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35" yWindow="3015" windowWidth="15075" windowHeight="7200"/>
  </bookViews>
  <sheets>
    <sheet name="최종(송부)" sheetId="21" r:id="rId1"/>
    <sheet name="SCREEN-DB" sheetId="9" r:id="rId2"/>
    <sheet name="작업" sheetId="19" r:id="rId3"/>
    <sheet name="분류표" sheetId="20" r:id="rId4"/>
    <sheet name="Sheet1" sheetId="22" state="hidden" r:id="rId5"/>
    <sheet name="Sheet5" sheetId="26" state="hidden" r:id="rId6"/>
    <sheet name="Sheet2" sheetId="27" state="hidden" r:id="rId7"/>
  </sheets>
  <externalReferences>
    <externalReference r:id="rId8"/>
  </externalReferences>
  <definedNames>
    <definedName name="_xlnm._FilterDatabase" localSheetId="1" hidden="1">'SCREEN-DB'!$S$8:$AA$1910</definedName>
    <definedName name="_xlnm._FilterDatabase" localSheetId="4" hidden="1">Sheet1!$B$1:$D$299</definedName>
    <definedName name="_xlnm._FilterDatabase" localSheetId="5" hidden="1">Sheet5!$B$2:$D$305</definedName>
    <definedName name="_xlnm._FilterDatabase" localSheetId="2" hidden="1">작업!$G$3:$I$303</definedName>
    <definedName name="_xlnm._FilterDatabase" localSheetId="0" hidden="1">'최종(송부)'!$B$3:$E$284</definedName>
    <definedName name="_xlnm.Print_Titles" localSheetId="0">'최종(송부)'!$2:$3</definedName>
  </definedNames>
  <calcPr calcId="125725"/>
</workbook>
</file>

<file path=xl/calcChain.xml><?xml version="1.0" encoding="utf-8"?>
<calcChain xmlns="http://schemas.openxmlformats.org/spreadsheetml/2006/main">
  <c r="I260" i="19"/>
  <c r="I261"/>
  <c r="I262"/>
  <c r="I263"/>
  <c r="I264"/>
  <c r="I265"/>
  <c r="I266"/>
  <c r="I267"/>
  <c r="I268"/>
  <c r="I269"/>
  <c r="I270"/>
  <c r="I271"/>
  <c r="N1910" i="9"/>
  <c r="O1910"/>
  <c r="P1910"/>
  <c r="Q1910"/>
  <c r="S1910"/>
  <c r="W1910" s="1"/>
  <c r="T1910"/>
  <c r="Z1910" s="1"/>
  <c r="V1910"/>
  <c r="AB1910"/>
  <c r="AC1910"/>
  <c r="N1898"/>
  <c r="O1898"/>
  <c r="P1898"/>
  <c r="Q1898"/>
  <c r="S1898"/>
  <c r="T1898"/>
  <c r="Z1898" s="1"/>
  <c r="V1898"/>
  <c r="W1898"/>
  <c r="AB1898"/>
  <c r="AC1898"/>
  <c r="N1899"/>
  <c r="O1899"/>
  <c r="P1899"/>
  <c r="Q1899"/>
  <c r="S1899"/>
  <c r="W1899" s="1"/>
  <c r="T1899"/>
  <c r="Z1899" s="1"/>
  <c r="V1899"/>
  <c r="AB1899"/>
  <c r="AC1899"/>
  <c r="N1900"/>
  <c r="O1900"/>
  <c r="P1900"/>
  <c r="Q1900"/>
  <c r="S1900"/>
  <c r="W1900" s="1"/>
  <c r="T1900"/>
  <c r="Z1900" s="1"/>
  <c r="V1900"/>
  <c r="AB1900"/>
  <c r="AC1900"/>
  <c r="N1901"/>
  <c r="O1901"/>
  <c r="P1901"/>
  <c r="Q1901"/>
  <c r="S1901"/>
  <c r="W1901" s="1"/>
  <c r="T1901"/>
  <c r="Z1901" s="1"/>
  <c r="V1901"/>
  <c r="AB1901"/>
  <c r="AC1901"/>
  <c r="N1902"/>
  <c r="O1902"/>
  <c r="P1902"/>
  <c r="Q1902"/>
  <c r="S1902"/>
  <c r="W1902" s="1"/>
  <c r="T1902"/>
  <c r="Z1902" s="1"/>
  <c r="V1902"/>
  <c r="AB1902"/>
  <c r="AC1902"/>
  <c r="N1903"/>
  <c r="O1903"/>
  <c r="P1903"/>
  <c r="Q1903"/>
  <c r="S1903"/>
  <c r="W1903" s="1"/>
  <c r="T1903"/>
  <c r="Z1903" s="1"/>
  <c r="V1903"/>
  <c r="AB1903"/>
  <c r="AC1903"/>
  <c r="N1904"/>
  <c r="O1904"/>
  <c r="P1904"/>
  <c r="Q1904"/>
  <c r="S1904"/>
  <c r="W1904" s="1"/>
  <c r="T1904"/>
  <c r="Z1904" s="1"/>
  <c r="V1904"/>
  <c r="AB1904"/>
  <c r="AC1904"/>
  <c r="N1905"/>
  <c r="O1905"/>
  <c r="P1905"/>
  <c r="Q1905"/>
  <c r="S1905"/>
  <c r="W1905" s="1"/>
  <c r="T1905"/>
  <c r="Z1905" s="1"/>
  <c r="V1905"/>
  <c r="AB1905"/>
  <c r="AC1905"/>
  <c r="N1906"/>
  <c r="O1906"/>
  <c r="P1906"/>
  <c r="Q1906"/>
  <c r="S1906"/>
  <c r="W1906" s="1"/>
  <c r="T1906"/>
  <c r="Z1906" s="1"/>
  <c r="V1906"/>
  <c r="AB1906"/>
  <c r="AC1906"/>
  <c r="N1907"/>
  <c r="O1907"/>
  <c r="P1907"/>
  <c r="Q1907"/>
  <c r="S1907"/>
  <c r="W1907" s="1"/>
  <c r="T1907"/>
  <c r="Z1907" s="1"/>
  <c r="V1907"/>
  <c r="AB1907"/>
  <c r="AC1907"/>
  <c r="N1908"/>
  <c r="O1908"/>
  <c r="P1908"/>
  <c r="Q1908"/>
  <c r="S1908"/>
  <c r="W1908" s="1"/>
  <c r="T1908"/>
  <c r="Z1908" s="1"/>
  <c r="V1908"/>
  <c r="AB1908"/>
  <c r="AC1908"/>
  <c r="N1909"/>
  <c r="O1909"/>
  <c r="P1909"/>
  <c r="Q1909"/>
  <c r="S1909"/>
  <c r="W1909" s="1"/>
  <c r="T1909"/>
  <c r="Z1909" s="1"/>
  <c r="V1909"/>
  <c r="AB1909"/>
  <c r="AC1909"/>
  <c r="I25" i="27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24"/>
  <c r="AB1856" i="9"/>
  <c r="AC1856"/>
  <c r="AB1857"/>
  <c r="AC1857"/>
  <c r="AB1858"/>
  <c r="AC1858"/>
  <c r="AB1859"/>
  <c r="AC1859"/>
  <c r="AB1860"/>
  <c r="AC1860"/>
  <c r="AB1861"/>
  <c r="AC1861"/>
  <c r="AB1862"/>
  <c r="AC1862"/>
  <c r="AB1863"/>
  <c r="AC1863"/>
  <c r="AB1864"/>
  <c r="AC1864"/>
  <c r="AB1865"/>
  <c r="AC1865"/>
  <c r="AB1866"/>
  <c r="AC1866"/>
  <c r="AB1867"/>
  <c r="AC1867"/>
  <c r="AB1868"/>
  <c r="AC1868"/>
  <c r="AB1869"/>
  <c r="AC1869"/>
  <c r="AB1870"/>
  <c r="AC1870"/>
  <c r="AB1871"/>
  <c r="AC1871"/>
  <c r="AB1872"/>
  <c r="AC1872"/>
  <c r="AB1873"/>
  <c r="AC1873"/>
  <c r="AB1874"/>
  <c r="AC1874"/>
  <c r="AB1875"/>
  <c r="AC1875"/>
  <c r="AB1876"/>
  <c r="AC1876"/>
  <c r="AB1877"/>
  <c r="AC1877"/>
  <c r="AB1878"/>
  <c r="AC1878"/>
  <c r="AB1879"/>
  <c r="AC1879"/>
  <c r="AB1880"/>
  <c r="AC1880"/>
  <c r="AB1881"/>
  <c r="AC1881"/>
  <c r="AB1882"/>
  <c r="AC1882"/>
  <c r="AB1883"/>
  <c r="AC1883"/>
  <c r="AB1884"/>
  <c r="AC1884"/>
  <c r="AB1885"/>
  <c r="AC1885"/>
  <c r="AB1886"/>
  <c r="AC1886"/>
  <c r="AB1887"/>
  <c r="AC1887"/>
  <c r="AB1888"/>
  <c r="AC1888"/>
  <c r="AB1889"/>
  <c r="AC1889"/>
  <c r="AB1890"/>
  <c r="AC1890"/>
  <c r="AB1891"/>
  <c r="AC1891"/>
  <c r="AB1892"/>
  <c r="AC1892"/>
  <c r="AB1893"/>
  <c r="AC1893"/>
  <c r="AB1894"/>
  <c r="AC1894"/>
  <c r="AB1895"/>
  <c r="AC1895"/>
  <c r="AB1896"/>
  <c r="AC1896"/>
  <c r="AB1897"/>
  <c r="AC1897"/>
  <c r="N1856"/>
  <c r="O1856"/>
  <c r="P1856"/>
  <c r="Q1856"/>
  <c r="S1856"/>
  <c r="W1856" s="1"/>
  <c r="T1856"/>
  <c r="Z1856" s="1"/>
  <c r="V1856"/>
  <c r="N1857"/>
  <c r="O1857"/>
  <c r="P1857"/>
  <c r="Q1857"/>
  <c r="S1857"/>
  <c r="W1857" s="1"/>
  <c r="T1857"/>
  <c r="Z1857" s="1"/>
  <c r="V1857"/>
  <c r="N1858"/>
  <c r="O1858"/>
  <c r="P1858"/>
  <c r="Q1858"/>
  <c r="S1858"/>
  <c r="W1858" s="1"/>
  <c r="T1858"/>
  <c r="Z1858" s="1"/>
  <c r="V1858"/>
  <c r="N1859"/>
  <c r="O1859"/>
  <c r="P1859"/>
  <c r="Q1859"/>
  <c r="S1859"/>
  <c r="W1859" s="1"/>
  <c r="T1859"/>
  <c r="Z1859" s="1"/>
  <c r="V1859"/>
  <c r="N1860"/>
  <c r="O1860"/>
  <c r="P1860"/>
  <c r="Q1860"/>
  <c r="S1860"/>
  <c r="W1860" s="1"/>
  <c r="T1860"/>
  <c r="Z1860" s="1"/>
  <c r="V1860"/>
  <c r="N1861"/>
  <c r="O1861"/>
  <c r="P1861"/>
  <c r="Q1861"/>
  <c r="S1861"/>
  <c r="W1861" s="1"/>
  <c r="T1861"/>
  <c r="Z1861" s="1"/>
  <c r="V1861"/>
  <c r="N1862"/>
  <c r="O1862"/>
  <c r="P1862"/>
  <c r="Q1862"/>
  <c r="S1862"/>
  <c r="W1862" s="1"/>
  <c r="T1862"/>
  <c r="Z1862" s="1"/>
  <c r="V1862"/>
  <c r="N1863"/>
  <c r="O1863"/>
  <c r="P1863"/>
  <c r="Q1863"/>
  <c r="S1863"/>
  <c r="W1863" s="1"/>
  <c r="T1863"/>
  <c r="Z1863" s="1"/>
  <c r="V1863"/>
  <c r="N1864"/>
  <c r="O1864"/>
  <c r="P1864"/>
  <c r="Q1864"/>
  <c r="S1864"/>
  <c r="W1864" s="1"/>
  <c r="T1864"/>
  <c r="Z1864" s="1"/>
  <c r="V1864"/>
  <c r="N1865"/>
  <c r="O1865"/>
  <c r="P1865"/>
  <c r="Q1865"/>
  <c r="S1865"/>
  <c r="W1865" s="1"/>
  <c r="T1865"/>
  <c r="Z1865" s="1"/>
  <c r="V1865"/>
  <c r="N1866"/>
  <c r="O1866"/>
  <c r="P1866"/>
  <c r="Q1866"/>
  <c r="S1866"/>
  <c r="W1866" s="1"/>
  <c r="T1866"/>
  <c r="Z1866" s="1"/>
  <c r="V1866"/>
  <c r="N1867"/>
  <c r="O1867"/>
  <c r="P1867"/>
  <c r="Q1867"/>
  <c r="S1867"/>
  <c r="W1867" s="1"/>
  <c r="T1867"/>
  <c r="Z1867" s="1"/>
  <c r="V1867"/>
  <c r="N1868"/>
  <c r="O1868"/>
  <c r="P1868"/>
  <c r="Q1868"/>
  <c r="S1868"/>
  <c r="W1868" s="1"/>
  <c r="T1868"/>
  <c r="Z1868" s="1"/>
  <c r="V1868"/>
  <c r="N1869"/>
  <c r="O1869"/>
  <c r="P1869"/>
  <c r="Q1869"/>
  <c r="S1869"/>
  <c r="W1869" s="1"/>
  <c r="T1869"/>
  <c r="Z1869" s="1"/>
  <c r="V1869"/>
  <c r="N1870"/>
  <c r="O1870"/>
  <c r="P1870"/>
  <c r="Q1870"/>
  <c r="S1870"/>
  <c r="W1870" s="1"/>
  <c r="T1870"/>
  <c r="Z1870" s="1"/>
  <c r="V1870"/>
  <c r="N1871"/>
  <c r="O1871"/>
  <c r="P1871"/>
  <c r="Q1871"/>
  <c r="S1871"/>
  <c r="W1871" s="1"/>
  <c r="T1871"/>
  <c r="Z1871" s="1"/>
  <c r="V1871"/>
  <c r="N1872"/>
  <c r="O1872"/>
  <c r="P1872"/>
  <c r="Q1872"/>
  <c r="S1872"/>
  <c r="W1872" s="1"/>
  <c r="T1872"/>
  <c r="Z1872" s="1"/>
  <c r="V1872"/>
  <c r="N1873"/>
  <c r="O1873"/>
  <c r="P1873"/>
  <c r="Q1873"/>
  <c r="S1873"/>
  <c r="W1873" s="1"/>
  <c r="T1873"/>
  <c r="Z1873" s="1"/>
  <c r="V1873"/>
  <c r="N1874"/>
  <c r="O1874"/>
  <c r="P1874"/>
  <c r="Q1874"/>
  <c r="S1874"/>
  <c r="W1874" s="1"/>
  <c r="T1874"/>
  <c r="Z1874" s="1"/>
  <c r="V1874"/>
  <c r="N1875"/>
  <c r="O1875"/>
  <c r="P1875"/>
  <c r="Q1875"/>
  <c r="S1875"/>
  <c r="W1875" s="1"/>
  <c r="T1875"/>
  <c r="Z1875" s="1"/>
  <c r="V1875"/>
  <c r="N1876"/>
  <c r="O1876"/>
  <c r="P1876"/>
  <c r="Q1876"/>
  <c r="S1876"/>
  <c r="W1876" s="1"/>
  <c r="T1876"/>
  <c r="Z1876" s="1"/>
  <c r="V1876"/>
  <c r="N1877"/>
  <c r="O1877"/>
  <c r="P1877"/>
  <c r="Q1877"/>
  <c r="S1877"/>
  <c r="W1877" s="1"/>
  <c r="T1877"/>
  <c r="Z1877" s="1"/>
  <c r="V1877"/>
  <c r="N1878"/>
  <c r="O1878"/>
  <c r="P1878"/>
  <c r="Q1878"/>
  <c r="S1878"/>
  <c r="W1878" s="1"/>
  <c r="T1878"/>
  <c r="Z1878" s="1"/>
  <c r="V1878"/>
  <c r="N1879"/>
  <c r="O1879"/>
  <c r="P1879"/>
  <c r="Q1879"/>
  <c r="S1879"/>
  <c r="W1879" s="1"/>
  <c r="T1879"/>
  <c r="Z1879" s="1"/>
  <c r="V1879"/>
  <c r="N1880"/>
  <c r="O1880"/>
  <c r="P1880"/>
  <c r="Q1880"/>
  <c r="S1880"/>
  <c r="W1880" s="1"/>
  <c r="T1880"/>
  <c r="Z1880" s="1"/>
  <c r="V1880"/>
  <c r="N1881"/>
  <c r="O1881"/>
  <c r="P1881"/>
  <c r="Q1881"/>
  <c r="S1881"/>
  <c r="W1881" s="1"/>
  <c r="T1881"/>
  <c r="Z1881" s="1"/>
  <c r="V1881"/>
  <c r="N1882"/>
  <c r="O1882"/>
  <c r="P1882"/>
  <c r="Q1882"/>
  <c r="S1882"/>
  <c r="W1882" s="1"/>
  <c r="T1882"/>
  <c r="Z1882" s="1"/>
  <c r="V1882"/>
  <c r="N1883"/>
  <c r="O1883"/>
  <c r="P1883"/>
  <c r="Q1883"/>
  <c r="S1883"/>
  <c r="W1883" s="1"/>
  <c r="T1883"/>
  <c r="Z1883" s="1"/>
  <c r="V1883"/>
  <c r="N1884"/>
  <c r="O1884"/>
  <c r="P1884"/>
  <c r="Q1884"/>
  <c r="S1884"/>
  <c r="W1884" s="1"/>
  <c r="T1884"/>
  <c r="Z1884" s="1"/>
  <c r="V1884"/>
  <c r="N1885"/>
  <c r="O1885"/>
  <c r="P1885"/>
  <c r="Q1885"/>
  <c r="S1885"/>
  <c r="W1885" s="1"/>
  <c r="T1885"/>
  <c r="Z1885" s="1"/>
  <c r="V1885"/>
  <c r="N1886"/>
  <c r="O1886"/>
  <c r="P1886"/>
  <c r="Q1886"/>
  <c r="S1886"/>
  <c r="W1886" s="1"/>
  <c r="T1886"/>
  <c r="Z1886" s="1"/>
  <c r="V1886"/>
  <c r="N1887"/>
  <c r="O1887"/>
  <c r="P1887"/>
  <c r="Q1887"/>
  <c r="S1887"/>
  <c r="W1887" s="1"/>
  <c r="T1887"/>
  <c r="Z1887" s="1"/>
  <c r="V1887"/>
  <c r="N1888"/>
  <c r="O1888"/>
  <c r="P1888"/>
  <c r="Q1888"/>
  <c r="S1888"/>
  <c r="W1888" s="1"/>
  <c r="T1888"/>
  <c r="Z1888" s="1"/>
  <c r="V1888"/>
  <c r="N1889"/>
  <c r="O1889"/>
  <c r="P1889"/>
  <c r="Q1889"/>
  <c r="S1889"/>
  <c r="W1889" s="1"/>
  <c r="T1889"/>
  <c r="Z1889" s="1"/>
  <c r="V1889"/>
  <c r="N1890"/>
  <c r="O1890"/>
  <c r="P1890"/>
  <c r="Q1890"/>
  <c r="S1890"/>
  <c r="W1890" s="1"/>
  <c r="T1890"/>
  <c r="Z1890" s="1"/>
  <c r="V1890"/>
  <c r="N1891"/>
  <c r="O1891"/>
  <c r="P1891"/>
  <c r="Q1891"/>
  <c r="S1891"/>
  <c r="W1891" s="1"/>
  <c r="T1891"/>
  <c r="Z1891" s="1"/>
  <c r="V1891"/>
  <c r="N1892"/>
  <c r="O1892"/>
  <c r="P1892"/>
  <c r="Q1892"/>
  <c r="S1892"/>
  <c r="W1892" s="1"/>
  <c r="T1892"/>
  <c r="Z1892" s="1"/>
  <c r="V1892"/>
  <c r="N1893"/>
  <c r="O1893"/>
  <c r="P1893"/>
  <c r="Q1893"/>
  <c r="S1893"/>
  <c r="W1893" s="1"/>
  <c r="T1893"/>
  <c r="Z1893" s="1"/>
  <c r="V1893"/>
  <c r="N1894"/>
  <c r="O1894"/>
  <c r="P1894"/>
  <c r="Q1894"/>
  <c r="S1894"/>
  <c r="W1894" s="1"/>
  <c r="T1894"/>
  <c r="Z1894" s="1"/>
  <c r="V1894"/>
  <c r="N1895"/>
  <c r="O1895"/>
  <c r="P1895"/>
  <c r="Q1895"/>
  <c r="S1895"/>
  <c r="W1895" s="1"/>
  <c r="T1895"/>
  <c r="Z1895" s="1"/>
  <c r="V1895"/>
  <c r="N1896"/>
  <c r="O1896"/>
  <c r="P1896"/>
  <c r="Q1896"/>
  <c r="S1896"/>
  <c r="W1896" s="1"/>
  <c r="T1896"/>
  <c r="Z1896" s="1"/>
  <c r="V1896"/>
  <c r="N1897"/>
  <c r="O1897"/>
  <c r="P1897"/>
  <c r="Q1897"/>
  <c r="S1897"/>
  <c r="W1897" s="1"/>
  <c r="T1897"/>
  <c r="Z1897" s="1"/>
  <c r="V1897"/>
  <c r="N1762"/>
  <c r="O1762"/>
  <c r="P1762"/>
  <c r="Q1762"/>
  <c r="S1762"/>
  <c r="W1762" s="1"/>
  <c r="T1762"/>
  <c r="Z1762" s="1"/>
  <c r="V1762"/>
  <c r="N1763"/>
  <c r="O1763"/>
  <c r="P1763"/>
  <c r="Q1763"/>
  <c r="S1763"/>
  <c r="W1763" s="1"/>
  <c r="T1763"/>
  <c r="Z1763" s="1"/>
  <c r="V1763"/>
  <c r="N1764"/>
  <c r="O1764"/>
  <c r="P1764"/>
  <c r="Q1764"/>
  <c r="S1764"/>
  <c r="W1764" s="1"/>
  <c r="T1764"/>
  <c r="Z1764" s="1"/>
  <c r="V1764"/>
  <c r="N1765"/>
  <c r="O1765"/>
  <c r="P1765"/>
  <c r="Q1765"/>
  <c r="S1765"/>
  <c r="W1765" s="1"/>
  <c r="T1765"/>
  <c r="Z1765" s="1"/>
  <c r="V1765"/>
  <c r="N1766"/>
  <c r="O1766"/>
  <c r="P1766"/>
  <c r="Q1766"/>
  <c r="S1766"/>
  <c r="W1766" s="1"/>
  <c r="T1766"/>
  <c r="Z1766" s="1"/>
  <c r="V1766"/>
  <c r="N1767"/>
  <c r="O1767"/>
  <c r="P1767"/>
  <c r="Q1767"/>
  <c r="S1767"/>
  <c r="W1767" s="1"/>
  <c r="T1767"/>
  <c r="Z1767" s="1"/>
  <c r="V1767"/>
  <c r="N1768"/>
  <c r="O1768"/>
  <c r="P1768"/>
  <c r="Q1768"/>
  <c r="S1768"/>
  <c r="W1768" s="1"/>
  <c r="T1768"/>
  <c r="Z1768" s="1"/>
  <c r="V1768"/>
  <c r="N1769"/>
  <c r="O1769"/>
  <c r="P1769"/>
  <c r="Q1769"/>
  <c r="S1769"/>
  <c r="W1769" s="1"/>
  <c r="T1769"/>
  <c r="Z1769" s="1"/>
  <c r="V1769"/>
  <c r="N1770"/>
  <c r="O1770"/>
  <c r="P1770"/>
  <c r="Q1770"/>
  <c r="S1770"/>
  <c r="W1770" s="1"/>
  <c r="T1770"/>
  <c r="Z1770" s="1"/>
  <c r="V1770"/>
  <c r="N1771"/>
  <c r="O1771"/>
  <c r="P1771"/>
  <c r="Q1771"/>
  <c r="S1771"/>
  <c r="W1771" s="1"/>
  <c r="T1771"/>
  <c r="Z1771" s="1"/>
  <c r="V1771"/>
  <c r="N1772"/>
  <c r="O1772"/>
  <c r="P1772"/>
  <c r="Q1772"/>
  <c r="S1772"/>
  <c r="W1772" s="1"/>
  <c r="T1772"/>
  <c r="Z1772" s="1"/>
  <c r="V1772"/>
  <c r="N1773"/>
  <c r="O1773"/>
  <c r="P1773"/>
  <c r="Q1773"/>
  <c r="S1773"/>
  <c r="W1773" s="1"/>
  <c r="T1773"/>
  <c r="Z1773" s="1"/>
  <c r="V1773"/>
  <c r="N1774"/>
  <c r="O1774"/>
  <c r="P1774"/>
  <c r="Q1774"/>
  <c r="S1774"/>
  <c r="W1774" s="1"/>
  <c r="T1774"/>
  <c r="Z1774" s="1"/>
  <c r="V1774"/>
  <c r="N1775"/>
  <c r="O1775"/>
  <c r="P1775"/>
  <c r="Q1775"/>
  <c r="S1775"/>
  <c r="W1775" s="1"/>
  <c r="T1775"/>
  <c r="Z1775" s="1"/>
  <c r="V1775"/>
  <c r="N1776"/>
  <c r="O1776"/>
  <c r="P1776"/>
  <c r="Q1776"/>
  <c r="S1776"/>
  <c r="W1776" s="1"/>
  <c r="T1776"/>
  <c r="Z1776" s="1"/>
  <c r="V1776"/>
  <c r="N1777"/>
  <c r="O1777"/>
  <c r="P1777"/>
  <c r="Q1777"/>
  <c r="S1777"/>
  <c r="W1777" s="1"/>
  <c r="T1777"/>
  <c r="Z1777" s="1"/>
  <c r="V1777"/>
  <c r="N1778"/>
  <c r="O1778"/>
  <c r="P1778"/>
  <c r="Q1778"/>
  <c r="S1778"/>
  <c r="W1778" s="1"/>
  <c r="T1778"/>
  <c r="Z1778" s="1"/>
  <c r="V1778"/>
  <c r="N1779"/>
  <c r="O1779"/>
  <c r="P1779"/>
  <c r="Q1779"/>
  <c r="S1779"/>
  <c r="W1779" s="1"/>
  <c r="T1779"/>
  <c r="Z1779" s="1"/>
  <c r="V1779"/>
  <c r="N1780"/>
  <c r="O1780"/>
  <c r="P1780"/>
  <c r="Q1780"/>
  <c r="S1780"/>
  <c r="W1780" s="1"/>
  <c r="T1780"/>
  <c r="Z1780" s="1"/>
  <c r="V1780"/>
  <c r="N1781"/>
  <c r="O1781"/>
  <c r="P1781"/>
  <c r="Q1781"/>
  <c r="S1781"/>
  <c r="W1781" s="1"/>
  <c r="T1781"/>
  <c r="Z1781" s="1"/>
  <c r="V1781"/>
  <c r="N1782"/>
  <c r="O1782"/>
  <c r="P1782"/>
  <c r="Q1782"/>
  <c r="S1782"/>
  <c r="W1782" s="1"/>
  <c r="T1782"/>
  <c r="Z1782" s="1"/>
  <c r="V1782"/>
  <c r="N1783"/>
  <c r="O1783"/>
  <c r="P1783"/>
  <c r="Q1783"/>
  <c r="S1783"/>
  <c r="W1783" s="1"/>
  <c r="T1783"/>
  <c r="Z1783" s="1"/>
  <c r="V1783"/>
  <c r="N1784"/>
  <c r="O1784"/>
  <c r="P1784"/>
  <c r="Q1784"/>
  <c r="S1784"/>
  <c r="W1784" s="1"/>
  <c r="T1784"/>
  <c r="Z1784" s="1"/>
  <c r="V1784"/>
  <c r="N1785"/>
  <c r="O1785"/>
  <c r="P1785"/>
  <c r="Q1785"/>
  <c r="S1785"/>
  <c r="W1785" s="1"/>
  <c r="T1785"/>
  <c r="Z1785" s="1"/>
  <c r="V1785"/>
  <c r="N1786"/>
  <c r="O1786"/>
  <c r="P1786"/>
  <c r="Q1786"/>
  <c r="S1786"/>
  <c r="W1786" s="1"/>
  <c r="T1786"/>
  <c r="Z1786" s="1"/>
  <c r="V1786"/>
  <c r="N1787"/>
  <c r="O1787"/>
  <c r="P1787"/>
  <c r="Q1787"/>
  <c r="S1787"/>
  <c r="W1787" s="1"/>
  <c r="T1787"/>
  <c r="Z1787" s="1"/>
  <c r="V1787"/>
  <c r="N1788"/>
  <c r="O1788"/>
  <c r="P1788"/>
  <c r="Q1788"/>
  <c r="S1788"/>
  <c r="W1788" s="1"/>
  <c r="T1788"/>
  <c r="Z1788" s="1"/>
  <c r="V1788"/>
  <c r="N1789"/>
  <c r="O1789"/>
  <c r="P1789"/>
  <c r="Q1789"/>
  <c r="S1789"/>
  <c r="W1789" s="1"/>
  <c r="T1789"/>
  <c r="Z1789" s="1"/>
  <c r="V1789"/>
  <c r="N1790"/>
  <c r="O1790"/>
  <c r="P1790"/>
  <c r="Q1790"/>
  <c r="S1790"/>
  <c r="W1790" s="1"/>
  <c r="T1790"/>
  <c r="Z1790" s="1"/>
  <c r="V1790"/>
  <c r="N1791"/>
  <c r="O1791"/>
  <c r="P1791"/>
  <c r="Q1791"/>
  <c r="S1791"/>
  <c r="W1791" s="1"/>
  <c r="T1791"/>
  <c r="Z1791" s="1"/>
  <c r="V1791"/>
  <c r="N1792"/>
  <c r="O1792"/>
  <c r="P1792"/>
  <c r="Q1792"/>
  <c r="S1792"/>
  <c r="W1792" s="1"/>
  <c r="T1792"/>
  <c r="Z1792" s="1"/>
  <c r="V1792"/>
  <c r="N1793"/>
  <c r="O1793"/>
  <c r="P1793"/>
  <c r="Q1793"/>
  <c r="S1793"/>
  <c r="W1793" s="1"/>
  <c r="T1793"/>
  <c r="Z1793" s="1"/>
  <c r="V1793"/>
  <c r="N1794"/>
  <c r="O1794"/>
  <c r="P1794"/>
  <c r="Q1794"/>
  <c r="S1794"/>
  <c r="W1794" s="1"/>
  <c r="T1794"/>
  <c r="Z1794" s="1"/>
  <c r="V1794"/>
  <c r="N1795"/>
  <c r="O1795"/>
  <c r="P1795"/>
  <c r="Q1795"/>
  <c r="S1795"/>
  <c r="W1795" s="1"/>
  <c r="T1795"/>
  <c r="Z1795" s="1"/>
  <c r="V1795"/>
  <c r="N1796"/>
  <c r="O1796"/>
  <c r="P1796"/>
  <c r="Q1796"/>
  <c r="S1796"/>
  <c r="W1796" s="1"/>
  <c r="T1796"/>
  <c r="Z1796" s="1"/>
  <c r="V1796"/>
  <c r="N1797"/>
  <c r="O1797"/>
  <c r="P1797"/>
  <c r="Q1797"/>
  <c r="S1797"/>
  <c r="W1797" s="1"/>
  <c r="T1797"/>
  <c r="Z1797" s="1"/>
  <c r="V1797"/>
  <c r="N1798"/>
  <c r="O1798"/>
  <c r="P1798"/>
  <c r="Q1798"/>
  <c r="S1798"/>
  <c r="W1798" s="1"/>
  <c r="T1798"/>
  <c r="Z1798" s="1"/>
  <c r="V1798"/>
  <c r="N1799"/>
  <c r="O1799"/>
  <c r="P1799"/>
  <c r="Q1799"/>
  <c r="S1799"/>
  <c r="W1799" s="1"/>
  <c r="T1799"/>
  <c r="Z1799" s="1"/>
  <c r="V1799"/>
  <c r="N1800"/>
  <c r="O1800"/>
  <c r="P1800"/>
  <c r="Q1800"/>
  <c r="S1800"/>
  <c r="W1800" s="1"/>
  <c r="T1800"/>
  <c r="Z1800" s="1"/>
  <c r="V1800"/>
  <c r="N1801"/>
  <c r="O1801"/>
  <c r="P1801"/>
  <c r="Q1801"/>
  <c r="S1801"/>
  <c r="W1801" s="1"/>
  <c r="T1801"/>
  <c r="Z1801" s="1"/>
  <c r="V1801"/>
  <c r="N1802"/>
  <c r="O1802"/>
  <c r="P1802"/>
  <c r="Q1802"/>
  <c r="S1802"/>
  <c r="W1802" s="1"/>
  <c r="T1802"/>
  <c r="Z1802" s="1"/>
  <c r="V1802"/>
  <c r="N1803"/>
  <c r="O1803"/>
  <c r="P1803"/>
  <c r="Q1803"/>
  <c r="S1803"/>
  <c r="W1803" s="1"/>
  <c r="T1803"/>
  <c r="Z1803" s="1"/>
  <c r="V1803"/>
  <c r="N1804"/>
  <c r="O1804"/>
  <c r="P1804"/>
  <c r="Q1804"/>
  <c r="S1804"/>
  <c r="W1804" s="1"/>
  <c r="T1804"/>
  <c r="Z1804" s="1"/>
  <c r="V1804"/>
  <c r="N1805"/>
  <c r="O1805"/>
  <c r="P1805"/>
  <c r="Q1805"/>
  <c r="S1805"/>
  <c r="W1805" s="1"/>
  <c r="T1805"/>
  <c r="Z1805" s="1"/>
  <c r="V1805"/>
  <c r="N1806"/>
  <c r="O1806"/>
  <c r="P1806"/>
  <c r="Q1806"/>
  <c r="S1806"/>
  <c r="W1806" s="1"/>
  <c r="T1806"/>
  <c r="Z1806" s="1"/>
  <c r="V1806"/>
  <c r="N1807"/>
  <c r="O1807"/>
  <c r="P1807"/>
  <c r="Q1807"/>
  <c r="S1807"/>
  <c r="W1807" s="1"/>
  <c r="T1807"/>
  <c r="Z1807" s="1"/>
  <c r="V1807"/>
  <c r="N1808"/>
  <c r="O1808"/>
  <c r="P1808"/>
  <c r="Q1808"/>
  <c r="S1808"/>
  <c r="W1808" s="1"/>
  <c r="T1808"/>
  <c r="Z1808" s="1"/>
  <c r="V1808"/>
  <c r="N1809"/>
  <c r="O1809"/>
  <c r="P1809"/>
  <c r="Q1809"/>
  <c r="S1809"/>
  <c r="W1809" s="1"/>
  <c r="T1809"/>
  <c r="Z1809" s="1"/>
  <c r="V1809"/>
  <c r="N1810"/>
  <c r="O1810"/>
  <c r="P1810"/>
  <c r="Q1810"/>
  <c r="S1810"/>
  <c r="W1810" s="1"/>
  <c r="T1810"/>
  <c r="Z1810" s="1"/>
  <c r="V1810"/>
  <c r="N1811"/>
  <c r="O1811"/>
  <c r="P1811"/>
  <c r="Q1811"/>
  <c r="S1811"/>
  <c r="W1811" s="1"/>
  <c r="T1811"/>
  <c r="Z1811" s="1"/>
  <c r="V1811"/>
  <c r="N1812"/>
  <c r="O1812"/>
  <c r="P1812"/>
  <c r="Q1812"/>
  <c r="S1812"/>
  <c r="W1812" s="1"/>
  <c r="T1812"/>
  <c r="Z1812" s="1"/>
  <c r="V1812"/>
  <c r="N1813"/>
  <c r="O1813"/>
  <c r="P1813"/>
  <c r="Q1813"/>
  <c r="S1813"/>
  <c r="W1813" s="1"/>
  <c r="T1813"/>
  <c r="Z1813" s="1"/>
  <c r="V1813"/>
  <c r="N1814"/>
  <c r="O1814"/>
  <c r="P1814"/>
  <c r="Q1814"/>
  <c r="S1814"/>
  <c r="W1814" s="1"/>
  <c r="T1814"/>
  <c r="Z1814" s="1"/>
  <c r="V1814"/>
  <c r="N1815"/>
  <c r="O1815"/>
  <c r="P1815"/>
  <c r="Q1815"/>
  <c r="S1815"/>
  <c r="W1815" s="1"/>
  <c r="T1815"/>
  <c r="Z1815" s="1"/>
  <c r="V1815"/>
  <c r="N1816"/>
  <c r="O1816"/>
  <c r="P1816"/>
  <c r="Q1816"/>
  <c r="S1816"/>
  <c r="W1816" s="1"/>
  <c r="T1816"/>
  <c r="Z1816" s="1"/>
  <c r="V1816"/>
  <c r="N1817"/>
  <c r="O1817"/>
  <c r="P1817"/>
  <c r="Q1817"/>
  <c r="S1817"/>
  <c r="W1817" s="1"/>
  <c r="T1817"/>
  <c r="Z1817" s="1"/>
  <c r="V1817"/>
  <c r="N1818"/>
  <c r="O1818"/>
  <c r="P1818"/>
  <c r="Q1818"/>
  <c r="S1818"/>
  <c r="W1818" s="1"/>
  <c r="T1818"/>
  <c r="Z1818" s="1"/>
  <c r="V1818"/>
  <c r="N1819"/>
  <c r="O1819"/>
  <c r="P1819"/>
  <c r="Q1819"/>
  <c r="S1819"/>
  <c r="W1819" s="1"/>
  <c r="T1819"/>
  <c r="Z1819" s="1"/>
  <c r="V1819"/>
  <c r="N1820"/>
  <c r="O1820"/>
  <c r="P1820"/>
  <c r="Q1820"/>
  <c r="S1820"/>
  <c r="W1820" s="1"/>
  <c r="T1820"/>
  <c r="Z1820" s="1"/>
  <c r="V1820"/>
  <c r="N1821"/>
  <c r="O1821"/>
  <c r="P1821"/>
  <c r="Q1821"/>
  <c r="S1821"/>
  <c r="W1821" s="1"/>
  <c r="T1821"/>
  <c r="Z1821" s="1"/>
  <c r="V1821"/>
  <c r="N1822"/>
  <c r="O1822"/>
  <c r="P1822"/>
  <c r="Q1822"/>
  <c r="S1822"/>
  <c r="W1822" s="1"/>
  <c r="T1822"/>
  <c r="Z1822" s="1"/>
  <c r="V1822"/>
  <c r="N1823"/>
  <c r="O1823"/>
  <c r="P1823"/>
  <c r="Q1823"/>
  <c r="S1823"/>
  <c r="W1823" s="1"/>
  <c r="T1823"/>
  <c r="Z1823" s="1"/>
  <c r="V1823"/>
  <c r="N1824"/>
  <c r="O1824"/>
  <c r="P1824"/>
  <c r="Q1824"/>
  <c r="S1824"/>
  <c r="W1824" s="1"/>
  <c r="T1824"/>
  <c r="Z1824" s="1"/>
  <c r="V1824"/>
  <c r="N1825"/>
  <c r="O1825"/>
  <c r="P1825"/>
  <c r="Q1825"/>
  <c r="S1825"/>
  <c r="W1825" s="1"/>
  <c r="T1825"/>
  <c r="Z1825" s="1"/>
  <c r="V1825"/>
  <c r="N1826"/>
  <c r="O1826"/>
  <c r="P1826"/>
  <c r="Q1826"/>
  <c r="S1826"/>
  <c r="W1826" s="1"/>
  <c r="T1826"/>
  <c r="Z1826" s="1"/>
  <c r="V1826"/>
  <c r="N1827"/>
  <c r="O1827"/>
  <c r="P1827"/>
  <c r="Q1827"/>
  <c r="S1827"/>
  <c r="W1827" s="1"/>
  <c r="T1827"/>
  <c r="Z1827" s="1"/>
  <c r="V1827"/>
  <c r="N1828"/>
  <c r="O1828"/>
  <c r="P1828"/>
  <c r="Q1828"/>
  <c r="S1828"/>
  <c r="W1828" s="1"/>
  <c r="T1828"/>
  <c r="Z1828" s="1"/>
  <c r="V1828"/>
  <c r="N1829"/>
  <c r="O1829"/>
  <c r="P1829"/>
  <c r="Q1829"/>
  <c r="S1829"/>
  <c r="W1829" s="1"/>
  <c r="T1829"/>
  <c r="Z1829" s="1"/>
  <c r="V1829"/>
  <c r="N1830"/>
  <c r="O1830"/>
  <c r="P1830"/>
  <c r="Q1830"/>
  <c r="S1830"/>
  <c r="W1830" s="1"/>
  <c r="T1830"/>
  <c r="Z1830" s="1"/>
  <c r="V1830"/>
  <c r="N1831"/>
  <c r="O1831"/>
  <c r="P1831"/>
  <c r="Q1831"/>
  <c r="S1831"/>
  <c r="W1831" s="1"/>
  <c r="T1831"/>
  <c r="Z1831" s="1"/>
  <c r="V1831"/>
  <c r="N1832"/>
  <c r="O1832"/>
  <c r="P1832"/>
  <c r="Q1832"/>
  <c r="S1832"/>
  <c r="W1832" s="1"/>
  <c r="T1832"/>
  <c r="Z1832" s="1"/>
  <c r="V1832"/>
  <c r="N1833"/>
  <c r="O1833"/>
  <c r="P1833"/>
  <c r="Q1833"/>
  <c r="S1833"/>
  <c r="W1833" s="1"/>
  <c r="T1833"/>
  <c r="Z1833" s="1"/>
  <c r="V1833"/>
  <c r="N1834"/>
  <c r="O1834"/>
  <c r="P1834"/>
  <c r="Q1834"/>
  <c r="S1834"/>
  <c r="W1834" s="1"/>
  <c r="T1834"/>
  <c r="Z1834" s="1"/>
  <c r="V1834"/>
  <c r="N1835"/>
  <c r="O1835"/>
  <c r="P1835"/>
  <c r="Q1835"/>
  <c r="S1835"/>
  <c r="W1835" s="1"/>
  <c r="T1835"/>
  <c r="Z1835" s="1"/>
  <c r="V1835"/>
  <c r="N1836"/>
  <c r="O1836"/>
  <c r="P1836"/>
  <c r="Q1836"/>
  <c r="S1836"/>
  <c r="W1836" s="1"/>
  <c r="T1836"/>
  <c r="Z1836" s="1"/>
  <c r="V1836"/>
  <c r="N1837"/>
  <c r="O1837"/>
  <c r="P1837"/>
  <c r="Q1837"/>
  <c r="S1837"/>
  <c r="W1837" s="1"/>
  <c r="T1837"/>
  <c r="Z1837" s="1"/>
  <c r="V1837"/>
  <c r="N1838"/>
  <c r="O1838"/>
  <c r="P1838"/>
  <c r="Q1838"/>
  <c r="S1838"/>
  <c r="W1838" s="1"/>
  <c r="T1838"/>
  <c r="Z1838" s="1"/>
  <c r="V1838"/>
  <c r="N1839"/>
  <c r="O1839"/>
  <c r="P1839"/>
  <c r="Q1839"/>
  <c r="S1839"/>
  <c r="W1839" s="1"/>
  <c r="T1839"/>
  <c r="Z1839" s="1"/>
  <c r="V1839"/>
  <c r="N1840"/>
  <c r="O1840"/>
  <c r="P1840"/>
  <c r="Q1840"/>
  <c r="S1840"/>
  <c r="W1840" s="1"/>
  <c r="T1840"/>
  <c r="Z1840" s="1"/>
  <c r="V1840"/>
  <c r="N1841"/>
  <c r="O1841"/>
  <c r="P1841"/>
  <c r="Q1841"/>
  <c r="S1841"/>
  <c r="W1841" s="1"/>
  <c r="T1841"/>
  <c r="Z1841" s="1"/>
  <c r="V1841"/>
  <c r="N1842"/>
  <c r="O1842"/>
  <c r="P1842"/>
  <c r="Q1842"/>
  <c r="S1842"/>
  <c r="W1842" s="1"/>
  <c r="T1842"/>
  <c r="Z1842" s="1"/>
  <c r="V1842"/>
  <c r="N1843"/>
  <c r="O1843"/>
  <c r="P1843"/>
  <c r="Q1843"/>
  <c r="S1843"/>
  <c r="W1843" s="1"/>
  <c r="T1843"/>
  <c r="Z1843" s="1"/>
  <c r="V1843"/>
  <c r="N1844"/>
  <c r="O1844"/>
  <c r="P1844"/>
  <c r="Q1844"/>
  <c r="S1844"/>
  <c r="W1844" s="1"/>
  <c r="T1844"/>
  <c r="Z1844" s="1"/>
  <c r="V1844"/>
  <c r="N1845"/>
  <c r="O1845"/>
  <c r="P1845"/>
  <c r="Q1845"/>
  <c r="S1845"/>
  <c r="W1845" s="1"/>
  <c r="T1845"/>
  <c r="Z1845" s="1"/>
  <c r="V1845"/>
  <c r="N1846"/>
  <c r="O1846"/>
  <c r="P1846"/>
  <c r="Q1846"/>
  <c r="S1846"/>
  <c r="W1846" s="1"/>
  <c r="T1846"/>
  <c r="Z1846" s="1"/>
  <c r="V1846"/>
  <c r="N1847"/>
  <c r="O1847"/>
  <c r="P1847"/>
  <c r="Q1847"/>
  <c r="S1847"/>
  <c r="W1847" s="1"/>
  <c r="T1847"/>
  <c r="Z1847" s="1"/>
  <c r="V1847"/>
  <c r="N1848"/>
  <c r="O1848"/>
  <c r="P1848"/>
  <c r="Q1848"/>
  <c r="S1848"/>
  <c r="W1848" s="1"/>
  <c r="T1848"/>
  <c r="Z1848" s="1"/>
  <c r="V1848"/>
  <c r="N1849"/>
  <c r="O1849"/>
  <c r="P1849"/>
  <c r="Q1849"/>
  <c r="S1849"/>
  <c r="W1849" s="1"/>
  <c r="T1849"/>
  <c r="Z1849" s="1"/>
  <c r="V1849"/>
  <c r="N1850"/>
  <c r="O1850"/>
  <c r="P1850"/>
  <c r="Q1850"/>
  <c r="S1850"/>
  <c r="W1850" s="1"/>
  <c r="T1850"/>
  <c r="Z1850" s="1"/>
  <c r="V1850"/>
  <c r="N1851"/>
  <c r="O1851"/>
  <c r="P1851"/>
  <c r="Q1851"/>
  <c r="S1851"/>
  <c r="W1851" s="1"/>
  <c r="T1851"/>
  <c r="Z1851" s="1"/>
  <c r="V1851"/>
  <c r="N1852"/>
  <c r="O1852"/>
  <c r="P1852"/>
  <c r="Q1852"/>
  <c r="S1852"/>
  <c r="W1852" s="1"/>
  <c r="T1852"/>
  <c r="Z1852" s="1"/>
  <c r="V1852"/>
  <c r="N1853"/>
  <c r="O1853"/>
  <c r="P1853"/>
  <c r="Q1853"/>
  <c r="S1853"/>
  <c r="W1853" s="1"/>
  <c r="T1853"/>
  <c r="Z1853" s="1"/>
  <c r="V1853"/>
  <c r="N1854"/>
  <c r="O1854"/>
  <c r="P1854"/>
  <c r="Q1854"/>
  <c r="S1854"/>
  <c r="W1854" s="1"/>
  <c r="T1854"/>
  <c r="Z1854" s="1"/>
  <c r="V1854"/>
  <c r="N1855"/>
  <c r="O1855"/>
  <c r="P1855"/>
  <c r="Q1855"/>
  <c r="S1855"/>
  <c r="W1855" s="1"/>
  <c r="T1855"/>
  <c r="Z1855" s="1"/>
  <c r="V1855"/>
  <c r="AB1762"/>
  <c r="AC1762"/>
  <c r="AB1763"/>
  <c r="AC1763"/>
  <c r="AB1764"/>
  <c r="AC1764"/>
  <c r="AB1765"/>
  <c r="AC1765"/>
  <c r="AB1766"/>
  <c r="AC1766"/>
  <c r="AB1767"/>
  <c r="AC1767"/>
  <c r="AB1768"/>
  <c r="AC1768"/>
  <c r="AB1769"/>
  <c r="AC1769"/>
  <c r="AB1770"/>
  <c r="AC1770"/>
  <c r="AB1771"/>
  <c r="AC1771"/>
  <c r="AB1772"/>
  <c r="AC1772"/>
  <c r="AB1773"/>
  <c r="AC1773"/>
  <c r="AB1774"/>
  <c r="AC1774"/>
  <c r="AB1775"/>
  <c r="AC1775"/>
  <c r="AB1776"/>
  <c r="AC1776"/>
  <c r="AB1777"/>
  <c r="AC1777"/>
  <c r="AB1778"/>
  <c r="AC1778"/>
  <c r="AB1779"/>
  <c r="AC1779"/>
  <c r="AB1780"/>
  <c r="AC1780"/>
  <c r="AB1781"/>
  <c r="AC1781"/>
  <c r="AB1782"/>
  <c r="AC1782"/>
  <c r="AB1783"/>
  <c r="AC1783"/>
  <c r="AB1784"/>
  <c r="AC1784"/>
  <c r="AB1785"/>
  <c r="AC1785"/>
  <c r="AB1786"/>
  <c r="AC1786"/>
  <c r="AB1787"/>
  <c r="AC1787"/>
  <c r="AB1788"/>
  <c r="AC1788"/>
  <c r="AB1789"/>
  <c r="AC1789"/>
  <c r="AB1790"/>
  <c r="AC1790"/>
  <c r="AB1791"/>
  <c r="AC1791"/>
  <c r="AB1792"/>
  <c r="AC1792"/>
  <c r="AB1793"/>
  <c r="AC1793"/>
  <c r="AB1794"/>
  <c r="AC1794"/>
  <c r="AB1795"/>
  <c r="AC1795"/>
  <c r="AB1796"/>
  <c r="AC1796"/>
  <c r="AB1797"/>
  <c r="AC1797"/>
  <c r="AB1798"/>
  <c r="AC1798"/>
  <c r="AB1799"/>
  <c r="AC1799"/>
  <c r="AB1800"/>
  <c r="AC1800"/>
  <c r="AB1801"/>
  <c r="AC1801"/>
  <c r="AB1802"/>
  <c r="AC1802"/>
  <c r="AB1803"/>
  <c r="AC1803"/>
  <c r="AB1804"/>
  <c r="AC1804"/>
  <c r="AB1805"/>
  <c r="AC1805"/>
  <c r="AB1806"/>
  <c r="AC1806"/>
  <c r="AB1807"/>
  <c r="AC1807"/>
  <c r="AB1808"/>
  <c r="AC1808"/>
  <c r="AB1809"/>
  <c r="AC1809"/>
  <c r="AB1810"/>
  <c r="AC1810"/>
  <c r="AB1811"/>
  <c r="AC1811"/>
  <c r="AB1812"/>
  <c r="AC1812"/>
  <c r="AB1813"/>
  <c r="AC1813"/>
  <c r="AB1814"/>
  <c r="AC1814"/>
  <c r="AB1815"/>
  <c r="AC1815"/>
  <c r="AB1816"/>
  <c r="AC1816"/>
  <c r="AB1817"/>
  <c r="AC1817"/>
  <c r="AB1818"/>
  <c r="AC1818"/>
  <c r="AB1819"/>
  <c r="AC1819"/>
  <c r="AB1820"/>
  <c r="AC1820"/>
  <c r="AB1821"/>
  <c r="AC1821"/>
  <c r="AB1822"/>
  <c r="AC1822"/>
  <c r="AB1823"/>
  <c r="AC1823"/>
  <c r="AB1824"/>
  <c r="AC1824"/>
  <c r="AB1825"/>
  <c r="AC1825"/>
  <c r="AB1826"/>
  <c r="AC1826"/>
  <c r="AB1827"/>
  <c r="AC1827"/>
  <c r="AB1828"/>
  <c r="AC1828"/>
  <c r="AB1829"/>
  <c r="AC1829"/>
  <c r="AB1830"/>
  <c r="AC1830"/>
  <c r="AB1831"/>
  <c r="AC1831"/>
  <c r="AB1832"/>
  <c r="AC1832"/>
  <c r="AB1833"/>
  <c r="AC1833"/>
  <c r="AB1834"/>
  <c r="AC1834"/>
  <c r="AB1835"/>
  <c r="AC1835"/>
  <c r="AB1836"/>
  <c r="AC1836"/>
  <c r="AB1837"/>
  <c r="AC1837"/>
  <c r="AB1838"/>
  <c r="AC1838"/>
  <c r="AB1839"/>
  <c r="AC1839"/>
  <c r="AB1840"/>
  <c r="AC1840"/>
  <c r="AB1841"/>
  <c r="AC1841"/>
  <c r="AB1842"/>
  <c r="AC1842"/>
  <c r="AB1843"/>
  <c r="AC1843"/>
  <c r="AB1844"/>
  <c r="AC1844"/>
  <c r="AB1845"/>
  <c r="AC1845"/>
  <c r="AB1846"/>
  <c r="AC1846"/>
  <c r="AB1847"/>
  <c r="AC1847"/>
  <c r="AB1848"/>
  <c r="AC1848"/>
  <c r="AB1849"/>
  <c r="AC1849"/>
  <c r="AB1850"/>
  <c r="AC1850"/>
  <c r="AB1851"/>
  <c r="AC1851"/>
  <c r="AB1852"/>
  <c r="AC1852"/>
  <c r="AB1853"/>
  <c r="AC1853"/>
  <c r="AB1854"/>
  <c r="AC1854"/>
  <c r="AB1855"/>
  <c r="AC1855"/>
  <c r="E299" i="22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R1898" i="9" l="1"/>
  <c r="Y1898" s="1"/>
  <c r="X1898" s="1"/>
  <c r="AA1898" s="1"/>
  <c r="R1910"/>
  <c r="Y1910" s="1"/>
  <c r="X1910" s="1"/>
  <c r="AA1910" s="1"/>
  <c r="R1905"/>
  <c r="Y1905" s="1"/>
  <c r="X1905" s="1"/>
  <c r="R1908"/>
  <c r="Y1908" s="1"/>
  <c r="AA1905"/>
  <c r="R1903"/>
  <c r="Y1903" s="1"/>
  <c r="R1909"/>
  <c r="Y1909" s="1"/>
  <c r="X1909" s="1"/>
  <c r="AA1909" s="1"/>
  <c r="R1907"/>
  <c r="Y1907" s="1"/>
  <c r="X1907" s="1"/>
  <c r="AA1907" s="1"/>
  <c r="R1906"/>
  <c r="Y1906" s="1"/>
  <c r="X1906" s="1"/>
  <c r="R1904"/>
  <c r="Y1904" s="1"/>
  <c r="X1904" s="1"/>
  <c r="AA1904" s="1"/>
  <c r="R1901"/>
  <c r="Y1901" s="1"/>
  <c r="X1901" s="1"/>
  <c r="AA1901" s="1"/>
  <c r="R1899"/>
  <c r="Y1899" s="1"/>
  <c r="R1902"/>
  <c r="Y1902" s="1"/>
  <c r="X1902" s="1"/>
  <c r="AA1902" s="1"/>
  <c r="R1900"/>
  <c r="Y1900" s="1"/>
  <c r="X1900" s="1"/>
  <c r="AA1900" s="1"/>
  <c r="X1908"/>
  <c r="AA1906"/>
  <c r="X1903"/>
  <c r="AA1903" s="1"/>
  <c r="AA1899"/>
  <c r="AA1908"/>
  <c r="X1899"/>
  <c r="R1856"/>
  <c r="Y1856" s="1"/>
  <c r="R1893"/>
  <c r="Y1893" s="1"/>
  <c r="X1893" s="1"/>
  <c r="R1861"/>
  <c r="Y1861" s="1"/>
  <c r="R1859"/>
  <c r="Y1859" s="1"/>
  <c r="R1889"/>
  <c r="Y1889" s="1"/>
  <c r="X1889" s="1"/>
  <c r="AA1889" s="1"/>
  <c r="R1884"/>
  <c r="Y1884" s="1"/>
  <c r="R1881"/>
  <c r="Y1881" s="1"/>
  <c r="X1881" s="1"/>
  <c r="AA1881" s="1"/>
  <c r="R1879"/>
  <c r="Y1879" s="1"/>
  <c r="R1877"/>
  <c r="Y1877" s="1"/>
  <c r="X1877" s="1"/>
  <c r="AA1877" s="1"/>
  <c r="R1885"/>
  <c r="Y1885" s="1"/>
  <c r="X1885" s="1"/>
  <c r="AA1885" s="1"/>
  <c r="R1873"/>
  <c r="Y1873" s="1"/>
  <c r="X1873" s="1"/>
  <c r="AA1873" s="1"/>
  <c r="R1868"/>
  <c r="Y1868" s="1"/>
  <c r="X1868" s="1"/>
  <c r="AA1868" s="1"/>
  <c r="R1863"/>
  <c r="Y1863" s="1"/>
  <c r="R1857"/>
  <c r="Y1857" s="1"/>
  <c r="X1857" s="1"/>
  <c r="AA1857" s="1"/>
  <c r="X1861"/>
  <c r="AA1861" s="1"/>
  <c r="R1897"/>
  <c r="Y1897" s="1"/>
  <c r="X1897" s="1"/>
  <c r="AA1897" s="1"/>
  <c r="R1895"/>
  <c r="Y1895" s="1"/>
  <c r="R1878"/>
  <c r="Y1878" s="1"/>
  <c r="X1878" s="1"/>
  <c r="AA1878" s="1"/>
  <c r="R1894"/>
  <c r="Y1894" s="1"/>
  <c r="X1894" s="1"/>
  <c r="AA1894" s="1"/>
  <c r="R1869"/>
  <c r="Y1869" s="1"/>
  <c r="X1869" s="1"/>
  <c r="AA1869" s="1"/>
  <c r="R1865"/>
  <c r="Y1865" s="1"/>
  <c r="X1865" s="1"/>
  <c r="AA1865" s="1"/>
  <c r="R1896"/>
  <c r="Y1896" s="1"/>
  <c r="X1896" s="1"/>
  <c r="AA1896" s="1"/>
  <c r="R1891"/>
  <c r="Y1891" s="1"/>
  <c r="X1891" s="1"/>
  <c r="AA1891" s="1"/>
  <c r="R1890"/>
  <c r="Y1890" s="1"/>
  <c r="X1890" s="1"/>
  <c r="AA1890" s="1"/>
  <c r="R1880"/>
  <c r="Y1880" s="1"/>
  <c r="X1880" s="1"/>
  <c r="AA1880" s="1"/>
  <c r="R1875"/>
  <c r="Y1875" s="1"/>
  <c r="X1875" s="1"/>
  <c r="AA1875" s="1"/>
  <c r="R1874"/>
  <c r="Y1874" s="1"/>
  <c r="X1874" s="1"/>
  <c r="AA1874" s="1"/>
  <c r="R1864"/>
  <c r="Y1864" s="1"/>
  <c r="X1864" s="1"/>
  <c r="AA1864" s="1"/>
  <c r="R1858"/>
  <c r="Y1858" s="1"/>
  <c r="X1858" s="1"/>
  <c r="AA1858" s="1"/>
  <c r="AA1893"/>
  <c r="R1862"/>
  <c r="Y1862" s="1"/>
  <c r="X1862" s="1"/>
  <c r="AA1862" s="1"/>
  <c r="X1856"/>
  <c r="AA1856" s="1"/>
  <c r="R1888"/>
  <c r="Y1888" s="1"/>
  <c r="R1883"/>
  <c r="Y1883" s="1"/>
  <c r="X1883" s="1"/>
  <c r="AA1883" s="1"/>
  <c r="R1882"/>
  <c r="Y1882" s="1"/>
  <c r="X1882" s="1"/>
  <c r="AA1882" s="1"/>
  <c r="R1872"/>
  <c r="Y1872" s="1"/>
  <c r="X1872" s="1"/>
  <c r="AA1872" s="1"/>
  <c r="R1867"/>
  <c r="Y1867" s="1"/>
  <c r="X1867" s="1"/>
  <c r="AA1867" s="1"/>
  <c r="R1866"/>
  <c r="Y1866" s="1"/>
  <c r="X1866" s="1"/>
  <c r="AA1866" s="1"/>
  <c r="R1892"/>
  <c r="Y1892" s="1"/>
  <c r="X1892" s="1"/>
  <c r="AA1892" s="1"/>
  <c r="R1887"/>
  <c r="Y1887" s="1"/>
  <c r="X1887" s="1"/>
  <c r="AA1887" s="1"/>
  <c r="R1886"/>
  <c r="Y1886" s="1"/>
  <c r="X1886" s="1"/>
  <c r="AA1886" s="1"/>
  <c r="R1876"/>
  <c r="Y1876" s="1"/>
  <c r="X1876" s="1"/>
  <c r="AA1876" s="1"/>
  <c r="R1871"/>
  <c r="Y1871" s="1"/>
  <c r="X1871" s="1"/>
  <c r="AA1871" s="1"/>
  <c r="R1870"/>
  <c r="Y1870" s="1"/>
  <c r="X1870" s="1"/>
  <c r="AA1870" s="1"/>
  <c r="R1860"/>
  <c r="Y1860" s="1"/>
  <c r="X1859"/>
  <c r="AA1859" s="1"/>
  <c r="X1895"/>
  <c r="X1884"/>
  <c r="AA1884" s="1"/>
  <c r="X1879"/>
  <c r="AA1879" s="1"/>
  <c r="X1863"/>
  <c r="AA1863" s="1"/>
  <c r="AA1895"/>
  <c r="X1888"/>
  <c r="AA1888" s="1"/>
  <c r="X1860"/>
  <c r="AA1860" s="1"/>
  <c r="R1793"/>
  <c r="Y1793" s="1"/>
  <c r="R1800"/>
  <c r="Y1800" s="1"/>
  <c r="X1800" s="1"/>
  <c r="AA1800" s="1"/>
  <c r="R1798"/>
  <c r="Y1798" s="1"/>
  <c r="X1798" s="1"/>
  <c r="AA1798" s="1"/>
  <c r="R1802"/>
  <c r="Y1802" s="1"/>
  <c r="X1802" s="1"/>
  <c r="AA1802" s="1"/>
  <c r="R1804"/>
  <c r="Y1804" s="1"/>
  <c r="X1804" s="1"/>
  <c r="AA1804" s="1"/>
  <c r="R1791"/>
  <c r="Y1791" s="1"/>
  <c r="X1791" s="1"/>
  <c r="AA1791" s="1"/>
  <c r="R1787"/>
  <c r="Y1787" s="1"/>
  <c r="X1787" s="1"/>
  <c r="AA1787" s="1"/>
  <c r="R1803"/>
  <c r="Y1803" s="1"/>
  <c r="X1803" s="1"/>
  <c r="AA1803" s="1"/>
  <c r="R1786"/>
  <c r="Y1786" s="1"/>
  <c r="X1786" s="1"/>
  <c r="AA1786" s="1"/>
  <c r="R1789"/>
  <c r="Y1789" s="1"/>
  <c r="X1789" s="1"/>
  <c r="AA1789" s="1"/>
  <c r="R1784"/>
  <c r="Y1784" s="1"/>
  <c r="X1784" s="1"/>
  <c r="AA1784" s="1"/>
  <c r="R1762"/>
  <c r="Y1762" s="1"/>
  <c r="X1762" s="1"/>
  <c r="AA1762" s="1"/>
  <c r="X1793"/>
  <c r="AA1793" s="1"/>
  <c r="R1852"/>
  <c r="Y1852" s="1"/>
  <c r="X1852" s="1"/>
  <c r="AA1852" s="1"/>
  <c r="R1840"/>
  <c r="Y1840" s="1"/>
  <c r="X1840" s="1"/>
  <c r="AA1840" s="1"/>
  <c r="R1832"/>
  <c r="Y1832" s="1"/>
  <c r="X1832" s="1"/>
  <c r="AA1832" s="1"/>
  <c r="R1812"/>
  <c r="Y1812" s="1"/>
  <c r="X1812" s="1"/>
  <c r="AA1812" s="1"/>
  <c r="R1792"/>
  <c r="Y1792" s="1"/>
  <c r="X1792" s="1"/>
  <c r="AA1792" s="1"/>
  <c r="R1790"/>
  <c r="Y1790" s="1"/>
  <c r="X1790" s="1"/>
  <c r="AA1790" s="1"/>
  <c r="R1785"/>
  <c r="Y1785" s="1"/>
  <c r="X1785" s="1"/>
  <c r="AA1785" s="1"/>
  <c r="R1783"/>
  <c r="Y1783" s="1"/>
  <c r="X1783" s="1"/>
  <c r="AA1783" s="1"/>
  <c r="R1847"/>
  <c r="Y1847" s="1"/>
  <c r="X1847" s="1"/>
  <c r="AA1847" s="1"/>
  <c r="R1835"/>
  <c r="Y1835" s="1"/>
  <c r="X1835" s="1"/>
  <c r="AA1835" s="1"/>
  <c r="R1831"/>
  <c r="Y1831" s="1"/>
  <c r="X1831" s="1"/>
  <c r="AA1831" s="1"/>
  <c r="R1819"/>
  <c r="Y1819" s="1"/>
  <c r="X1819" s="1"/>
  <c r="AA1819" s="1"/>
  <c r="R1807"/>
  <c r="Y1807" s="1"/>
  <c r="X1807" s="1"/>
  <c r="AA1807" s="1"/>
  <c r="R1801"/>
  <c r="Y1801" s="1"/>
  <c r="X1801" s="1"/>
  <c r="AA1801" s="1"/>
  <c r="R1796"/>
  <c r="Y1796" s="1"/>
  <c r="X1796" s="1"/>
  <c r="AA1796" s="1"/>
  <c r="R1794"/>
  <c r="Y1794" s="1"/>
  <c r="X1794" s="1"/>
  <c r="AA1794" s="1"/>
  <c r="R1763"/>
  <c r="Y1763" s="1"/>
  <c r="X1763" s="1"/>
  <c r="AA1763" s="1"/>
  <c r="R1797"/>
  <c r="Y1797" s="1"/>
  <c r="X1797" s="1"/>
  <c r="AA1797" s="1"/>
  <c r="R1795"/>
  <c r="Y1795" s="1"/>
  <c r="X1795" s="1"/>
  <c r="AA1795" s="1"/>
  <c r="R1788"/>
  <c r="Y1788" s="1"/>
  <c r="X1788" s="1"/>
  <c r="AA1788" s="1"/>
  <c r="R1780"/>
  <c r="Y1780" s="1"/>
  <c r="X1780" s="1"/>
  <c r="AA1780" s="1"/>
  <c r="R1776"/>
  <c r="Y1776" s="1"/>
  <c r="X1776" s="1"/>
  <c r="AA1776" s="1"/>
  <c r="R1772"/>
  <c r="Y1772" s="1"/>
  <c r="X1772" s="1"/>
  <c r="AA1772" s="1"/>
  <c r="R1768"/>
  <c r="Y1768" s="1"/>
  <c r="X1768" s="1"/>
  <c r="AA1768" s="1"/>
  <c r="R1764"/>
  <c r="Y1764" s="1"/>
  <c r="X1764" s="1"/>
  <c r="AA1764" s="1"/>
  <c r="R1820"/>
  <c r="Y1820" s="1"/>
  <c r="X1820" s="1"/>
  <c r="AA1820" s="1"/>
  <c r="R1816"/>
  <c r="Y1816" s="1"/>
  <c r="X1816" s="1"/>
  <c r="AA1816" s="1"/>
  <c r="R1813"/>
  <c r="Y1813" s="1"/>
  <c r="X1813" s="1"/>
  <c r="AA1813" s="1"/>
  <c r="R1808"/>
  <c r="Y1808" s="1"/>
  <c r="X1808" s="1"/>
  <c r="AA1808" s="1"/>
  <c r="R1781"/>
  <c r="Y1781" s="1"/>
  <c r="X1781" s="1"/>
  <c r="AA1781" s="1"/>
  <c r="R1777"/>
  <c r="Y1777" s="1"/>
  <c r="X1777" s="1"/>
  <c r="AA1777" s="1"/>
  <c r="R1773"/>
  <c r="Y1773" s="1"/>
  <c r="X1773" s="1"/>
  <c r="AA1773" s="1"/>
  <c r="R1769"/>
  <c r="Y1769" s="1"/>
  <c r="X1769" s="1"/>
  <c r="AA1769" s="1"/>
  <c r="R1765"/>
  <c r="Y1765" s="1"/>
  <c r="X1765" s="1"/>
  <c r="AA1765" s="1"/>
  <c r="R1848"/>
  <c r="Y1848" s="1"/>
  <c r="X1848" s="1"/>
  <c r="AA1848" s="1"/>
  <c r="R1845"/>
  <c r="Y1845" s="1"/>
  <c r="X1845" s="1"/>
  <c r="AA1845" s="1"/>
  <c r="R1836"/>
  <c r="Y1836" s="1"/>
  <c r="X1836" s="1"/>
  <c r="AA1836" s="1"/>
  <c r="R1824"/>
  <c r="Y1824" s="1"/>
  <c r="X1824" s="1"/>
  <c r="AA1824" s="1"/>
  <c r="R1854"/>
  <c r="Y1854" s="1"/>
  <c r="X1854" s="1"/>
  <c r="AA1854" s="1"/>
  <c r="R1853"/>
  <c r="Y1853" s="1"/>
  <c r="X1853" s="1"/>
  <c r="AA1853" s="1"/>
  <c r="R1850"/>
  <c r="Y1850" s="1"/>
  <c r="X1850" s="1"/>
  <c r="AA1850" s="1"/>
  <c r="R1849"/>
  <c r="Y1849" s="1"/>
  <c r="X1849" s="1"/>
  <c r="AA1849" s="1"/>
  <c r="R1842"/>
  <c r="Y1842" s="1"/>
  <c r="X1842" s="1"/>
  <c r="AA1842" s="1"/>
  <c r="R1841"/>
  <c r="Y1841" s="1"/>
  <c r="X1841" s="1"/>
  <c r="AA1841" s="1"/>
  <c r="R1838"/>
  <c r="Y1838" s="1"/>
  <c r="X1838" s="1"/>
  <c r="AA1838" s="1"/>
  <c r="R1830"/>
  <c r="Y1830" s="1"/>
  <c r="X1830" s="1"/>
  <c r="AA1830" s="1"/>
  <c r="R1829"/>
  <c r="Y1829" s="1"/>
  <c r="X1829" s="1"/>
  <c r="AA1829" s="1"/>
  <c r="R1826"/>
  <c r="Y1826" s="1"/>
  <c r="X1826" s="1"/>
  <c r="AA1826" s="1"/>
  <c r="R1825"/>
  <c r="Y1825" s="1"/>
  <c r="X1825" s="1"/>
  <c r="AA1825" s="1"/>
  <c r="R1821"/>
  <c r="Y1821" s="1"/>
  <c r="X1821" s="1"/>
  <c r="AA1821" s="1"/>
  <c r="R1818"/>
  <c r="Y1818" s="1"/>
  <c r="X1818" s="1"/>
  <c r="AA1818" s="1"/>
  <c r="R1814"/>
  <c r="Y1814" s="1"/>
  <c r="X1814" s="1"/>
  <c r="AA1814" s="1"/>
  <c r="R1810"/>
  <c r="Y1810" s="1"/>
  <c r="X1810" s="1"/>
  <c r="AA1810" s="1"/>
  <c r="R1809"/>
  <c r="Y1809" s="1"/>
  <c r="X1809" s="1"/>
  <c r="AA1809" s="1"/>
  <c r="R1805"/>
  <c r="Y1805" s="1"/>
  <c r="X1805" s="1"/>
  <c r="AA1805" s="1"/>
  <c r="R1782"/>
  <c r="Y1782" s="1"/>
  <c r="X1782" s="1"/>
  <c r="AA1782" s="1"/>
  <c r="R1778"/>
  <c r="Y1778" s="1"/>
  <c r="X1778" s="1"/>
  <c r="AA1778" s="1"/>
  <c r="R1774"/>
  <c r="Y1774" s="1"/>
  <c r="X1774" s="1"/>
  <c r="AA1774" s="1"/>
  <c r="R1770"/>
  <c r="Y1770" s="1"/>
  <c r="X1770" s="1"/>
  <c r="AA1770" s="1"/>
  <c r="R1766"/>
  <c r="Y1766" s="1"/>
  <c r="X1766" s="1"/>
  <c r="AA1766" s="1"/>
  <c r="R1844"/>
  <c r="Y1844" s="1"/>
  <c r="X1844" s="1"/>
  <c r="AA1844" s="1"/>
  <c r="R1837"/>
  <c r="Y1837" s="1"/>
  <c r="X1837" s="1"/>
  <c r="AA1837" s="1"/>
  <c r="R1833"/>
  <c r="Y1833" s="1"/>
  <c r="X1833" s="1"/>
  <c r="AA1833" s="1"/>
  <c r="R1828"/>
  <c r="Y1828" s="1"/>
  <c r="X1828" s="1"/>
  <c r="AA1828" s="1"/>
  <c r="R1817"/>
  <c r="Y1817" s="1"/>
  <c r="X1817" s="1"/>
  <c r="AA1817" s="1"/>
  <c r="R1855"/>
  <c r="Y1855" s="1"/>
  <c r="X1855" s="1"/>
  <c r="AA1855" s="1"/>
  <c r="R1851"/>
  <c r="Y1851" s="1"/>
  <c r="X1851" s="1"/>
  <c r="AA1851" s="1"/>
  <c r="R1846"/>
  <c r="Y1846" s="1"/>
  <c r="X1846" s="1"/>
  <c r="AA1846" s="1"/>
  <c r="R1843"/>
  <c r="Y1843" s="1"/>
  <c r="X1843" s="1"/>
  <c r="AA1843" s="1"/>
  <c r="R1839"/>
  <c r="Y1839" s="1"/>
  <c r="X1839" s="1"/>
  <c r="AA1839" s="1"/>
  <c r="R1834"/>
  <c r="Y1834" s="1"/>
  <c r="X1834" s="1"/>
  <c r="AA1834" s="1"/>
  <c r="R1827"/>
  <c r="Y1827" s="1"/>
  <c r="X1827" s="1"/>
  <c r="AA1827" s="1"/>
  <c r="R1823"/>
  <c r="Y1823" s="1"/>
  <c r="X1823" s="1"/>
  <c r="AA1823" s="1"/>
  <c r="R1822"/>
  <c r="Y1822" s="1"/>
  <c r="X1822" s="1"/>
  <c r="AA1822" s="1"/>
  <c r="R1815"/>
  <c r="Y1815" s="1"/>
  <c r="X1815" s="1"/>
  <c r="AA1815" s="1"/>
  <c r="R1811"/>
  <c r="Y1811" s="1"/>
  <c r="X1811" s="1"/>
  <c r="AA1811" s="1"/>
  <c r="R1806"/>
  <c r="Y1806" s="1"/>
  <c r="X1806" s="1"/>
  <c r="AA1806" s="1"/>
  <c r="R1799"/>
  <c r="Y1799" s="1"/>
  <c r="X1799" s="1"/>
  <c r="AA1799" s="1"/>
  <c r="R1779"/>
  <c r="Y1779" s="1"/>
  <c r="X1779" s="1"/>
  <c r="AA1779" s="1"/>
  <c r="R1775"/>
  <c r="Y1775" s="1"/>
  <c r="X1775" s="1"/>
  <c r="AA1775" s="1"/>
  <c r="R1771"/>
  <c r="Y1771" s="1"/>
  <c r="X1771" s="1"/>
  <c r="AA1771" s="1"/>
  <c r="R1767"/>
  <c r="Y1767" s="1"/>
  <c r="X1767" s="1"/>
  <c r="AA1767" s="1"/>
  <c r="M283" i="19"/>
  <c r="M284"/>
  <c r="M285"/>
  <c r="M286"/>
  <c r="M287"/>
  <c r="M288"/>
  <c r="M289"/>
  <c r="M290"/>
  <c r="M291"/>
  <c r="M292"/>
  <c r="M293"/>
  <c r="M294"/>
  <c r="M295"/>
  <c r="I11"/>
  <c r="E309"/>
  <c r="E311"/>
  <c r="D293"/>
  <c r="E293" s="1"/>
  <c r="M9" l="1"/>
  <c r="D304"/>
  <c r="E304" s="1"/>
  <c r="D305"/>
  <c r="E305" s="1"/>
  <c r="D306"/>
  <c r="E306" s="1"/>
  <c r="E307"/>
  <c r="E308"/>
  <c r="E310"/>
  <c r="I15"/>
  <c r="D5"/>
  <c r="E5" s="1"/>
  <c r="S16" i="9"/>
  <c r="S15"/>
  <c r="T105"/>
  <c r="G3" i="21"/>
  <c r="D6" i="19"/>
  <c r="E6" s="1"/>
  <c r="D7"/>
  <c r="E7" s="1"/>
  <c r="D8"/>
  <c r="E8" s="1"/>
  <c r="D9"/>
  <c r="D10"/>
  <c r="E10" s="1"/>
  <c r="D11"/>
  <c r="E11" s="1"/>
  <c r="D12"/>
  <c r="D13"/>
  <c r="D14"/>
  <c r="E14" s="1"/>
  <c r="D15"/>
  <c r="E15" s="1"/>
  <c r="D16"/>
  <c r="E16" s="1"/>
  <c r="D17"/>
  <c r="D18"/>
  <c r="E18" s="1"/>
  <c r="D19"/>
  <c r="E19" s="1"/>
  <c r="D20"/>
  <c r="E20" s="1"/>
  <c r="D21"/>
  <c r="D22"/>
  <c r="E22" s="1"/>
  <c r="D23"/>
  <c r="E23" s="1"/>
  <c r="D24"/>
  <c r="E24" s="1"/>
  <c r="D25"/>
  <c r="D26"/>
  <c r="E26" s="1"/>
  <c r="D27"/>
  <c r="E27" s="1"/>
  <c r="D28"/>
  <c r="D29"/>
  <c r="D30"/>
  <c r="E30" s="1"/>
  <c r="D31"/>
  <c r="E31" s="1"/>
  <c r="D32"/>
  <c r="E32" s="1"/>
  <c r="D33"/>
  <c r="D34"/>
  <c r="E34" s="1"/>
  <c r="D35"/>
  <c r="E35" s="1"/>
  <c r="D36"/>
  <c r="E36" s="1"/>
  <c r="D37"/>
  <c r="D38"/>
  <c r="E38" s="1"/>
  <c r="D39"/>
  <c r="E39" s="1"/>
  <c r="D40"/>
  <c r="E40" s="1"/>
  <c r="D41"/>
  <c r="D42"/>
  <c r="E42" s="1"/>
  <c r="D43"/>
  <c r="E43" s="1"/>
  <c r="D44"/>
  <c r="D45"/>
  <c r="D46"/>
  <c r="E46" s="1"/>
  <c r="D47"/>
  <c r="E47" s="1"/>
  <c r="D48"/>
  <c r="E48" s="1"/>
  <c r="D49"/>
  <c r="D50"/>
  <c r="E50" s="1"/>
  <c r="D51"/>
  <c r="E51" s="1"/>
  <c r="D52"/>
  <c r="E52" s="1"/>
  <c r="D53"/>
  <c r="D54"/>
  <c r="E54" s="1"/>
  <c r="D55"/>
  <c r="E55" s="1"/>
  <c r="D56"/>
  <c r="E56" s="1"/>
  <c r="D57"/>
  <c r="D58"/>
  <c r="E58" s="1"/>
  <c r="D59"/>
  <c r="E59" s="1"/>
  <c r="D60"/>
  <c r="D61"/>
  <c r="D62"/>
  <c r="E62" s="1"/>
  <c r="D63"/>
  <c r="E63" s="1"/>
  <c r="D64"/>
  <c r="E64" s="1"/>
  <c r="D65"/>
  <c r="D66"/>
  <c r="E66" s="1"/>
  <c r="D67"/>
  <c r="E67" s="1"/>
  <c r="D68"/>
  <c r="E68" s="1"/>
  <c r="D69"/>
  <c r="D70"/>
  <c r="E70" s="1"/>
  <c r="D71"/>
  <c r="E71" s="1"/>
  <c r="D72"/>
  <c r="E72" s="1"/>
  <c r="D73"/>
  <c r="D74"/>
  <c r="E74" s="1"/>
  <c r="D75"/>
  <c r="E75" s="1"/>
  <c r="D76"/>
  <c r="D77"/>
  <c r="D78"/>
  <c r="E78" s="1"/>
  <c r="D79"/>
  <c r="E79" s="1"/>
  <c r="D80"/>
  <c r="E80" s="1"/>
  <c r="D81"/>
  <c r="D82"/>
  <c r="E82" s="1"/>
  <c r="D83"/>
  <c r="E83" s="1"/>
  <c r="D84"/>
  <c r="E84" s="1"/>
  <c r="D85"/>
  <c r="D86"/>
  <c r="E86" s="1"/>
  <c r="D87"/>
  <c r="E87" s="1"/>
  <c r="D88"/>
  <c r="E88" s="1"/>
  <c r="D89"/>
  <c r="D90"/>
  <c r="E90" s="1"/>
  <c r="D91"/>
  <c r="E91" s="1"/>
  <c r="D92"/>
  <c r="D93"/>
  <c r="D94"/>
  <c r="E94" s="1"/>
  <c r="D95"/>
  <c r="E95" s="1"/>
  <c r="D96"/>
  <c r="E96" s="1"/>
  <c r="D97"/>
  <c r="D98"/>
  <c r="E98" s="1"/>
  <c r="D99"/>
  <c r="E99" s="1"/>
  <c r="D100"/>
  <c r="E100" s="1"/>
  <c r="D101"/>
  <c r="D102"/>
  <c r="E102" s="1"/>
  <c r="D103"/>
  <c r="E103" s="1"/>
  <c r="D104"/>
  <c r="E104" s="1"/>
  <c r="D105"/>
  <c r="D106"/>
  <c r="E106" s="1"/>
  <c r="D107"/>
  <c r="E107" s="1"/>
  <c r="D108"/>
  <c r="D109"/>
  <c r="D110"/>
  <c r="E110" s="1"/>
  <c r="D111"/>
  <c r="E111" s="1"/>
  <c r="D112"/>
  <c r="E112" s="1"/>
  <c r="D113"/>
  <c r="D114"/>
  <c r="E114" s="1"/>
  <c r="D115"/>
  <c r="E115" s="1"/>
  <c r="D116"/>
  <c r="E116" s="1"/>
  <c r="D117"/>
  <c r="D118"/>
  <c r="E118" s="1"/>
  <c r="D119"/>
  <c r="E119" s="1"/>
  <c r="D120"/>
  <c r="E120" s="1"/>
  <c r="D121"/>
  <c r="D122"/>
  <c r="E122" s="1"/>
  <c r="D123"/>
  <c r="E123" s="1"/>
  <c r="D124"/>
  <c r="D125"/>
  <c r="D126"/>
  <c r="E126" s="1"/>
  <c r="D127"/>
  <c r="E127" s="1"/>
  <c r="D128"/>
  <c r="E128" s="1"/>
  <c r="D129"/>
  <c r="D130"/>
  <c r="E130" s="1"/>
  <c r="D131"/>
  <c r="E131" s="1"/>
  <c r="D132"/>
  <c r="E132" s="1"/>
  <c r="D133"/>
  <c r="D134"/>
  <c r="E134" s="1"/>
  <c r="D135"/>
  <c r="E135" s="1"/>
  <c r="D136"/>
  <c r="E136" s="1"/>
  <c r="D137"/>
  <c r="D138"/>
  <c r="E138" s="1"/>
  <c r="D139"/>
  <c r="E139" s="1"/>
  <c r="D140"/>
  <c r="D141"/>
  <c r="D142"/>
  <c r="E142" s="1"/>
  <c r="D143"/>
  <c r="E143" s="1"/>
  <c r="D144"/>
  <c r="E144" s="1"/>
  <c r="D145"/>
  <c r="D146"/>
  <c r="E146" s="1"/>
  <c r="D147"/>
  <c r="E147" s="1"/>
  <c r="D148"/>
  <c r="E148" s="1"/>
  <c r="D149"/>
  <c r="D150"/>
  <c r="E150" s="1"/>
  <c r="D151"/>
  <c r="E151" s="1"/>
  <c r="D152"/>
  <c r="E152" s="1"/>
  <c r="D153"/>
  <c r="D154"/>
  <c r="E154" s="1"/>
  <c r="D155"/>
  <c r="E155" s="1"/>
  <c r="D156"/>
  <c r="D157"/>
  <c r="D158"/>
  <c r="E158" s="1"/>
  <c r="D159"/>
  <c r="E159" s="1"/>
  <c r="D160"/>
  <c r="E160" s="1"/>
  <c r="D161"/>
  <c r="D162"/>
  <c r="E162" s="1"/>
  <c r="D163"/>
  <c r="E163" s="1"/>
  <c r="D164"/>
  <c r="E164" s="1"/>
  <c r="D165"/>
  <c r="D166"/>
  <c r="E166" s="1"/>
  <c r="D167"/>
  <c r="E167" s="1"/>
  <c r="D168"/>
  <c r="E168" s="1"/>
  <c r="D169"/>
  <c r="D170"/>
  <c r="E170" s="1"/>
  <c r="D171"/>
  <c r="E171" s="1"/>
  <c r="D172"/>
  <c r="D173"/>
  <c r="D174"/>
  <c r="E174" s="1"/>
  <c r="D175"/>
  <c r="E175" s="1"/>
  <c r="D176"/>
  <c r="E176" s="1"/>
  <c r="D177"/>
  <c r="D178"/>
  <c r="E178" s="1"/>
  <c r="D179"/>
  <c r="E179" s="1"/>
  <c r="D180"/>
  <c r="E180" s="1"/>
  <c r="D181"/>
  <c r="D182"/>
  <c r="E182" s="1"/>
  <c r="D183"/>
  <c r="E183" s="1"/>
  <c r="D184"/>
  <c r="E184" s="1"/>
  <c r="D185"/>
  <c r="D186"/>
  <c r="E186" s="1"/>
  <c r="D187"/>
  <c r="E187" s="1"/>
  <c r="D188"/>
  <c r="E188" s="1"/>
  <c r="D189"/>
  <c r="D190"/>
  <c r="E190" s="1"/>
  <c r="D191"/>
  <c r="E191" s="1"/>
  <c r="D192"/>
  <c r="E192" s="1"/>
  <c r="D193"/>
  <c r="D194"/>
  <c r="E194" s="1"/>
  <c r="D195"/>
  <c r="E195" s="1"/>
  <c r="D196"/>
  <c r="E196" s="1"/>
  <c r="D197"/>
  <c r="D198"/>
  <c r="E198" s="1"/>
  <c r="D199"/>
  <c r="E199" s="1"/>
  <c r="D200"/>
  <c r="E200" s="1"/>
  <c r="D201"/>
  <c r="D202"/>
  <c r="E202" s="1"/>
  <c r="D203"/>
  <c r="E203" s="1"/>
  <c r="D204"/>
  <c r="D205"/>
  <c r="D206"/>
  <c r="E206" s="1"/>
  <c r="D207"/>
  <c r="E207" s="1"/>
  <c r="D208"/>
  <c r="E208" s="1"/>
  <c r="D209"/>
  <c r="D210"/>
  <c r="E210" s="1"/>
  <c r="D211"/>
  <c r="E211" s="1"/>
  <c r="D212"/>
  <c r="E212" s="1"/>
  <c r="D213"/>
  <c r="D214"/>
  <c r="E214" s="1"/>
  <c r="D215"/>
  <c r="E215" s="1"/>
  <c r="D216"/>
  <c r="E216" s="1"/>
  <c r="D217"/>
  <c r="D218"/>
  <c r="E218" s="1"/>
  <c r="D219"/>
  <c r="E219" s="1"/>
  <c r="D220"/>
  <c r="E220" s="1"/>
  <c r="D22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4"/>
  <c r="E4" s="1"/>
  <c r="N295"/>
  <c r="M281"/>
  <c r="N281" s="1"/>
  <c r="E9"/>
  <c r="E12"/>
  <c r="E13"/>
  <c r="E17"/>
  <c r="E21"/>
  <c r="E25"/>
  <c r="E28"/>
  <c r="E29"/>
  <c r="E33"/>
  <c r="E37"/>
  <c r="E41"/>
  <c r="E44"/>
  <c r="E45"/>
  <c r="E49"/>
  <c r="E53"/>
  <c r="E57"/>
  <c r="E60"/>
  <c r="E61"/>
  <c r="E65"/>
  <c r="E69"/>
  <c r="E73"/>
  <c r="E76"/>
  <c r="E77"/>
  <c r="E81"/>
  <c r="E85"/>
  <c r="E89"/>
  <c r="E92"/>
  <c r="E93"/>
  <c r="E97"/>
  <c r="E101"/>
  <c r="E105"/>
  <c r="E108"/>
  <c r="E109"/>
  <c r="E113"/>
  <c r="E117"/>
  <c r="E121"/>
  <c r="E124"/>
  <c r="E125"/>
  <c r="E129"/>
  <c r="E133"/>
  <c r="E137"/>
  <c r="E140"/>
  <c r="E141"/>
  <c r="E145"/>
  <c r="E149"/>
  <c r="E153"/>
  <c r="E156"/>
  <c r="E157"/>
  <c r="E161"/>
  <c r="E165"/>
  <c r="E169"/>
  <c r="E172"/>
  <c r="E173"/>
  <c r="E177"/>
  <c r="E181"/>
  <c r="E185"/>
  <c r="E189"/>
  <c r="E193"/>
  <c r="E197"/>
  <c r="E201"/>
  <c r="E204"/>
  <c r="E205"/>
  <c r="E209"/>
  <c r="E213"/>
  <c r="E217"/>
  <c r="E221"/>
  <c r="N291"/>
  <c r="N292"/>
  <c r="N293"/>
  <c r="N294"/>
  <c r="M4"/>
  <c r="S700" i="9"/>
  <c r="V700"/>
  <c r="M5" i="19"/>
  <c r="N5" s="1"/>
  <c r="M6"/>
  <c r="M7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2"/>
  <c r="N282" s="1"/>
  <c r="N283"/>
  <c r="N284"/>
  <c r="N285"/>
  <c r="N286"/>
  <c r="N287"/>
  <c r="N288"/>
  <c r="N289"/>
  <c r="N290"/>
  <c r="N1745" i="9" l="1"/>
  <c r="T400"/>
  <c r="V304"/>
  <c r="T316"/>
  <c r="I4" i="19"/>
  <c r="H284" i="21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N280" i="19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4"/>
  <c r="S666" i="9"/>
  <c r="W666" s="1"/>
  <c r="I5" i="19"/>
  <c r="I10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73"/>
  <c r="I272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4"/>
  <c r="I13"/>
  <c r="I12"/>
  <c r="I9"/>
  <c r="I8"/>
  <c r="I7"/>
  <c r="I6"/>
  <c r="S1742" i="9"/>
  <c r="V211"/>
  <c r="T1148"/>
  <c r="O1739" l="1"/>
  <c r="N528"/>
  <c r="AB26"/>
  <c r="N1754"/>
  <c r="O1754"/>
  <c r="P1754"/>
  <c r="Q1754"/>
  <c r="S1754"/>
  <c r="W1754" s="1"/>
  <c r="T1754"/>
  <c r="Z1754" s="1"/>
  <c r="V1754"/>
  <c r="AB1754"/>
  <c r="AC1754"/>
  <c r="N1755"/>
  <c r="O1755"/>
  <c r="P1755"/>
  <c r="Q1755"/>
  <c r="S1755"/>
  <c r="W1755" s="1"/>
  <c r="T1755"/>
  <c r="Z1755" s="1"/>
  <c r="V1755"/>
  <c r="AB1755"/>
  <c r="AC1755"/>
  <c r="N1756"/>
  <c r="O1756"/>
  <c r="P1756"/>
  <c r="Q1756"/>
  <c r="S1756"/>
  <c r="W1756" s="1"/>
  <c r="T1756"/>
  <c r="Z1756" s="1"/>
  <c r="V1756"/>
  <c r="AB1756"/>
  <c r="AC1756"/>
  <c r="N1757"/>
  <c r="O1757"/>
  <c r="P1757"/>
  <c r="Q1757"/>
  <c r="S1757"/>
  <c r="W1757" s="1"/>
  <c r="T1757"/>
  <c r="Z1757" s="1"/>
  <c r="V1757"/>
  <c r="AB1757"/>
  <c r="AC1757"/>
  <c r="N1758"/>
  <c r="O1758"/>
  <c r="P1758"/>
  <c r="Q1758"/>
  <c r="S1758"/>
  <c r="W1758" s="1"/>
  <c r="T1758"/>
  <c r="Z1758" s="1"/>
  <c r="V1758"/>
  <c r="AB1758"/>
  <c r="AC1758"/>
  <c r="N1759"/>
  <c r="O1759"/>
  <c r="P1759"/>
  <c r="Q1759"/>
  <c r="S1759"/>
  <c r="W1759" s="1"/>
  <c r="T1759"/>
  <c r="Z1759" s="1"/>
  <c r="V1759"/>
  <c r="AB1759"/>
  <c r="AC1759"/>
  <c r="N1760"/>
  <c r="O1760"/>
  <c r="P1760"/>
  <c r="Q1760"/>
  <c r="S1760"/>
  <c r="W1760" s="1"/>
  <c r="T1760"/>
  <c r="Z1760" s="1"/>
  <c r="V1760"/>
  <c r="AB1760"/>
  <c r="AC1760"/>
  <c r="N1761"/>
  <c r="O1761"/>
  <c r="P1761"/>
  <c r="Q1761"/>
  <c r="S1761"/>
  <c r="W1761" s="1"/>
  <c r="T1761"/>
  <c r="Z1761" s="1"/>
  <c r="V1761"/>
  <c r="AB1761"/>
  <c r="AC1761"/>
  <c r="R1758" l="1"/>
  <c r="Y1758" s="1"/>
  <c r="X1758" s="1"/>
  <c r="AA1758" s="1"/>
  <c r="R1754"/>
  <c r="Y1754" s="1"/>
  <c r="X1754" s="1"/>
  <c r="AA1754" s="1"/>
  <c r="R1760"/>
  <c r="Y1760" s="1"/>
  <c r="X1760" s="1"/>
  <c r="AA1760" s="1"/>
  <c r="R1756"/>
  <c r="Y1756" s="1"/>
  <c r="X1756" s="1"/>
  <c r="AA1756" s="1"/>
  <c r="R1761"/>
  <c r="Y1761" s="1"/>
  <c r="X1761" s="1"/>
  <c r="AA1761" s="1"/>
  <c r="R1759"/>
  <c r="Y1759" s="1"/>
  <c r="X1759" s="1"/>
  <c r="AA1759" s="1"/>
  <c r="R1757"/>
  <c r="Y1757" s="1"/>
  <c r="X1757" s="1"/>
  <c r="AA1757" s="1"/>
  <c r="R1755"/>
  <c r="Y1755" s="1"/>
  <c r="X1755" s="1"/>
  <c r="AA1755" s="1"/>
  <c r="V9" l="1"/>
  <c r="AB40" l="1"/>
  <c r="T9" l="1"/>
  <c r="S14"/>
  <c r="S13"/>
  <c r="S9"/>
  <c r="N9"/>
  <c r="AB9"/>
  <c r="Q9"/>
  <c r="P9"/>
  <c r="O9"/>
  <c r="R9" l="1"/>
  <c r="Y9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B595" l="1"/>
  <c r="AB1232"/>
  <c r="AB404"/>
  <c r="AB150"/>
  <c r="AB1224"/>
  <c r="AB1248"/>
  <c r="AB413"/>
  <c r="AB267"/>
  <c r="AB382"/>
  <c r="AB954"/>
  <c r="AB96"/>
  <c r="AB510"/>
  <c r="AB983"/>
  <c r="AB476"/>
  <c r="AB92"/>
  <c r="AB90"/>
  <c r="AB82"/>
  <c r="AB1669"/>
  <c r="AB1147"/>
  <c r="AB633"/>
  <c r="AB312"/>
  <c r="AB77"/>
  <c r="AB1317"/>
  <c r="AB1184"/>
  <c r="AB806"/>
  <c r="AB1301"/>
  <c r="AB534"/>
  <c r="AB1244"/>
  <c r="AB106"/>
  <c r="AB1027"/>
  <c r="AB443"/>
  <c r="AB660"/>
  <c r="AB1727"/>
  <c r="AB250"/>
  <c r="AB703"/>
  <c r="AB1097"/>
  <c r="AB119"/>
  <c r="AB100"/>
  <c r="AB364"/>
  <c r="AB1713"/>
  <c r="AB705"/>
  <c r="AB562"/>
  <c r="AB638"/>
  <c r="AB1038"/>
  <c r="AB1457"/>
  <c r="AB1720"/>
  <c r="AB768"/>
  <c r="AB912"/>
  <c r="AB114"/>
  <c r="AB754"/>
  <c r="AB1340"/>
  <c r="AB95"/>
  <c r="AB1632"/>
  <c r="AB631"/>
  <c r="AB707"/>
  <c r="AB1071"/>
  <c r="AB945"/>
  <c r="AB1682"/>
  <c r="AB506"/>
  <c r="AB441"/>
  <c r="AB361"/>
  <c r="AB277"/>
  <c r="AB667"/>
  <c r="AB1202"/>
  <c r="AB962"/>
  <c r="AB1133"/>
  <c r="AB722"/>
  <c r="AB625"/>
  <c r="AB418"/>
  <c r="AB1536"/>
  <c r="AB350"/>
  <c r="AB79"/>
  <c r="AB1639"/>
  <c r="AB854"/>
  <c r="AB520"/>
  <c r="AB424"/>
  <c r="AB890"/>
  <c r="AB1295"/>
  <c r="AB448"/>
  <c r="AB1036"/>
  <c r="AB1136"/>
  <c r="AB89"/>
  <c r="AB1512"/>
  <c r="AB1462"/>
  <c r="AB453"/>
  <c r="AB407"/>
  <c r="AB1179"/>
  <c r="AB898"/>
  <c r="AB536"/>
  <c r="AB152"/>
  <c r="AB863"/>
  <c r="AB322"/>
  <c r="AB128"/>
  <c r="AB1431"/>
  <c r="AB800"/>
  <c r="AB31"/>
  <c r="AB1218"/>
  <c r="AB296"/>
  <c r="AB662"/>
  <c r="AB1034"/>
  <c r="AB61"/>
  <c r="AB222"/>
  <c r="AB823"/>
  <c r="AB33"/>
  <c r="AB1508"/>
  <c r="AB1506"/>
  <c r="AB585"/>
  <c r="AB275"/>
  <c r="AB273"/>
  <c r="AB846"/>
  <c r="AB826"/>
  <c r="AB628"/>
  <c r="AB508"/>
  <c r="AB379"/>
  <c r="AB197"/>
  <c r="AB616"/>
  <c r="AB187"/>
  <c r="AB500"/>
  <c r="AB1659"/>
  <c r="AB1530"/>
  <c r="AB11"/>
  <c r="AB286"/>
  <c r="AB907"/>
  <c r="AB840"/>
  <c r="AB1418"/>
  <c r="AB306"/>
  <c r="AB1724"/>
  <c r="AB775"/>
  <c r="AB252"/>
  <c r="AB497"/>
  <c r="AB462"/>
  <c r="AB1389"/>
  <c r="AB241"/>
  <c r="AB1534"/>
  <c r="AB155"/>
  <c r="AB1660"/>
  <c r="AB1708"/>
  <c r="AB1495"/>
  <c r="AB148"/>
  <c r="AB482"/>
  <c r="AB290"/>
  <c r="AB900"/>
  <c r="AB285"/>
  <c r="AB899"/>
  <c r="AB659"/>
  <c r="AB1216"/>
  <c r="AB1505"/>
  <c r="AB164"/>
  <c r="AB982"/>
  <c r="AB615"/>
  <c r="AB431"/>
  <c r="AB358"/>
  <c r="AB51"/>
  <c r="AB357"/>
  <c r="AB838"/>
  <c r="AB930"/>
  <c r="AB416"/>
  <c r="AB610"/>
  <c r="AB335"/>
  <c r="AB799"/>
  <c r="AB663"/>
  <c r="AB843"/>
  <c r="AB1392"/>
  <c r="AB271"/>
  <c r="AB205"/>
  <c r="AB1587"/>
  <c r="AB987"/>
  <c r="AB1466"/>
  <c r="AB575"/>
  <c r="AB896"/>
  <c r="AB964"/>
  <c r="AB690"/>
  <c r="AB609"/>
  <c r="AB1123"/>
  <c r="AB363"/>
  <c r="AB67"/>
  <c r="AB1459"/>
  <c r="AB260"/>
  <c r="AB938"/>
  <c r="AB781"/>
  <c r="AB547"/>
  <c r="AB1276"/>
  <c r="AB1698"/>
  <c r="AB804"/>
  <c r="AB1472"/>
  <c r="AB188"/>
  <c r="AB1045"/>
  <c r="AB50"/>
  <c r="AB691"/>
  <c r="AB144"/>
  <c r="AB1230"/>
  <c r="AB931"/>
  <c r="AB517"/>
  <c r="AB1207"/>
  <c r="AB1020"/>
  <c r="AB526"/>
  <c r="AB1323"/>
  <c r="AB1664"/>
  <c r="AB1559"/>
  <c r="AB161"/>
  <c r="AB1726"/>
  <c r="AB374"/>
  <c r="AB268"/>
  <c r="AB199"/>
  <c r="AB1742"/>
  <c r="AB850"/>
  <c r="AB683"/>
  <c r="AB989"/>
  <c r="AB1292"/>
  <c r="AB1443"/>
  <c r="AB601"/>
  <c r="AB1575"/>
  <c r="AB360"/>
  <c r="AB1625"/>
  <c r="AB351"/>
  <c r="AB1139"/>
  <c r="AB274"/>
  <c r="AB1163"/>
  <c r="AB46"/>
  <c r="AB93"/>
  <c r="AB284"/>
  <c r="AB1053"/>
  <c r="AB238"/>
  <c r="AB835"/>
  <c r="AB1522"/>
  <c r="AB146"/>
  <c r="AB516"/>
  <c r="AB124"/>
  <c r="AB937"/>
  <c r="AB512"/>
  <c r="AB541"/>
  <c r="AB1527"/>
  <c r="AB1642"/>
  <c r="AB83"/>
  <c r="AB971"/>
  <c r="AB733"/>
  <c r="AB853"/>
  <c r="AB87"/>
  <c r="AB582"/>
  <c r="AB105"/>
  <c r="AB1676"/>
  <c r="AB1264"/>
  <c r="AB278"/>
  <c r="AB1116"/>
  <c r="AB401"/>
  <c r="AB645"/>
  <c r="AB378"/>
  <c r="AB925"/>
  <c r="AB1101"/>
  <c r="AB1339"/>
  <c r="AB471"/>
  <c r="AB229"/>
  <c r="AB314"/>
  <c r="AB1305"/>
  <c r="AB993"/>
  <c r="AB1426"/>
  <c r="AB337"/>
  <c r="AB1096"/>
  <c r="AB1496"/>
  <c r="AB1300"/>
  <c r="AB396"/>
  <c r="AB1206"/>
  <c r="AB181"/>
  <c r="AB329"/>
  <c r="AB1120"/>
  <c r="AB149"/>
  <c r="AB1630"/>
  <c r="AB1425"/>
  <c r="AB175"/>
  <c r="AB478"/>
  <c r="AB643"/>
  <c r="AB732"/>
  <c r="AB689"/>
  <c r="AB968"/>
  <c r="AB1547"/>
  <c r="AB897"/>
  <c r="AB486"/>
  <c r="AB718"/>
  <c r="AB1695"/>
  <c r="AB1024"/>
  <c r="AB1717"/>
  <c r="AB1294"/>
  <c r="AB1169"/>
  <c r="AB1366"/>
  <c r="AB711"/>
  <c r="AB231"/>
  <c r="AB961"/>
  <c r="AB1546"/>
  <c r="AB264"/>
  <c r="AB1620"/>
  <c r="AB1200"/>
  <c r="AB632"/>
  <c r="AB990"/>
  <c r="AB1705"/>
  <c r="AB209"/>
  <c r="AB167"/>
  <c r="AB34"/>
  <c r="AB988"/>
  <c r="AB1245"/>
  <c r="AB553"/>
  <c r="AB617"/>
  <c r="AB513"/>
  <c r="AB787"/>
  <c r="AB654"/>
  <c r="AB1493"/>
  <c r="AB1627"/>
  <c r="AB669"/>
  <c r="AB283"/>
  <c r="AB281"/>
  <c r="AB956"/>
  <c r="AB529"/>
  <c r="AB355"/>
  <c r="AB170"/>
  <c r="AB1531"/>
  <c r="AB1055"/>
  <c r="AB1151"/>
  <c r="AB1249"/>
  <c r="AB825"/>
  <c r="AB1571"/>
  <c r="AB1474"/>
  <c r="AB425"/>
  <c r="AB272"/>
  <c r="AB1065"/>
  <c r="AB259"/>
  <c r="AB499"/>
  <c r="AB1129"/>
  <c r="AB1358"/>
  <c r="AB546"/>
  <c r="AB330"/>
  <c r="AB803"/>
  <c r="AB1073"/>
  <c r="AB1539"/>
  <c r="AB807"/>
  <c r="AB1346"/>
  <c r="AB1502"/>
  <c r="AB1567"/>
  <c r="AB1485"/>
  <c r="AB191"/>
  <c r="AB207"/>
  <c r="AB265"/>
  <c r="AB1079"/>
  <c r="AB1440"/>
  <c r="AB1747"/>
  <c r="AB460"/>
  <c r="AB1320"/>
  <c r="AB519"/>
  <c r="AB1441"/>
  <c r="AB177"/>
  <c r="AB1626"/>
  <c r="AB1115"/>
  <c r="AB395"/>
  <c r="AB969"/>
  <c r="AB1494"/>
  <c r="AB708"/>
  <c r="AB1421"/>
  <c r="AB1272"/>
  <c r="AB1067"/>
  <c r="AB1675"/>
  <c r="AB160"/>
  <c r="AB777"/>
  <c r="AB1518"/>
  <c r="AB295"/>
  <c r="AB1643"/>
  <c r="AB581"/>
  <c r="AB811"/>
  <c r="AB1480"/>
  <c r="AB918"/>
  <c r="AB978"/>
  <c r="AB870"/>
  <c r="AB133"/>
  <c r="AB373"/>
  <c r="AB1500"/>
  <c r="AB1066"/>
  <c r="AB723"/>
  <c r="AB836"/>
  <c r="AB135"/>
  <c r="AB174"/>
  <c r="AB715"/>
  <c r="AB1618"/>
  <c r="AB1217"/>
  <c r="AB1132"/>
  <c r="AB1550"/>
  <c r="AB451"/>
  <c r="AB233"/>
  <c r="AB1438"/>
  <c r="AB1442"/>
  <c r="AB629"/>
  <c r="AB189"/>
  <c r="AB550"/>
  <c r="AB911"/>
  <c r="AB1373"/>
  <c r="AB1446"/>
  <c r="AB1444"/>
  <c r="AB1280"/>
  <c r="AB221"/>
  <c r="AB456"/>
  <c r="AB936"/>
  <c r="AB1090"/>
  <c r="AB218"/>
  <c r="AB226"/>
  <c r="AB98"/>
  <c r="AB166"/>
  <c r="AB336"/>
  <c r="AB1083"/>
  <c r="AB461"/>
  <c r="AB1356"/>
  <c r="AB720"/>
  <c r="AB56"/>
  <c r="AB1215"/>
  <c r="AB182"/>
  <c r="AB566"/>
  <c r="AB1259"/>
  <c r="AB926"/>
  <c r="AB172"/>
  <c r="AB1162"/>
  <c r="AB779"/>
  <c r="AB204"/>
  <c r="AB1004"/>
  <c r="AB1221"/>
  <c r="AB32"/>
  <c r="AB535"/>
  <c r="AB865"/>
  <c r="AB892"/>
  <c r="AB1540"/>
  <c r="AB489"/>
  <c r="AB998"/>
  <c r="AB1186"/>
  <c r="AB745"/>
  <c r="AB1680"/>
  <c r="AB680"/>
  <c r="AB564"/>
  <c r="AB1691"/>
  <c r="AB1583"/>
  <c r="AB905"/>
  <c r="AB44"/>
  <c r="AB452"/>
  <c r="AB1140"/>
  <c r="AB1372"/>
  <c r="AB697"/>
  <c r="AB483"/>
  <c r="AB234"/>
  <c r="AB28"/>
  <c r="AB505"/>
  <c r="AB704"/>
  <c r="AB1478"/>
  <c r="AB107"/>
  <c r="AB621"/>
  <c r="AB668"/>
  <c r="AB389"/>
  <c r="AB833"/>
  <c r="AB1707"/>
  <c r="AB1553"/>
  <c r="AB778"/>
  <c r="AB1298"/>
  <c r="AB608"/>
  <c r="AB1703"/>
  <c r="AB980"/>
  <c r="AB527"/>
  <c r="AB422"/>
  <c r="AB18"/>
  <c r="AB747"/>
  <c r="AB1040"/>
  <c r="AB728"/>
  <c r="AB1279"/>
  <c r="AB176"/>
  <c r="AB737"/>
  <c r="AB384"/>
  <c r="AB1523"/>
  <c r="AB1488"/>
  <c r="AB436"/>
  <c r="AB1525"/>
  <c r="AB1351"/>
  <c r="AB1082"/>
  <c r="AB60"/>
  <c r="AB620"/>
  <c r="AB1732"/>
  <c r="AB495"/>
  <c r="AB789"/>
  <c r="AB588"/>
  <c r="AB1330"/>
  <c r="AB706"/>
  <c r="AB1205"/>
  <c r="AB202"/>
  <c r="AB879"/>
  <c r="AB1331"/>
  <c r="AB1662"/>
  <c r="AB468"/>
  <c r="AB1049"/>
  <c r="AB623"/>
  <c r="AB928"/>
  <c r="AB677"/>
  <c r="AB390"/>
  <c r="AB730"/>
  <c r="AB334"/>
  <c r="AB1311"/>
  <c r="AB736"/>
  <c r="AB1637"/>
  <c r="AB1521"/>
  <c r="AB249"/>
  <c r="AB1470"/>
  <c r="AB220"/>
  <c r="AB1422"/>
  <c r="AB1673"/>
  <c r="AB902"/>
  <c r="AB725"/>
  <c r="AB303"/>
  <c r="AB1153"/>
  <c r="AB1609"/>
  <c r="AB555"/>
  <c r="AB1296"/>
  <c r="AB1653"/>
  <c r="AB475"/>
  <c r="AB1377"/>
  <c r="AB743"/>
  <c r="AB1603"/>
  <c r="AB1535"/>
  <c r="AB1274"/>
  <c r="AB1212"/>
  <c r="AB1514"/>
  <c r="AB1679"/>
  <c r="AB1519"/>
  <c r="AB1554"/>
  <c r="AB1572"/>
  <c r="AB860"/>
  <c r="AB354"/>
  <c r="AB228"/>
  <c r="AB1142"/>
  <c r="AB859"/>
  <c r="AB76"/>
  <c r="AB1513"/>
  <c r="AB496"/>
  <c r="AB1197"/>
  <c r="AB1220"/>
  <c r="AB154"/>
  <c r="AB1468"/>
  <c r="AB1697"/>
  <c r="AB574"/>
  <c r="AB1195"/>
  <c r="AB741"/>
  <c r="AB678"/>
  <c r="AB1332"/>
  <c r="AB381"/>
  <c r="AB1290"/>
  <c r="AB1447"/>
  <c r="AB657"/>
  <c r="AB1241"/>
  <c r="AB1344"/>
  <c r="AB567"/>
  <c r="AB849"/>
  <c r="AB1328"/>
  <c r="AB1374"/>
  <c r="AB1222"/>
  <c r="AB122"/>
  <c r="AB467"/>
  <c r="AB1014"/>
  <c r="AB353"/>
  <c r="AB565"/>
  <c r="AB908"/>
  <c r="AB808"/>
  <c r="AB644"/>
  <c r="AB886"/>
  <c r="AB1299"/>
  <c r="AB946"/>
  <c r="AB1263"/>
  <c r="AB1105"/>
  <c r="AB839"/>
  <c r="AB1050"/>
  <c r="AB1201"/>
  <c r="AB1465"/>
  <c r="AB1578"/>
  <c r="AB282"/>
  <c r="AB1614"/>
  <c r="AB1699"/>
  <c r="AB385"/>
  <c r="AB847"/>
  <c r="AB195"/>
  <c r="AB328"/>
  <c r="AB1005"/>
  <c r="AB1335"/>
  <c r="AB263"/>
  <c r="AB112"/>
  <c r="AB842"/>
  <c r="AB147"/>
  <c r="AB484"/>
  <c r="AB115"/>
  <c r="AB1517"/>
  <c r="AB1187"/>
  <c r="AB1094"/>
  <c r="AB287"/>
  <c r="AB480"/>
  <c r="AB1574"/>
  <c r="AB1511"/>
  <c r="AB698"/>
  <c r="AB162"/>
  <c r="AB45"/>
  <c r="AB1168"/>
  <c r="AB1499"/>
  <c r="AB103"/>
  <c r="AB666"/>
  <c r="AB1561"/>
  <c r="AB1437"/>
  <c r="AB1640"/>
  <c r="AB1194"/>
  <c r="AB1712"/>
  <c r="AB719"/>
  <c r="AB1213"/>
  <c r="AB851"/>
  <c r="AB203"/>
  <c r="AB1235"/>
  <c r="AB1590"/>
  <c r="AB685"/>
  <c r="AB1228"/>
  <c r="AB903"/>
  <c r="AB1148"/>
  <c r="AB1329"/>
  <c r="AB1013"/>
  <c r="AB1556"/>
  <c r="AB1580"/>
  <c r="AB430"/>
  <c r="AB1193"/>
  <c r="AB445"/>
  <c r="AB1419"/>
  <c r="AB650"/>
  <c r="AB1420"/>
  <c r="AB583"/>
  <c r="AB1058"/>
  <c r="AB183"/>
  <c r="AB1293"/>
  <c r="AB435"/>
  <c r="AB640"/>
  <c r="AB1753"/>
  <c r="AB1146"/>
  <c r="AB844"/>
  <c r="AB1739"/>
  <c r="AB297"/>
  <c r="AB465"/>
  <c r="AB1183"/>
  <c r="AB1051"/>
  <c r="AB193"/>
  <c r="AB1019"/>
  <c r="AB675"/>
  <c r="AB1144"/>
  <c r="AB143"/>
  <c r="AB136"/>
  <c r="AB168"/>
  <c r="AB1137"/>
  <c r="AB179"/>
  <c r="AB110"/>
  <c r="AB200"/>
  <c r="AB1360"/>
  <c r="AB78"/>
  <c r="AB85"/>
  <c r="AB194"/>
  <c r="AB794"/>
  <c r="AB1677"/>
  <c r="AB1310"/>
  <c r="AB356"/>
  <c r="AB1098"/>
  <c r="AB1529"/>
  <c r="AB1113"/>
  <c r="AB1008"/>
  <c r="AB924"/>
  <c r="AB996"/>
  <c r="AB387"/>
  <c r="AB63"/>
  <c r="AB953"/>
  <c r="AB995"/>
  <c r="AB1416"/>
  <c r="AB447"/>
  <c r="AB1715"/>
  <c r="AB70"/>
  <c r="AB1368"/>
  <c r="AB604"/>
  <c r="AB746"/>
  <c r="AB391"/>
  <c r="AB1093"/>
  <c r="AB1395"/>
  <c r="AB173"/>
  <c r="AB751"/>
  <c r="AB400"/>
  <c r="AB858"/>
  <c r="AB102"/>
  <c r="AB1240"/>
  <c r="AB531"/>
  <c r="AB752"/>
  <c r="AB139"/>
  <c r="AB1398"/>
  <c r="AB208"/>
  <c r="AB326"/>
  <c r="AB933"/>
  <c r="AB74"/>
  <c r="AB225"/>
  <c r="AB502"/>
  <c r="AB393"/>
  <c r="AB339"/>
  <c r="AB1100"/>
  <c r="AB1297"/>
  <c r="AB834"/>
  <c r="AB134"/>
  <c r="AB1693"/>
  <c r="AB217"/>
  <c r="AB1068"/>
  <c r="AB1242"/>
  <c r="AB1161"/>
  <c r="AB1604"/>
  <c r="AB1631"/>
  <c r="AB383"/>
  <c r="AB21"/>
  <c r="AB423"/>
  <c r="AB1645"/>
  <c r="AB759"/>
  <c r="AB91"/>
  <c r="AB1741"/>
  <c r="AB1650"/>
  <c r="AB1204"/>
  <c r="AB410"/>
  <c r="AB686"/>
  <c r="AB1733"/>
  <c r="AB1257"/>
  <c r="AB1543"/>
  <c r="AB369"/>
  <c r="AB299"/>
  <c r="AB1429"/>
  <c r="AB305"/>
  <c r="AB1482"/>
  <c r="AB1371"/>
  <c r="AB509"/>
  <c r="AB319"/>
  <c r="AB805"/>
  <c r="AB518"/>
  <c r="AB793"/>
  <c r="AB641"/>
  <c r="AB185"/>
  <c r="AB1701"/>
  <c r="AB472"/>
  <c r="AB1156"/>
  <c r="AB537"/>
  <c r="AB463"/>
  <c r="AB1302"/>
  <c r="AB180"/>
  <c r="AB713"/>
  <c r="AB1231"/>
  <c r="AB427"/>
  <c r="AB1269"/>
  <c r="AB670"/>
  <c r="AB365"/>
  <c r="AB920"/>
  <c r="AB408"/>
  <c r="AB1684"/>
  <c r="AB1471"/>
  <c r="AB1581"/>
  <c r="AB1577"/>
  <c r="AB919"/>
  <c r="AB1681"/>
  <c r="AB874"/>
  <c r="AB1064"/>
  <c r="AB1503"/>
  <c r="AB970"/>
  <c r="AB1638"/>
  <c r="AB466"/>
  <c r="AB1291"/>
  <c r="AB442"/>
  <c r="AB127"/>
  <c r="AB1584"/>
  <c r="AB613"/>
  <c r="AB121"/>
  <c r="AB165"/>
  <c r="AB426"/>
  <c r="AB433"/>
  <c r="AB682"/>
  <c r="AB439"/>
  <c r="AB801"/>
  <c r="AB477"/>
  <c r="AB254"/>
  <c r="AB72"/>
  <c r="AB1236"/>
  <c r="AB1557"/>
  <c r="AB749"/>
  <c r="AB639"/>
  <c r="AB380"/>
  <c r="AB109"/>
  <c r="AB570"/>
  <c r="AB69"/>
  <c r="AB1106"/>
  <c r="AB1516"/>
  <c r="AB421"/>
  <c r="AB556"/>
  <c r="AB1076"/>
  <c r="AB1671"/>
  <c r="AB1719"/>
  <c r="AB1689"/>
  <c r="AB1668"/>
  <c r="AB37"/>
  <c r="AB862"/>
  <c r="AB1685"/>
  <c r="AB1170"/>
  <c r="AB966"/>
  <c r="AB949"/>
  <c r="AB1355"/>
  <c r="AB1126"/>
  <c r="AB276"/>
  <c r="AB855"/>
  <c r="AB1319"/>
  <c r="AB1464"/>
  <c r="AB985"/>
  <c r="AB454"/>
  <c r="AB1710"/>
  <c r="AB1122"/>
  <c r="AB39"/>
  <c r="AB591"/>
  <c r="AB880"/>
  <c r="AB1385"/>
  <c r="AB1369"/>
  <c r="AB1621"/>
  <c r="AB944"/>
  <c r="AB809"/>
  <c r="AB1031"/>
  <c r="AB1061"/>
  <c r="AB1175"/>
  <c r="AB292"/>
  <c r="AB1600"/>
  <c r="AB1285"/>
  <c r="AB877"/>
  <c r="AB1007"/>
  <c r="AB280"/>
  <c r="AB821"/>
  <c r="AB29"/>
  <c r="AB19"/>
  <c r="AB994"/>
  <c r="AB159"/>
  <c r="AB814"/>
  <c r="AB1052"/>
  <c r="AB672"/>
  <c r="AB227"/>
  <c r="AB1336"/>
  <c r="AB1387"/>
  <c r="AB758"/>
  <c r="AB1501"/>
  <c r="AB1686"/>
  <c r="AB634"/>
  <c r="AB1436"/>
  <c r="AB1306"/>
  <c r="AB1423"/>
  <c r="AB1489"/>
  <c r="AB841"/>
  <c r="AB235"/>
  <c r="AB1687"/>
  <c r="AB923"/>
  <c r="AB171"/>
  <c r="AB1037"/>
  <c r="AB1347"/>
  <c r="AB528"/>
  <c r="AB245"/>
  <c r="AB377"/>
  <c r="AB27"/>
  <c r="AB1173"/>
  <c r="AB1271"/>
  <c r="AB108"/>
  <c r="AB1039"/>
  <c r="AB727"/>
  <c r="AB963"/>
  <c r="AB474"/>
  <c r="AB54"/>
  <c r="AB532"/>
  <c r="AB724"/>
  <c r="AB1663"/>
  <c r="AB1716"/>
  <c r="AB488"/>
  <c r="AB688"/>
  <c r="AB210"/>
  <c r="AB492"/>
  <c r="AB1432"/>
  <c r="AB511"/>
  <c r="AB1665"/>
  <c r="AB894"/>
  <c r="AB1635"/>
  <c r="AB895"/>
  <c r="AB1507"/>
  <c r="AB771"/>
  <c r="AB1657"/>
  <c r="AB169"/>
  <c r="AB600"/>
  <c r="AB156"/>
  <c r="AB301"/>
  <c r="AB68"/>
  <c r="AB893"/>
  <c r="AB1551"/>
  <c r="AB1145"/>
  <c r="AB386"/>
  <c r="AB1250"/>
  <c r="AB41"/>
  <c r="AB1617"/>
  <c r="AB1160"/>
  <c r="AB786"/>
  <c r="AB1118"/>
  <c r="AB216"/>
  <c r="AB437"/>
  <c r="AB1390"/>
  <c r="AB1345"/>
  <c r="AB909"/>
  <c r="AB1154"/>
  <c r="AB540"/>
  <c r="AB304"/>
  <c r="AB1256"/>
  <c r="AB1537"/>
  <c r="AB584"/>
  <c r="AB1576"/>
  <c r="AB742"/>
  <c r="AB1569"/>
  <c r="AB603"/>
  <c r="AB1579"/>
  <c r="AB738"/>
  <c r="AB1322"/>
  <c r="AB755"/>
  <c r="AB1326"/>
  <c r="AB1565"/>
  <c r="AB24"/>
  <c r="AB52"/>
  <c r="AB232"/>
  <c r="AB548"/>
  <c r="AB291"/>
  <c r="AB94"/>
  <c r="AB240"/>
  <c r="AB871"/>
  <c r="AB1745"/>
  <c r="AB802"/>
  <c r="AB30"/>
  <c r="AB1595"/>
  <c r="AB950"/>
  <c r="AB1467"/>
  <c r="AB1486"/>
  <c r="AB1674"/>
  <c r="AB827"/>
  <c r="AB845"/>
  <c r="AB190"/>
  <c r="AB224"/>
  <c r="AB1538"/>
  <c r="AB1182"/>
  <c r="AB1327"/>
  <c r="AB1596"/>
  <c r="AB48"/>
  <c r="AB1552"/>
  <c r="AB922"/>
  <c r="AB317"/>
  <c r="AB1012"/>
  <c r="AB1367"/>
  <c r="AB1312"/>
  <c r="AB1528"/>
  <c r="AB699"/>
  <c r="AB942"/>
  <c r="AB1586"/>
  <c r="AB783"/>
  <c r="AB1021"/>
  <c r="AB366"/>
  <c r="AB1042"/>
  <c r="AB434"/>
  <c r="AB1210"/>
  <c r="AB1141"/>
  <c r="AB153"/>
  <c r="AB22"/>
  <c r="AB1386"/>
  <c r="AB790"/>
  <c r="AB269"/>
  <c r="AB1558"/>
  <c r="AB1030"/>
  <c r="AB1081"/>
  <c r="AB1706"/>
  <c r="AB772"/>
  <c r="AB289"/>
  <c r="AB837"/>
  <c r="AB1284"/>
  <c r="AB1555"/>
  <c r="AB1624"/>
  <c r="AB493"/>
  <c r="AB812"/>
  <c r="AB1087"/>
  <c r="AB710"/>
  <c r="AB1015"/>
  <c r="AB53"/>
  <c r="AB770"/>
  <c r="AB1223"/>
  <c r="AB774"/>
  <c r="AB196"/>
  <c r="AB1273"/>
  <c r="AB1165"/>
  <c r="AB750"/>
  <c r="AB247"/>
  <c r="AB49"/>
  <c r="AB521"/>
  <c r="AB1515"/>
  <c r="AB348"/>
  <c r="AB780"/>
  <c r="AB340"/>
  <c r="AB1622"/>
  <c r="AB1048"/>
  <c r="AB123"/>
  <c r="AB490"/>
  <c r="AB538"/>
  <c r="AB62"/>
  <c r="AB25"/>
  <c r="AB101"/>
  <c r="AB57"/>
  <c r="AB1460"/>
  <c r="AB1711"/>
  <c r="AB1434"/>
  <c r="AB71"/>
  <c r="AB307"/>
  <c r="AB649"/>
  <c r="AB1542"/>
  <c r="AB1647"/>
  <c r="AB731"/>
  <c r="AB1060"/>
  <c r="AB1099"/>
  <c r="AB744"/>
  <c r="AB523"/>
  <c r="AB84"/>
  <c r="AB1287"/>
  <c r="AB1721"/>
  <c r="AB762"/>
  <c r="AB138"/>
  <c r="AB1448"/>
  <c r="AB607"/>
  <c r="AB310"/>
  <c r="AB464"/>
  <c r="AB563"/>
  <c r="AB820"/>
  <c r="AB1125"/>
  <c r="AB533"/>
  <c r="AB572"/>
  <c r="AB1362"/>
  <c r="AB368"/>
  <c r="AB1353"/>
  <c r="AB1352"/>
  <c r="AB816"/>
  <c r="AB487"/>
  <c r="AB976"/>
  <c r="AB647"/>
  <c r="AB244"/>
  <c r="AB1400"/>
  <c r="AB66"/>
  <c r="AB1483"/>
  <c r="AB612"/>
  <c r="AB417"/>
  <c r="AB1176"/>
  <c r="AB1063"/>
  <c r="AB782"/>
  <c r="AB1150"/>
  <c r="AB1078"/>
  <c r="AB981"/>
  <c r="AB192"/>
  <c r="AB646"/>
  <c r="AB302"/>
  <c r="AB1634"/>
  <c r="AB1394"/>
  <c r="AB589"/>
  <c r="AB246"/>
  <c r="AB58"/>
  <c r="AB1119"/>
  <c r="AB1016"/>
  <c r="AB714"/>
  <c r="AB525"/>
  <c r="AB1388"/>
  <c r="AB959"/>
  <c r="AB948"/>
  <c r="AB1562"/>
  <c r="AB1714"/>
  <c r="AB405"/>
  <c r="AB266"/>
  <c r="AB1588"/>
  <c r="AB559"/>
  <c r="AB178"/>
  <c r="AB1585"/>
  <c r="AB1117"/>
  <c r="AB1282"/>
  <c r="AB1178"/>
  <c r="AB73"/>
  <c r="AB817"/>
  <c r="AB1143"/>
  <c r="AB795"/>
  <c r="AB763"/>
  <c r="AB316"/>
  <c r="AB444"/>
  <c r="AB1056"/>
  <c r="AB1672"/>
  <c r="AB104"/>
  <c r="AB861"/>
  <c r="AB1656"/>
  <c r="AB111"/>
  <c r="AB503"/>
  <c r="AB627"/>
  <c r="AB1594"/>
  <c r="AB1723"/>
  <c r="AB1666"/>
  <c r="AB1003"/>
  <c r="AB1318"/>
  <c r="AB1728"/>
  <c r="AB1198"/>
  <c r="AB594"/>
  <c r="AB1365"/>
  <c r="AB1651"/>
  <c r="AB1384"/>
  <c r="AB342"/>
  <c r="AB298"/>
  <c r="AB864"/>
  <c r="AB402"/>
  <c r="AB1560"/>
  <c r="AB257"/>
  <c r="AB1736"/>
  <c r="AB23"/>
  <c r="AB397"/>
  <c r="AB255"/>
  <c r="AB1091"/>
  <c r="AB158"/>
  <c r="AB1006"/>
  <c r="AB1095"/>
  <c r="AB557"/>
  <c r="AB1341"/>
  <c r="AB796"/>
  <c r="AB1655"/>
  <c r="AB214"/>
  <c r="AB1607"/>
  <c r="AB618"/>
  <c r="AB1277"/>
  <c r="AB1135"/>
  <c r="AB36"/>
  <c r="AB579"/>
  <c r="AB1286"/>
  <c r="AB1054"/>
  <c r="AB1704"/>
  <c r="AB1619"/>
  <c r="AB1399"/>
  <c r="AB967"/>
  <c r="AB1613"/>
  <c r="AB1718"/>
  <c r="AB1520"/>
  <c r="AB455"/>
  <c r="AB676"/>
  <c r="AB695"/>
  <c r="AB1477"/>
  <c r="AB1130"/>
  <c r="AB1683"/>
  <c r="AB740"/>
  <c r="AB522"/>
  <c r="AB652"/>
  <c r="AB1103"/>
  <c r="AB1025"/>
  <c r="AB636"/>
  <c r="AB1696"/>
  <c r="AB599"/>
  <c r="AB1252"/>
  <c r="AB1002"/>
  <c r="AB1349"/>
  <c r="AB586"/>
  <c r="AB810"/>
  <c r="AB1678"/>
  <c r="AB1391"/>
  <c r="AB242"/>
  <c r="AB1439"/>
  <c r="AB1667"/>
  <c r="AB635"/>
  <c r="AB47"/>
  <c r="AB1283"/>
  <c r="AB415"/>
  <c r="AB206"/>
  <c r="AB13"/>
  <c r="AB1069"/>
  <c r="AB554"/>
  <c r="AB1191"/>
  <c r="AB420"/>
  <c r="AB773"/>
  <c r="AB1383"/>
  <c r="AB1644"/>
  <c r="AB593"/>
  <c r="AB1524"/>
  <c r="AB320"/>
  <c r="AB932"/>
  <c r="AB906"/>
  <c r="AB1376"/>
  <c r="AB311"/>
  <c r="AB973"/>
  <c r="AB1452"/>
  <c r="AB947"/>
  <c r="AB830"/>
  <c r="AB577"/>
  <c r="AB1722"/>
  <c r="AB1203"/>
  <c r="AB1255"/>
  <c r="AB258"/>
  <c r="AB1334"/>
  <c r="AB1469"/>
  <c r="AB665"/>
  <c r="AB1226"/>
  <c r="AB753"/>
  <c r="AB1449"/>
  <c r="AB1238"/>
  <c r="AB253"/>
  <c r="AB262"/>
  <c r="AB658"/>
  <c r="AB917"/>
  <c r="AB1526"/>
  <c r="AB997"/>
  <c r="AB1041"/>
  <c r="AB1237"/>
  <c r="AB598"/>
  <c r="AB606"/>
  <c r="AB1149"/>
  <c r="AB1111"/>
  <c r="AB491"/>
  <c r="AB1751"/>
  <c r="AB1641"/>
  <c r="AB1382"/>
  <c r="AB958"/>
  <c r="AB99"/>
  <c r="AB64"/>
  <c r="AB1026"/>
  <c r="AB1633"/>
  <c r="AB132"/>
  <c r="AB694"/>
  <c r="AB573"/>
  <c r="AB16"/>
  <c r="AB130"/>
  <c r="AB1029"/>
  <c r="AB929"/>
  <c r="AB1127"/>
  <c r="AB1010"/>
  <c r="AB473"/>
  <c r="AB1011"/>
  <c r="AB1737"/>
  <c r="AB1047"/>
  <c r="AB914"/>
  <c r="AB349"/>
  <c r="AB1379"/>
  <c r="AB991"/>
  <c r="AB869"/>
  <c r="AB1563"/>
  <c r="AB151"/>
  <c r="AB1199"/>
  <c r="AB1690"/>
  <c r="AB927"/>
  <c r="AB887"/>
  <c r="AB1380"/>
  <c r="AB1107"/>
  <c r="AB875"/>
  <c r="AB1159"/>
  <c r="AB163"/>
  <c r="AB1599"/>
  <c r="AB888"/>
  <c r="AB734"/>
  <c r="AB392"/>
  <c r="AB1484"/>
  <c r="AB1267"/>
  <c r="AB429"/>
  <c r="AB450"/>
  <c r="AB43"/>
  <c r="AB1104"/>
  <c r="AB438"/>
  <c r="AB352"/>
  <c r="AB1623"/>
  <c r="AB375"/>
  <c r="AB1022"/>
  <c r="AB1044"/>
  <c r="AB1181"/>
  <c r="AB230"/>
  <c r="AB1208"/>
  <c r="AB55"/>
  <c r="AB1188"/>
  <c r="AB293"/>
  <c r="AB764"/>
  <c r="AB137"/>
  <c r="AB619"/>
  <c r="AB1185"/>
  <c r="AB300"/>
  <c r="AB1158"/>
  <c r="AB702"/>
  <c r="AB1487"/>
  <c r="AB186"/>
  <c r="AB1001"/>
  <c r="AB1275"/>
  <c r="AB549"/>
  <c r="AB1307"/>
  <c r="AB38"/>
  <c r="AB12"/>
  <c r="AB1591"/>
  <c r="AB979"/>
  <c r="AB1573"/>
  <c r="AB1734"/>
  <c r="AB1504"/>
  <c r="AB1608"/>
  <c r="AB611"/>
  <c r="AB1114"/>
  <c r="AB866"/>
  <c r="AB597"/>
  <c r="AB1463"/>
  <c r="AB913"/>
  <c r="AB1189"/>
  <c r="AB270"/>
  <c r="AB86"/>
  <c r="AB624"/>
  <c r="AB403"/>
  <c r="AB1743"/>
  <c r="AB414"/>
  <c r="AB1381"/>
  <c r="AB819"/>
  <c r="AB1670"/>
  <c r="AB757"/>
  <c r="AB1654"/>
  <c r="AB1582"/>
  <c r="AB388"/>
  <c r="AB248"/>
  <c r="AB1363"/>
  <c r="AB1261"/>
  <c r="AB219"/>
  <c r="AB344"/>
  <c r="AB1752"/>
  <c r="AB1597"/>
  <c r="AB792"/>
  <c r="AB729"/>
  <c r="AB1433"/>
  <c r="AB1549"/>
  <c r="AB1070"/>
  <c r="AB1700"/>
  <c r="AB1475"/>
  <c r="AB542"/>
  <c r="AB889"/>
  <c r="AB1605"/>
  <c r="AB1455"/>
  <c r="AB1000"/>
  <c r="AB739"/>
  <c r="AB479"/>
  <c r="AB824"/>
  <c r="AB637"/>
  <c r="AB1479"/>
  <c r="AB14"/>
  <c r="AB157"/>
  <c r="AB568"/>
  <c r="AB524"/>
  <c r="AB986"/>
  <c r="AB1303"/>
  <c r="AB362"/>
  <c r="AB1688"/>
  <c r="AB867"/>
  <c r="AB1564"/>
  <c r="AB939"/>
  <c r="AB1180"/>
  <c r="AB1157"/>
  <c r="AB1661"/>
  <c r="AB681"/>
  <c r="AB1253"/>
  <c r="AB251"/>
  <c r="AB580"/>
  <c r="AB1324"/>
  <c r="AB325"/>
  <c r="AB1451"/>
  <c r="AB756"/>
  <c r="AB1725"/>
  <c r="AB716"/>
  <c r="AB1615"/>
  <c r="AB1652"/>
  <c r="AB318"/>
  <c r="AB470"/>
  <c r="AB1046"/>
  <c r="AB788"/>
  <c r="AB1435"/>
  <c r="AB1072"/>
  <c r="AB1211"/>
  <c r="AB501"/>
  <c r="AB1321"/>
  <c r="AB113"/>
  <c r="AB1461"/>
  <c r="AB831"/>
  <c r="AB910"/>
  <c r="AB1729"/>
  <c r="AB977"/>
  <c r="AB935"/>
  <c r="AB684"/>
  <c r="AB576"/>
  <c r="AB1233"/>
  <c r="AB1492"/>
  <c r="AB1370"/>
  <c r="AB569"/>
  <c r="AB940"/>
  <c r="AB1134"/>
  <c r="AB288"/>
  <c r="AB1281"/>
  <c r="AB243"/>
  <c r="AB1744"/>
  <c r="AB561"/>
  <c r="AB81"/>
  <c r="AB943"/>
  <c r="AB761"/>
  <c r="AB1490"/>
  <c r="AB1278"/>
  <c r="AB469"/>
  <c r="AB868"/>
  <c r="AB587"/>
  <c r="AB642"/>
  <c r="AB367"/>
  <c r="AB371"/>
  <c r="AB376"/>
  <c r="AB882"/>
  <c r="AB1473"/>
  <c r="AB1270"/>
  <c r="AB1746"/>
  <c r="AB1313"/>
  <c r="AB785"/>
  <c r="AB1225"/>
  <c r="AB515"/>
  <c r="AB1266"/>
  <c r="AB1649"/>
  <c r="AB343"/>
  <c r="AB872"/>
  <c r="AB1445"/>
  <c r="AB481"/>
  <c r="AB308"/>
  <c r="AB1510"/>
  <c r="AB656"/>
  <c r="AB1598"/>
  <c r="AB916"/>
  <c r="AB457"/>
  <c r="AB20"/>
  <c r="AB1214"/>
  <c r="AB1268"/>
  <c r="AB832"/>
  <c r="AB876"/>
  <c r="AB881"/>
  <c r="AB236"/>
  <c r="AB1167"/>
  <c r="AB955"/>
  <c r="AB1342"/>
  <c r="AB687"/>
  <c r="AB324"/>
  <c r="AB766"/>
  <c r="AB1748"/>
  <c r="AB1361"/>
  <c r="AB884"/>
  <c r="AB15"/>
  <c r="AB1497"/>
  <c r="AB1171"/>
  <c r="AB797"/>
  <c r="AB1629"/>
  <c r="AB10"/>
  <c r="AB458"/>
  <c r="AB661"/>
  <c r="AB1172"/>
  <c r="AB674"/>
  <c r="AB1260"/>
  <c r="AB1658"/>
  <c r="AB1606"/>
  <c r="AB409"/>
  <c r="AB1593"/>
  <c r="AB1612"/>
  <c r="AB256"/>
  <c r="AB313"/>
  <c r="AB59"/>
  <c r="AB1032"/>
  <c r="AB140"/>
  <c r="AB394"/>
  <c r="AB1589"/>
  <c r="AB1309"/>
  <c r="AB1086"/>
  <c r="AB999"/>
  <c r="AB1102"/>
  <c r="AB507"/>
  <c r="AB1177"/>
  <c r="AB552"/>
  <c r="AB1080"/>
  <c r="AB131"/>
  <c r="AB1509"/>
  <c r="AB1628"/>
  <c r="AB1397"/>
  <c r="AB1378"/>
  <c r="AB602"/>
  <c r="AB1131"/>
  <c r="AB1592"/>
  <c r="AB141"/>
  <c r="AB261"/>
  <c r="AB1738"/>
  <c r="AB891"/>
  <c r="AB592"/>
  <c r="AB1750"/>
  <c r="AB1074"/>
  <c r="AB1033"/>
  <c r="AB399"/>
  <c r="AB1288"/>
  <c r="AB1611"/>
  <c r="AB1375"/>
  <c r="AB65"/>
  <c r="AB1735"/>
  <c r="AB883"/>
  <c r="AB1234"/>
  <c r="AB1354"/>
  <c r="AB1251"/>
  <c r="AB818"/>
  <c r="AB1694"/>
  <c r="AB571"/>
  <c r="AB1476"/>
  <c r="AB359"/>
  <c r="AB1417"/>
  <c r="AB692"/>
  <c r="AB1028"/>
  <c r="AB1570"/>
  <c r="AB1393"/>
  <c r="AB696"/>
  <c r="AB857"/>
  <c r="AB1545"/>
  <c r="AB1315"/>
  <c r="AB1566"/>
  <c r="AB88"/>
  <c r="AB1454"/>
  <c r="AB829"/>
  <c r="AB327"/>
  <c r="AB673"/>
  <c r="AB1401"/>
  <c r="AB1338"/>
  <c r="AB129"/>
  <c r="AB347"/>
  <c r="AB332"/>
  <c r="AB1601"/>
  <c r="AB1196"/>
  <c r="AB1568"/>
  <c r="AB120"/>
  <c r="AB338"/>
  <c r="AB411"/>
  <c r="AB539"/>
  <c r="AB1062"/>
  <c r="AB80"/>
  <c r="AB1533"/>
  <c r="AB1108"/>
  <c r="AB1337"/>
  <c r="AB75"/>
  <c r="AB543"/>
  <c r="AB398"/>
  <c r="AB622"/>
  <c r="AB1541"/>
  <c r="AB700"/>
  <c r="AB1110"/>
  <c r="AB1258"/>
  <c r="AB878"/>
  <c r="AB440"/>
  <c r="AB791"/>
  <c r="AB1308"/>
  <c r="AB1138"/>
  <c r="AB184"/>
  <c r="AB419"/>
  <c r="AB1085"/>
  <c r="AB1121"/>
  <c r="AB1648"/>
  <c r="AB578"/>
  <c r="AB1109"/>
  <c r="AB1333"/>
  <c r="AB972"/>
  <c r="AB544"/>
  <c r="AB504"/>
  <c r="AB735"/>
  <c r="AB551"/>
  <c r="AB1155"/>
  <c r="AB459"/>
  <c r="AB1481"/>
  <c r="AB406"/>
  <c r="AB346"/>
  <c r="AB1450"/>
  <c r="AB784"/>
  <c r="AB558"/>
  <c r="AB1343"/>
  <c r="AB201"/>
  <c r="AB1396"/>
  <c r="AB815"/>
  <c r="AB1166"/>
  <c r="AB1548"/>
  <c r="AB776"/>
  <c r="AB664"/>
  <c r="AB1406"/>
  <c r="AB372"/>
  <c r="AB1112"/>
  <c r="AB323"/>
  <c r="AB1089"/>
  <c r="AB1314"/>
  <c r="AB1409"/>
  <c r="AB1254"/>
  <c r="AB813"/>
  <c r="AB679"/>
  <c r="AB590"/>
  <c r="AB1092"/>
  <c r="AB1427"/>
  <c r="AB331"/>
  <c r="AB960"/>
  <c r="AB1017"/>
  <c r="AB1009"/>
  <c r="AB873"/>
  <c r="AB726"/>
  <c r="AB1357"/>
  <c r="AB428"/>
  <c r="AB545"/>
  <c r="AB215"/>
  <c r="AB1325"/>
  <c r="AB701"/>
  <c r="AB514"/>
  <c r="AB1692"/>
  <c r="AB748"/>
  <c r="AB1749"/>
  <c r="AB934"/>
  <c r="AB596"/>
  <c r="AB117"/>
  <c r="AB212"/>
  <c r="AB1239"/>
  <c r="AB655"/>
  <c r="AB449"/>
  <c r="AB653"/>
  <c r="AB1219"/>
  <c r="AB1636"/>
  <c r="AB1359"/>
  <c r="AB822"/>
  <c r="AB1602"/>
  <c r="AB1610"/>
  <c r="AB605"/>
  <c r="AB1174"/>
  <c r="AB1428"/>
  <c r="AB1229"/>
  <c r="AB42"/>
  <c r="AB767"/>
  <c r="AB1057"/>
  <c r="AB975"/>
  <c r="AB1430"/>
  <c r="AB984"/>
  <c r="AB35"/>
  <c r="AB693"/>
  <c r="AB1124"/>
  <c r="AB498"/>
  <c r="AB1731"/>
  <c r="AB341"/>
  <c r="AB651"/>
  <c r="AB1456"/>
  <c r="AB992"/>
  <c r="AB712"/>
  <c r="AB145"/>
  <c r="AB17"/>
  <c r="AB721"/>
  <c r="AB1209"/>
  <c r="AB760"/>
  <c r="AB957"/>
  <c r="AB1075"/>
  <c r="AB1407"/>
  <c r="AB1350"/>
  <c r="AB1458"/>
  <c r="AB1498"/>
  <c r="AB1532"/>
  <c r="AB709"/>
  <c r="AB1152"/>
  <c r="AB1702"/>
  <c r="AB446"/>
  <c r="AB614"/>
  <c r="AB1077"/>
  <c r="AB560"/>
  <c r="AB1059"/>
  <c r="AB965"/>
  <c r="AB485"/>
  <c r="AB1128"/>
  <c r="AB126"/>
  <c r="AB765"/>
  <c r="AB798"/>
  <c r="AB1453"/>
  <c r="AB1348"/>
  <c r="AB1646"/>
  <c r="AB1730"/>
  <c r="AB142"/>
  <c r="AB1164"/>
  <c r="AB125"/>
  <c r="AB370"/>
  <c r="AB315"/>
  <c r="AB1035"/>
  <c r="AB1304"/>
  <c r="AB915"/>
  <c r="AB213"/>
  <c r="AB432"/>
  <c r="AB717"/>
  <c r="AB952"/>
  <c r="AB901"/>
  <c r="AB1018"/>
  <c r="AB309"/>
  <c r="AB1192"/>
  <c r="AB1411"/>
  <c r="AB1043"/>
  <c r="AB1088"/>
  <c r="AB1023"/>
  <c r="AB1404"/>
  <c r="AB1262"/>
  <c r="AB852"/>
  <c r="AB239"/>
  <c r="AB904"/>
  <c r="AB198"/>
  <c r="AB530"/>
  <c r="AB279"/>
  <c r="AB1243"/>
  <c r="AB1084"/>
  <c r="AB1289"/>
  <c r="AB97"/>
  <c r="AB412"/>
  <c r="AB626"/>
  <c r="AB828"/>
  <c r="AB333"/>
  <c r="AB1265"/>
  <c r="AB769"/>
  <c r="AB1412"/>
  <c r="AB921"/>
  <c r="AB1316"/>
  <c r="AB1247"/>
  <c r="AB1405"/>
  <c r="AB1227"/>
  <c r="AB951"/>
  <c r="AB630"/>
  <c r="AB1190"/>
  <c r="AB1246"/>
  <c r="AB1403"/>
  <c r="AB1410"/>
  <c r="AB321"/>
  <c r="AB1709"/>
  <c r="AB116"/>
  <c r="AB1616"/>
  <c r="AB211"/>
  <c r="AB856"/>
  <c r="AB1740"/>
  <c r="AB848"/>
  <c r="AB941"/>
  <c r="AB671"/>
  <c r="AB1408"/>
  <c r="AB1424"/>
  <c r="AB1413"/>
  <c r="AB118"/>
  <c r="AB345"/>
  <c r="AB1402"/>
  <c r="AB237"/>
  <c r="AB223"/>
  <c r="AB294"/>
  <c r="AB1364"/>
  <c r="AB1544"/>
  <c r="AB885"/>
  <c r="AB974"/>
  <c r="AB494"/>
  <c r="AB1414"/>
  <c r="AB1491"/>
  <c r="AB1415"/>
  <c r="AB648"/>
  <c r="AC648"/>
  <c r="AC1415"/>
  <c r="AC1491"/>
  <c r="AC1414"/>
  <c r="AC494"/>
  <c r="AC974"/>
  <c r="AC885"/>
  <c r="AC1544"/>
  <c r="AC1364"/>
  <c r="AC294"/>
  <c r="AC223"/>
  <c r="AC237"/>
  <c r="AC1402"/>
  <c r="AC345"/>
  <c r="AC118"/>
  <c r="AC1413"/>
  <c r="AC1424"/>
  <c r="AC1408"/>
  <c r="AC671"/>
  <c r="AC941"/>
  <c r="AC848"/>
  <c r="AC1740"/>
  <c r="AC856"/>
  <c r="AC211"/>
  <c r="AC1616"/>
  <c r="AC116"/>
  <c r="AC1709"/>
  <c r="AC321"/>
  <c r="AC1410"/>
  <c r="AC1403"/>
  <c r="AC1246"/>
  <c r="AC1190"/>
  <c r="AC630"/>
  <c r="AC951"/>
  <c r="AC1227"/>
  <c r="AC1405"/>
  <c r="AC1247"/>
  <c r="AC1316"/>
  <c r="AC921"/>
  <c r="AC1412"/>
  <c r="AC769"/>
  <c r="AC1265"/>
  <c r="AC333"/>
  <c r="AC828"/>
  <c r="AC626"/>
  <c r="AC412"/>
  <c r="AC97"/>
  <c r="AC1289"/>
  <c r="AC1084"/>
  <c r="AC1243"/>
  <c r="AC279"/>
  <c r="AC530"/>
  <c r="AC198"/>
  <c r="AC904"/>
  <c r="AC239"/>
  <c r="AC852"/>
  <c r="AC1262"/>
  <c r="AC1404"/>
  <c r="AC1023"/>
  <c r="AC1088"/>
  <c r="AC1043"/>
  <c r="AC1411"/>
  <c r="AC1192"/>
  <c r="AC309"/>
  <c r="AC1018"/>
  <c r="AC901"/>
  <c r="AC952"/>
  <c r="AC717"/>
  <c r="AC432"/>
  <c r="AC213"/>
  <c r="AC915"/>
  <c r="AC1304"/>
  <c r="AC1035"/>
  <c r="AC315"/>
  <c r="AC370"/>
  <c r="AC125"/>
  <c r="AC1164"/>
  <c r="AC142"/>
  <c r="AC1730"/>
  <c r="AC1646"/>
  <c r="AC1348"/>
  <c r="AC1453"/>
  <c r="AC798"/>
  <c r="AC765"/>
  <c r="AC126"/>
  <c r="AC1128"/>
  <c r="AC485"/>
  <c r="AC965"/>
  <c r="AC1059"/>
  <c r="AC560"/>
  <c r="AC1077"/>
  <c r="AC614"/>
  <c r="AC446"/>
  <c r="AC1702"/>
  <c r="AC1152"/>
  <c r="AC709"/>
  <c r="AC1532"/>
  <c r="AC1498"/>
  <c r="AC1458"/>
  <c r="AC1350"/>
  <c r="AC1407"/>
  <c r="AC1075"/>
  <c r="AC957"/>
  <c r="AC760"/>
  <c r="AC1209"/>
  <c r="AC721"/>
  <c r="AC17"/>
  <c r="AC145"/>
  <c r="AC712"/>
  <c r="AC992"/>
  <c r="AC1456"/>
  <c r="AC651"/>
  <c r="AC341"/>
  <c r="AC1731"/>
  <c r="AC498"/>
  <c r="AC1124"/>
  <c r="AC693"/>
  <c r="AC35"/>
  <c r="AC984"/>
  <c r="AC1430"/>
  <c r="AC975"/>
  <c r="AC1057"/>
  <c r="AC767"/>
  <c r="AC42"/>
  <c r="AC1229"/>
  <c r="AC1428"/>
  <c r="AC1174"/>
  <c r="AC605"/>
  <c r="AC1610"/>
  <c r="AC1602"/>
  <c r="AC822"/>
  <c r="AC1359"/>
  <c r="AC1636"/>
  <c r="AC1219"/>
  <c r="AC653"/>
  <c r="AC449"/>
  <c r="AC655"/>
  <c r="AC1239"/>
  <c r="AC212"/>
  <c r="AC117"/>
  <c r="AC596"/>
  <c r="AC934"/>
  <c r="AC1749"/>
  <c r="AC748"/>
  <c r="AC1692"/>
  <c r="AC514"/>
  <c r="AC701"/>
  <c r="AC1325"/>
  <c r="AC215"/>
  <c r="AC545"/>
  <c r="AC428"/>
  <c r="AC1357"/>
  <c r="AC726"/>
  <c r="AC873"/>
  <c r="AC1009"/>
  <c r="AC1017"/>
  <c r="AC960"/>
  <c r="AC331"/>
  <c r="AC1427"/>
  <c r="AC1092"/>
  <c r="AC590"/>
  <c r="AC679"/>
  <c r="AC813"/>
  <c r="AC1254"/>
  <c r="AC1409"/>
  <c r="AC1314"/>
  <c r="AC1089"/>
  <c r="AC323"/>
  <c r="AC1112"/>
  <c r="AC372"/>
  <c r="AC1406"/>
  <c r="AC664"/>
  <c r="AC776"/>
  <c r="AC1548"/>
  <c r="AC1166"/>
  <c r="AC815"/>
  <c r="AC1396"/>
  <c r="AC201"/>
  <c r="AC1343"/>
  <c r="AC558"/>
  <c r="AC784"/>
  <c r="AC1450"/>
  <c r="AC346"/>
  <c r="AC406"/>
  <c r="AC1481"/>
  <c r="AC459"/>
  <c r="AC1155"/>
  <c r="AC551"/>
  <c r="AC735"/>
  <c r="AC504"/>
  <c r="AC544"/>
  <c r="AC972"/>
  <c r="AC1333"/>
  <c r="AC1109"/>
  <c r="AC578"/>
  <c r="AC1648"/>
  <c r="AC1121"/>
  <c r="AC1085"/>
  <c r="AC419"/>
  <c r="AC184"/>
  <c r="AC1138"/>
  <c r="AC1308"/>
  <c r="AC791"/>
  <c r="AC440"/>
  <c r="AC878"/>
  <c r="AC1258"/>
  <c r="AC1110"/>
  <c r="AC700"/>
  <c r="AC1541"/>
  <c r="AC622"/>
  <c r="AC398"/>
  <c r="AC543"/>
  <c r="AC75"/>
  <c r="AC1337"/>
  <c r="AC1108"/>
  <c r="AC1533"/>
  <c r="AC80"/>
  <c r="AC1062"/>
  <c r="AC539"/>
  <c r="AC411"/>
  <c r="AC338"/>
  <c r="AC120"/>
  <c r="AC1568"/>
  <c r="AC1196"/>
  <c r="AC1601"/>
  <c r="AC332"/>
  <c r="AC347"/>
  <c r="AC129"/>
  <c r="AC1338"/>
  <c r="AC1401"/>
  <c r="AC673"/>
  <c r="AC327"/>
  <c r="AC829"/>
  <c r="AC1454"/>
  <c r="AC88"/>
  <c r="AC1566"/>
  <c r="AC1315"/>
  <c r="AC1545"/>
  <c r="AC857"/>
  <c r="AC696"/>
  <c r="AC1393"/>
  <c r="AC1570"/>
  <c r="AC1028"/>
  <c r="AC692"/>
  <c r="AC1417"/>
  <c r="AC359"/>
  <c r="AC1476"/>
  <c r="AC571"/>
  <c r="AC1694"/>
  <c r="AC818"/>
  <c r="AC1251"/>
  <c r="AC1354"/>
  <c r="AC1234"/>
  <c r="AC883"/>
  <c r="AC1735"/>
  <c r="AC65"/>
  <c r="AC1375"/>
  <c r="AC1611"/>
  <c r="AC1288"/>
  <c r="AC399"/>
  <c r="AC1033"/>
  <c r="AC1074"/>
  <c r="AC1750"/>
  <c r="AC592"/>
  <c r="AC891"/>
  <c r="AC1738"/>
  <c r="AC261"/>
  <c r="AC141"/>
  <c r="AC1592"/>
  <c r="AC1131"/>
  <c r="AC602"/>
  <c r="AC1378"/>
  <c r="AC1397"/>
  <c r="AC1628"/>
  <c r="AC1509"/>
  <c r="AC131"/>
  <c r="AC1080"/>
  <c r="AC552"/>
  <c r="AC1177"/>
  <c r="AC507"/>
  <c r="AC1102"/>
  <c r="AC999"/>
  <c r="AC1086"/>
  <c r="AC1309"/>
  <c r="AC1589"/>
  <c r="AC394"/>
  <c r="AC140"/>
  <c r="AC1032"/>
  <c r="AC59"/>
  <c r="AC313"/>
  <c r="AC256"/>
  <c r="AC1612"/>
  <c r="AC1593"/>
  <c r="AC409"/>
  <c r="AC1606"/>
  <c r="AC1658"/>
  <c r="AC1260"/>
  <c r="AC674"/>
  <c r="AC1172"/>
  <c r="AC661"/>
  <c r="AC458"/>
  <c r="AC10"/>
  <c r="AC1629"/>
  <c r="AC797"/>
  <c r="AC1171"/>
  <c r="AC1497"/>
  <c r="AC15"/>
  <c r="AC884"/>
  <c r="AC1361"/>
  <c r="AC1748"/>
  <c r="AC766"/>
  <c r="AC324"/>
  <c r="AC687"/>
  <c r="AC1342"/>
  <c r="AC955"/>
  <c r="AC1167"/>
  <c r="AC236"/>
  <c r="AC881"/>
  <c r="AC876"/>
  <c r="AC832"/>
  <c r="AC1268"/>
  <c r="AC1214"/>
  <c r="AC20"/>
  <c r="AC457"/>
  <c r="AC916"/>
  <c r="AC1598"/>
  <c r="AC656"/>
  <c r="AC1510"/>
  <c r="AC308"/>
  <c r="AC481"/>
  <c r="AC1445"/>
  <c r="AC872"/>
  <c r="AC343"/>
  <c r="AC1649"/>
  <c r="AC1266"/>
  <c r="AC515"/>
  <c r="AC1225"/>
  <c r="AC785"/>
  <c r="AC1313"/>
  <c r="AC1746"/>
  <c r="AC1270"/>
  <c r="AC1473"/>
  <c r="AC882"/>
  <c r="AC376"/>
  <c r="AC371"/>
  <c r="AC367"/>
  <c r="AC642"/>
  <c r="AC587"/>
  <c r="AC868"/>
  <c r="AC469"/>
  <c r="AC1278"/>
  <c r="AC1490"/>
  <c r="AC761"/>
  <c r="AC943"/>
  <c r="AC81"/>
  <c r="AC561"/>
  <c r="AC1744"/>
  <c r="AC243"/>
  <c r="AC1281"/>
  <c r="AC288"/>
  <c r="AC1134"/>
  <c r="AC940"/>
  <c r="AC569"/>
  <c r="AC1370"/>
  <c r="AC1492"/>
  <c r="AC1233"/>
  <c r="AC576"/>
  <c r="AC684"/>
  <c r="AC935"/>
  <c r="AC977"/>
  <c r="AC1729"/>
  <c r="AC910"/>
  <c r="AC831"/>
  <c r="AC1461"/>
  <c r="AC113"/>
  <c r="AC1321"/>
  <c r="AC501"/>
  <c r="AC1211"/>
  <c r="AC1072"/>
  <c r="AC1435"/>
  <c r="AC788"/>
  <c r="AC1046"/>
  <c r="AC470"/>
  <c r="AC318"/>
  <c r="AC1652"/>
  <c r="AC1615"/>
  <c r="AC716"/>
  <c r="AC1725"/>
  <c r="AC756"/>
  <c r="AC1451"/>
  <c r="AC325"/>
  <c r="AC1324"/>
  <c r="AC580"/>
  <c r="AC251"/>
  <c r="AC1253"/>
  <c r="AC681"/>
  <c r="AC1661"/>
  <c r="AC1157"/>
  <c r="AC1180"/>
  <c r="AC939"/>
  <c r="AC1564"/>
  <c r="AC867"/>
  <c r="AC1688"/>
  <c r="AC362"/>
  <c r="AC1303"/>
  <c r="AC986"/>
  <c r="AC524"/>
  <c r="AC568"/>
  <c r="AC157"/>
  <c r="AC14"/>
  <c r="AC1479"/>
  <c r="AC637"/>
  <c r="AC824"/>
  <c r="AC479"/>
  <c r="AC739"/>
  <c r="AC1000"/>
  <c r="AC1455"/>
  <c r="AC1605"/>
  <c r="AC889"/>
  <c r="AC542"/>
  <c r="AC1475"/>
  <c r="AC1700"/>
  <c r="AC1070"/>
  <c r="AC1549"/>
  <c r="AC1433"/>
  <c r="AC729"/>
  <c r="AC792"/>
  <c r="AC1597"/>
  <c r="AC1752"/>
  <c r="AC344"/>
  <c r="AC219"/>
  <c r="AC1261"/>
  <c r="AC1363"/>
  <c r="AC248"/>
  <c r="AC388"/>
  <c r="AC1582"/>
  <c r="AC1654"/>
  <c r="AC757"/>
  <c r="AC1670"/>
  <c r="AC819"/>
  <c r="AC1381"/>
  <c r="AC414"/>
  <c r="AC1743"/>
  <c r="AC403"/>
  <c r="AC624"/>
  <c r="AC86"/>
  <c r="AC270"/>
  <c r="AC1189"/>
  <c r="AC913"/>
  <c r="AC1463"/>
  <c r="AC597"/>
  <c r="AC866"/>
  <c r="AC1114"/>
  <c r="AC611"/>
  <c r="AC1608"/>
  <c r="AC1504"/>
  <c r="AC1734"/>
  <c r="AC1573"/>
  <c r="AC979"/>
  <c r="AC1591"/>
  <c r="AC12"/>
  <c r="AC38"/>
  <c r="AC1307"/>
  <c r="AC549"/>
  <c r="AC1275"/>
  <c r="AC1001"/>
  <c r="AC186"/>
  <c r="AC1487"/>
  <c r="AC702"/>
  <c r="AC1158"/>
  <c r="AC300"/>
  <c r="AC1185"/>
  <c r="AC619"/>
  <c r="AC137"/>
  <c r="AC764"/>
  <c r="AC293"/>
  <c r="AC1188"/>
  <c r="AC55"/>
  <c r="AC1208"/>
  <c r="AC26"/>
  <c r="AC230"/>
  <c r="AC1181"/>
  <c r="AC1044"/>
  <c r="AC1022"/>
  <c r="AC375"/>
  <c r="AC1623"/>
  <c r="AC352"/>
  <c r="AC438"/>
  <c r="AC1104"/>
  <c r="AC43"/>
  <c r="AC450"/>
  <c r="AC429"/>
  <c r="AC1267"/>
  <c r="AC1484"/>
  <c r="AC392"/>
  <c r="AC734"/>
  <c r="AC888"/>
  <c r="AC1599"/>
  <c r="AC163"/>
  <c r="AC1159"/>
  <c r="AC875"/>
  <c r="AC1107"/>
  <c r="AC1380"/>
  <c r="AC887"/>
  <c r="AC927"/>
  <c r="AC1690"/>
  <c r="AC1199"/>
  <c r="AC151"/>
  <c r="AC1563"/>
  <c r="AC869"/>
  <c r="AC991"/>
  <c r="AC1379"/>
  <c r="AC349"/>
  <c r="AC914"/>
  <c r="AC1047"/>
  <c r="AC1737"/>
  <c r="AC1011"/>
  <c r="AC473"/>
  <c r="AC1010"/>
  <c r="AC1127"/>
  <c r="AC929"/>
  <c r="AC1029"/>
  <c r="AC130"/>
  <c r="AC16"/>
  <c r="AC573"/>
  <c r="AC694"/>
  <c r="AC132"/>
  <c r="AC1633"/>
  <c r="AC1026"/>
  <c r="AC64"/>
  <c r="AC99"/>
  <c r="AC958"/>
  <c r="AC1382"/>
  <c r="AC1641"/>
  <c r="AC1751"/>
  <c r="AC491"/>
  <c r="AC1111"/>
  <c r="AC1149"/>
  <c r="AC606"/>
  <c r="AC598"/>
  <c r="AC1237"/>
  <c r="AC1041"/>
  <c r="AC997"/>
  <c r="AC1526"/>
  <c r="AC917"/>
  <c r="AC658"/>
  <c r="AC262"/>
  <c r="AC253"/>
  <c r="AC1238"/>
  <c r="AC1449"/>
  <c r="AC753"/>
  <c r="AC1226"/>
  <c r="AC665"/>
  <c r="AC1469"/>
  <c r="AC1334"/>
  <c r="AC258"/>
  <c r="AC1255"/>
  <c r="AC1203"/>
  <c r="AC1722"/>
  <c r="AC577"/>
  <c r="AC830"/>
  <c r="AC947"/>
  <c r="AC1452"/>
  <c r="AC973"/>
  <c r="AC311"/>
  <c r="AC1376"/>
  <c r="AC906"/>
  <c r="AC932"/>
  <c r="AC320"/>
  <c r="AC1524"/>
  <c r="AC593"/>
  <c r="AC1644"/>
  <c r="AC1383"/>
  <c r="AC773"/>
  <c r="AC420"/>
  <c r="AC1191"/>
  <c r="AC554"/>
  <c r="AC1069"/>
  <c r="AC13"/>
  <c r="AC206"/>
  <c r="AC415"/>
  <c r="AC1283"/>
  <c r="AC47"/>
  <c r="AC635"/>
  <c r="AC1667"/>
  <c r="AC1439"/>
  <c r="AC242"/>
  <c r="AC1391"/>
  <c r="AC1678"/>
  <c r="AC810"/>
  <c r="AC586"/>
  <c r="AC1349"/>
  <c r="AC1002"/>
  <c r="AC1252"/>
  <c r="AC599"/>
  <c r="AC1696"/>
  <c r="AC636"/>
  <c r="AC1025"/>
  <c r="AC1103"/>
  <c r="AC652"/>
  <c r="AC522"/>
  <c r="AC740"/>
  <c r="AC1683"/>
  <c r="AC1130"/>
  <c r="AC1477"/>
  <c r="AC695"/>
  <c r="AC676"/>
  <c r="AC455"/>
  <c r="AC1520"/>
  <c r="AC1718"/>
  <c r="AC1613"/>
  <c r="AC967"/>
  <c r="AC1399"/>
  <c r="AC1619"/>
  <c r="AC1704"/>
  <c r="AC1054"/>
  <c r="AC1286"/>
  <c r="AC579"/>
  <c r="AC36"/>
  <c r="AC1135"/>
  <c r="AC1277"/>
  <c r="AC618"/>
  <c r="AC1607"/>
  <c r="AC214"/>
  <c r="AC1655"/>
  <c r="AC796"/>
  <c r="AC1341"/>
  <c r="AC557"/>
  <c r="AC1095"/>
  <c r="AC1006"/>
  <c r="AC158"/>
  <c r="AC1091"/>
  <c r="AC255"/>
  <c r="AC397"/>
  <c r="AC23"/>
  <c r="AC1736"/>
  <c r="AC257"/>
  <c r="AC1560"/>
  <c r="AC402"/>
  <c r="AC864"/>
  <c r="AC298"/>
  <c r="AC342"/>
  <c r="AC1384"/>
  <c r="AC1651"/>
  <c r="AC1365"/>
  <c r="AC594"/>
  <c r="AC1198"/>
  <c r="AC1728"/>
  <c r="AC1318"/>
  <c r="AC1003"/>
  <c r="AC1666"/>
  <c r="AC1723"/>
  <c r="AC1594"/>
  <c r="AC627"/>
  <c r="AC503"/>
  <c r="AC111"/>
  <c r="AC1656"/>
  <c r="AC861"/>
  <c r="AC104"/>
  <c r="AC1672"/>
  <c r="AC1056"/>
  <c r="AC444"/>
  <c r="AC316"/>
  <c r="AC763"/>
  <c r="AC795"/>
  <c r="AC1143"/>
  <c r="AC817"/>
  <c r="AC73"/>
  <c r="AC1178"/>
  <c r="AC1282"/>
  <c r="AC1117"/>
  <c r="AC1585"/>
  <c r="AC178"/>
  <c r="AC559"/>
  <c r="AC1588"/>
  <c r="AC266"/>
  <c r="AC405"/>
  <c r="AC1714"/>
  <c r="AC1562"/>
  <c r="AC948"/>
  <c r="AC959"/>
  <c r="AC1388"/>
  <c r="AC525"/>
  <c r="AC714"/>
  <c r="AC1016"/>
  <c r="AC1119"/>
  <c r="AC58"/>
  <c r="AC246"/>
  <c r="AC589"/>
  <c r="AC1394"/>
  <c r="AC1634"/>
  <c r="AC302"/>
  <c r="AC646"/>
  <c r="AC192"/>
  <c r="AC981"/>
  <c r="AC1078"/>
  <c r="AC1150"/>
  <c r="AC782"/>
  <c r="AC1063"/>
  <c r="AC1176"/>
  <c r="AC417"/>
  <c r="AC612"/>
  <c r="AC1483"/>
  <c r="AC66"/>
  <c r="AC1400"/>
  <c r="AC244"/>
  <c r="AC647"/>
  <c r="AC976"/>
  <c r="AC487"/>
  <c r="AC816"/>
  <c r="AC1352"/>
  <c r="AC1353"/>
  <c r="AC368"/>
  <c r="AC1362"/>
  <c r="AC572"/>
  <c r="AC533"/>
  <c r="AC1125"/>
  <c r="AC820"/>
  <c r="AC563"/>
  <c r="AC464"/>
  <c r="AC310"/>
  <c r="AC607"/>
  <c r="AC1448"/>
  <c r="AC138"/>
  <c r="AC762"/>
  <c r="AC1721"/>
  <c r="AC1287"/>
  <c r="AC84"/>
  <c r="AC523"/>
  <c r="AC744"/>
  <c r="AC1099"/>
  <c r="AC1060"/>
  <c r="AC731"/>
  <c r="AC1647"/>
  <c r="AC1542"/>
  <c r="AC649"/>
  <c r="AC307"/>
  <c r="AC71"/>
  <c r="AC1434"/>
  <c r="AC1711"/>
  <c r="AC1460"/>
  <c r="AC57"/>
  <c r="AC101"/>
  <c r="AC25"/>
  <c r="AC62"/>
  <c r="AC538"/>
  <c r="AC490"/>
  <c r="AC123"/>
  <c r="AC1048"/>
  <c r="AC1622"/>
  <c r="AC340"/>
  <c r="AC780"/>
  <c r="AC348"/>
  <c r="AC1515"/>
  <c r="AC521"/>
  <c r="AC49"/>
  <c r="AC247"/>
  <c r="AC750"/>
  <c r="AC1165"/>
  <c r="AC1273"/>
  <c r="AC196"/>
  <c r="AC774"/>
  <c r="AC1223"/>
  <c r="AC770"/>
  <c r="AC53"/>
  <c r="AC1015"/>
  <c r="AC710"/>
  <c r="AC1087"/>
  <c r="AC812"/>
  <c r="AC493"/>
  <c r="AC1624"/>
  <c r="AC1555"/>
  <c r="AC1284"/>
  <c r="AC837"/>
  <c r="AC289"/>
  <c r="AC772"/>
  <c r="AC1706"/>
  <c r="AC1081"/>
  <c r="AC1030"/>
  <c r="AC1558"/>
  <c r="AC269"/>
  <c r="AC790"/>
  <c r="AC1386"/>
  <c r="AC22"/>
  <c r="AC153"/>
  <c r="AC1141"/>
  <c r="AC1210"/>
  <c r="AC434"/>
  <c r="AC1042"/>
  <c r="AC366"/>
  <c r="AC1021"/>
  <c r="AC783"/>
  <c r="AC1586"/>
  <c r="AC942"/>
  <c r="AC699"/>
  <c r="AC1528"/>
  <c r="AC1312"/>
  <c r="AC1367"/>
  <c r="AC1012"/>
  <c r="AC317"/>
  <c r="AC922"/>
  <c r="AC1552"/>
  <c r="AC48"/>
  <c r="AC1596"/>
  <c r="AC1327"/>
  <c r="AC1182"/>
  <c r="AC1538"/>
  <c r="AC224"/>
  <c r="AC190"/>
  <c r="AC845"/>
  <c r="AC827"/>
  <c r="AC1674"/>
  <c r="AC1486"/>
  <c r="AC1467"/>
  <c r="AC950"/>
  <c r="AC1595"/>
  <c r="AC30"/>
  <c r="AC802"/>
  <c r="AC1745"/>
  <c r="AC871"/>
  <c r="AC240"/>
  <c r="AC94"/>
  <c r="AC291"/>
  <c r="AC548"/>
  <c r="AC232"/>
  <c r="AC52"/>
  <c r="AC24"/>
  <c r="AC1565"/>
  <c r="AC1326"/>
  <c r="AC755"/>
  <c r="AC1322"/>
  <c r="AC738"/>
  <c r="AC1579"/>
  <c r="AC603"/>
  <c r="AC1569"/>
  <c r="AC742"/>
  <c r="AC1576"/>
  <c r="AC584"/>
  <c r="AC1537"/>
  <c r="AC1256"/>
  <c r="AC304"/>
  <c r="AC540"/>
  <c r="AC1154"/>
  <c r="AC909"/>
  <c r="AC1345"/>
  <c r="AC1390"/>
  <c r="AC437"/>
  <c r="AC216"/>
  <c r="AC1118"/>
  <c r="AC786"/>
  <c r="AC1160"/>
  <c r="AC1617"/>
  <c r="AC41"/>
  <c r="AC1250"/>
  <c r="AC386"/>
  <c r="AC1145"/>
  <c r="AC1551"/>
  <c r="AC893"/>
  <c r="AC68"/>
  <c r="AC301"/>
  <c r="AC156"/>
  <c r="AC600"/>
  <c r="AC169"/>
  <c r="AC1657"/>
  <c r="AC771"/>
  <c r="AC1507"/>
  <c r="AC895"/>
  <c r="AC1635"/>
  <c r="AC894"/>
  <c r="AC1665"/>
  <c r="AC511"/>
  <c r="AC1432"/>
  <c r="AC492"/>
  <c r="AC210"/>
  <c r="AC688"/>
  <c r="AC488"/>
  <c r="AC1716"/>
  <c r="AC1663"/>
  <c r="AC724"/>
  <c r="AC532"/>
  <c r="AC54"/>
  <c r="AC474"/>
  <c r="AC963"/>
  <c r="AC727"/>
  <c r="AC1039"/>
  <c r="AC108"/>
  <c r="AC1271"/>
  <c r="AC1173"/>
  <c r="AC27"/>
  <c r="AC377"/>
  <c r="AC245"/>
  <c r="AC528"/>
  <c r="AC1347"/>
  <c r="AC1037"/>
  <c r="AC171"/>
  <c r="AC923"/>
  <c r="AC1687"/>
  <c r="AC235"/>
  <c r="AC841"/>
  <c r="AC1489"/>
  <c r="AC1423"/>
  <c r="AC1306"/>
  <c r="AC1436"/>
  <c r="AC634"/>
  <c r="AC1686"/>
  <c r="AC1501"/>
  <c r="AC758"/>
  <c r="AC1387"/>
  <c r="AC1336"/>
  <c r="AC227"/>
  <c r="AC672"/>
  <c r="AC1052"/>
  <c r="AC814"/>
  <c r="AC159"/>
  <c r="AC994"/>
  <c r="AC19"/>
  <c r="AC29"/>
  <c r="AC821"/>
  <c r="AC280"/>
  <c r="AC1007"/>
  <c r="AC877"/>
  <c r="AC1285"/>
  <c r="AC1600"/>
  <c r="AC292"/>
  <c r="AC1175"/>
  <c r="AC1061"/>
  <c r="AC1031"/>
  <c r="AC809"/>
  <c r="AC944"/>
  <c r="AC1621"/>
  <c r="AC1369"/>
  <c r="AC1385"/>
  <c r="AC880"/>
  <c r="AC591"/>
  <c r="AC39"/>
  <c r="AC1122"/>
  <c r="AC1710"/>
  <c r="AC454"/>
  <c r="AC985"/>
  <c r="AC1464"/>
  <c r="AC1319"/>
  <c r="AC855"/>
  <c r="AC276"/>
  <c r="AC1126"/>
  <c r="AC1355"/>
  <c r="AC949"/>
  <c r="AC966"/>
  <c r="AC1170"/>
  <c r="AC1685"/>
  <c r="AC862"/>
  <c r="AC37"/>
  <c r="AC1668"/>
  <c r="AC1689"/>
  <c r="AC1719"/>
  <c r="AC1671"/>
  <c r="AC1076"/>
  <c r="AC556"/>
  <c r="AC421"/>
  <c r="AC1516"/>
  <c r="AC1106"/>
  <c r="AC69"/>
  <c r="AC570"/>
  <c r="AC109"/>
  <c r="AC380"/>
  <c r="AC639"/>
  <c r="AC749"/>
  <c r="AC1557"/>
  <c r="AC1236"/>
  <c r="AC72"/>
  <c r="AC254"/>
  <c r="AC477"/>
  <c r="AC801"/>
  <c r="AC439"/>
  <c r="AC682"/>
  <c r="AC433"/>
  <c r="AC426"/>
  <c r="AC165"/>
  <c r="AC121"/>
  <c r="AC613"/>
  <c r="AC1584"/>
  <c r="AC127"/>
  <c r="AC442"/>
  <c r="AC1291"/>
  <c r="AC466"/>
  <c r="AC1638"/>
  <c r="AC970"/>
  <c r="AC1503"/>
  <c r="AC1064"/>
  <c r="AC874"/>
  <c r="AC1681"/>
  <c r="AC919"/>
  <c r="AC1577"/>
  <c r="AC1581"/>
  <c r="AC1471"/>
  <c r="AC1684"/>
  <c r="AC408"/>
  <c r="AC920"/>
  <c r="AC365"/>
  <c r="AC670"/>
  <c r="AC1269"/>
  <c r="AC427"/>
  <c r="AC1231"/>
  <c r="AC713"/>
  <c r="AC180"/>
  <c r="AC1302"/>
  <c r="AC463"/>
  <c r="AC537"/>
  <c r="AC1156"/>
  <c r="AC472"/>
  <c r="AC1701"/>
  <c r="AC185"/>
  <c r="AC641"/>
  <c r="AC793"/>
  <c r="AC518"/>
  <c r="AC805"/>
  <c r="AC319"/>
  <c r="AC509"/>
  <c r="AC1371"/>
  <c r="AC1482"/>
  <c r="AC305"/>
  <c r="AC1429"/>
  <c r="AC299"/>
  <c r="AC369"/>
  <c r="AC1543"/>
  <c r="AC1257"/>
  <c r="AC1733"/>
  <c r="AC686"/>
  <c r="AC410"/>
  <c r="AC1204"/>
  <c r="AC1650"/>
  <c r="AC1741"/>
  <c r="AC91"/>
  <c r="AC759"/>
  <c r="AC1645"/>
  <c r="AC423"/>
  <c r="AC21"/>
  <c r="AC383"/>
  <c r="AC1631"/>
  <c r="AC1604"/>
  <c r="AC1161"/>
  <c r="AC1242"/>
  <c r="AC1068"/>
  <c r="AC217"/>
  <c r="AC1693"/>
  <c r="AC134"/>
  <c r="AC834"/>
  <c r="AC1297"/>
  <c r="AC1100"/>
  <c r="AC339"/>
  <c r="AC393"/>
  <c r="AC502"/>
  <c r="AC225"/>
  <c r="AC74"/>
  <c r="AC933"/>
  <c r="AC326"/>
  <c r="AC208"/>
  <c r="AC1398"/>
  <c r="AC139"/>
  <c r="AC752"/>
  <c r="AC531"/>
  <c r="AC1240"/>
  <c r="AC102"/>
  <c r="AC858"/>
  <c r="AC400"/>
  <c r="AC751"/>
  <c r="AC173"/>
  <c r="AC1395"/>
  <c r="AC1093"/>
  <c r="AC391"/>
  <c r="AC746"/>
  <c r="AC604"/>
  <c r="AC1368"/>
  <c r="AC70"/>
  <c r="AC1715"/>
  <c r="AC447"/>
  <c r="AC1416"/>
  <c r="AC995"/>
  <c r="AC953"/>
  <c r="AC63"/>
  <c r="AC387"/>
  <c r="AC996"/>
  <c r="AC924"/>
  <c r="AC1008"/>
  <c r="AC1113"/>
  <c r="AC1529"/>
  <c r="AC1098"/>
  <c r="AC356"/>
  <c r="AC1310"/>
  <c r="AC1677"/>
  <c r="AC794"/>
  <c r="AC194"/>
  <c r="AC85"/>
  <c r="AC78"/>
  <c r="AC1360"/>
  <c r="AC200"/>
  <c r="AC110"/>
  <c r="AC179"/>
  <c r="AC1137"/>
  <c r="AC168"/>
  <c r="AC136"/>
  <c r="AC143"/>
  <c r="AC1144"/>
  <c r="AC675"/>
  <c r="AC1019"/>
  <c r="AC193"/>
  <c r="AC1051"/>
  <c r="AC1183"/>
  <c r="AC465"/>
  <c r="AC297"/>
  <c r="AC1739"/>
  <c r="AC844"/>
  <c r="AC1146"/>
  <c r="AC1753"/>
  <c r="AC640"/>
  <c r="AC435"/>
  <c r="AC1293"/>
  <c r="AC183"/>
  <c r="AC1058"/>
  <c r="AC583"/>
  <c r="AC1420"/>
  <c r="AC650"/>
  <c r="AC1419"/>
  <c r="AC445"/>
  <c r="AC1193"/>
  <c r="AC430"/>
  <c r="AC1580"/>
  <c r="AC1556"/>
  <c r="AC1013"/>
  <c r="AC1329"/>
  <c r="AC1148"/>
  <c r="AC903"/>
  <c r="AC1228"/>
  <c r="AC685"/>
  <c r="AC1590"/>
  <c r="AC1235"/>
  <c r="AC203"/>
  <c r="AC851"/>
  <c r="AC1213"/>
  <c r="AC719"/>
  <c r="AC1712"/>
  <c r="AC1194"/>
  <c r="AC1640"/>
  <c r="AC1437"/>
  <c r="AC1561"/>
  <c r="AC666"/>
  <c r="AC103"/>
  <c r="AC1499"/>
  <c r="AC1168"/>
  <c r="AC45"/>
  <c r="AC162"/>
  <c r="AC698"/>
  <c r="AC1511"/>
  <c r="AC1574"/>
  <c r="AC480"/>
  <c r="AC287"/>
  <c r="AC1094"/>
  <c r="AC1187"/>
  <c r="AC1517"/>
  <c r="AC115"/>
  <c r="AC484"/>
  <c r="AC147"/>
  <c r="AC842"/>
  <c r="AC112"/>
  <c r="AC263"/>
  <c r="AC1335"/>
  <c r="AC1005"/>
  <c r="AC328"/>
  <c r="AC195"/>
  <c r="AC847"/>
  <c r="AC385"/>
  <c r="AC1699"/>
  <c r="AC1614"/>
  <c r="AC282"/>
  <c r="AC1578"/>
  <c r="AC1465"/>
  <c r="AC1201"/>
  <c r="AC1050"/>
  <c r="AC839"/>
  <c r="AC1105"/>
  <c r="AC1263"/>
  <c r="AC946"/>
  <c r="AC1299"/>
  <c r="AC886"/>
  <c r="AC644"/>
  <c r="AC808"/>
  <c r="AC908"/>
  <c r="AC565"/>
  <c r="AC353"/>
  <c r="AC1014"/>
  <c r="AC467"/>
  <c r="AC122"/>
  <c r="AC1222"/>
  <c r="AC1374"/>
  <c r="AC1328"/>
  <c r="AC849"/>
  <c r="AC567"/>
  <c r="AC1344"/>
  <c r="AC1241"/>
  <c r="AC657"/>
  <c r="AC1447"/>
  <c r="AC1290"/>
  <c r="AC381"/>
  <c r="AC1332"/>
  <c r="AC678"/>
  <c r="AC741"/>
  <c r="AC1195"/>
  <c r="AC574"/>
  <c r="AC1697"/>
  <c r="AC1468"/>
  <c r="AC154"/>
  <c r="AC1220"/>
  <c r="AC1197"/>
  <c r="AC496"/>
  <c r="AC1513"/>
  <c r="AC76"/>
  <c r="AC859"/>
  <c r="AC1142"/>
  <c r="AC228"/>
  <c r="AC354"/>
  <c r="AC860"/>
  <c r="AC1572"/>
  <c r="AC1554"/>
  <c r="AC1519"/>
  <c r="AC1679"/>
  <c r="AC1514"/>
  <c r="AC1212"/>
  <c r="AC1274"/>
  <c r="AC1535"/>
  <c r="AC1603"/>
  <c r="AC743"/>
  <c r="AC1377"/>
  <c r="AC475"/>
  <c r="AC1653"/>
  <c r="AC1296"/>
  <c r="AC555"/>
  <c r="AC1609"/>
  <c r="AC1153"/>
  <c r="AC303"/>
  <c r="AC725"/>
  <c r="AC902"/>
  <c r="AC1673"/>
  <c r="AC1422"/>
  <c r="AC220"/>
  <c r="AC1470"/>
  <c r="AC249"/>
  <c r="AC1521"/>
  <c r="AC1637"/>
  <c r="AC736"/>
  <c r="AC1311"/>
  <c r="AC334"/>
  <c r="AC730"/>
  <c r="AC390"/>
  <c r="AC677"/>
  <c r="AC928"/>
  <c r="AC623"/>
  <c r="AC1049"/>
  <c r="AC468"/>
  <c r="AC1662"/>
  <c r="AC1331"/>
  <c r="AC879"/>
  <c r="AC202"/>
  <c r="AC1205"/>
  <c r="AC706"/>
  <c r="AC1330"/>
  <c r="AC588"/>
  <c r="AC789"/>
  <c r="AC495"/>
  <c r="AC1732"/>
  <c r="AC620"/>
  <c r="AC60"/>
  <c r="AC1082"/>
  <c r="AC1351"/>
  <c r="AC1525"/>
  <c r="AC436"/>
  <c r="AC1488"/>
  <c r="AC1523"/>
  <c r="AC384"/>
  <c r="AC737"/>
  <c r="AC176"/>
  <c r="AC1279"/>
  <c r="AC728"/>
  <c r="AC1040"/>
  <c r="AC747"/>
  <c r="AC18"/>
  <c r="AC422"/>
  <c r="AC527"/>
  <c r="AC980"/>
  <c r="AC1703"/>
  <c r="AC608"/>
  <c r="AC1298"/>
  <c r="AC778"/>
  <c r="AC1553"/>
  <c r="AC1707"/>
  <c r="AC833"/>
  <c r="AC389"/>
  <c r="AC668"/>
  <c r="AC621"/>
  <c r="AC107"/>
  <c r="AC1478"/>
  <c r="AC704"/>
  <c r="AC505"/>
  <c r="AC28"/>
  <c r="AC234"/>
  <c r="AC483"/>
  <c r="AC697"/>
  <c r="AC1372"/>
  <c r="AC1140"/>
  <c r="AC452"/>
  <c r="AC44"/>
  <c r="AC905"/>
  <c r="AC1583"/>
  <c r="AC1691"/>
  <c r="AC564"/>
  <c r="AC680"/>
  <c r="AC1680"/>
  <c r="AC745"/>
  <c r="AC1186"/>
  <c r="AC998"/>
  <c r="AC489"/>
  <c r="AC1540"/>
  <c r="AC892"/>
  <c r="AC865"/>
  <c r="AC535"/>
  <c r="AC32"/>
  <c r="AC1221"/>
  <c r="AC1004"/>
  <c r="AC204"/>
  <c r="AC779"/>
  <c r="AC1162"/>
  <c r="AC172"/>
  <c r="AC926"/>
  <c r="AC1259"/>
  <c r="AC566"/>
  <c r="AC182"/>
  <c r="AC1215"/>
  <c r="AC56"/>
  <c r="AC720"/>
  <c r="AC1356"/>
  <c r="AC461"/>
  <c r="AC1083"/>
  <c r="AC336"/>
  <c r="AC166"/>
  <c r="AC98"/>
  <c r="AC226"/>
  <c r="AC218"/>
  <c r="AC1090"/>
  <c r="AC936"/>
  <c r="AC456"/>
  <c r="AC221"/>
  <c r="AC1280"/>
  <c r="AC1444"/>
  <c r="AC1446"/>
  <c r="AC1373"/>
  <c r="AC911"/>
  <c r="AC550"/>
  <c r="AC189"/>
  <c r="AC629"/>
  <c r="AC1442"/>
  <c r="AC1438"/>
  <c r="AC233"/>
  <c r="AC451"/>
  <c r="AC1550"/>
  <c r="AC1132"/>
  <c r="AC1217"/>
  <c r="AC1618"/>
  <c r="AC715"/>
  <c r="AC174"/>
  <c r="AC135"/>
  <c r="AC836"/>
  <c r="AC723"/>
  <c r="AC1066"/>
  <c r="AC1500"/>
  <c r="AC373"/>
  <c r="AC133"/>
  <c r="AC870"/>
  <c r="AC978"/>
  <c r="AC918"/>
  <c r="AC1480"/>
  <c r="AC811"/>
  <c r="AC581"/>
  <c r="AC1643"/>
  <c r="AC295"/>
  <c r="AC1518"/>
  <c r="AC777"/>
  <c r="AC160"/>
  <c r="AC1675"/>
  <c r="AC1067"/>
  <c r="AC1272"/>
  <c r="AC1421"/>
  <c r="AC708"/>
  <c r="AC1494"/>
  <c r="AC969"/>
  <c r="AC395"/>
  <c r="AC1115"/>
  <c r="AC1626"/>
  <c r="AC177"/>
  <c r="AC1441"/>
  <c r="AC519"/>
  <c r="AC1320"/>
  <c r="AC460"/>
  <c r="AC1747"/>
  <c r="AC1440"/>
  <c r="AC1079"/>
  <c r="AC265"/>
  <c r="AC207"/>
  <c r="AC191"/>
  <c r="AC1485"/>
  <c r="AC1567"/>
  <c r="AC1502"/>
  <c r="AC1346"/>
  <c r="AC807"/>
  <c r="AC1539"/>
  <c r="AC1073"/>
  <c r="AC803"/>
  <c r="AC330"/>
  <c r="AC546"/>
  <c r="AC1358"/>
  <c r="AC1129"/>
  <c r="AC499"/>
  <c r="AC259"/>
  <c r="AC1065"/>
  <c r="AC272"/>
  <c r="AC425"/>
  <c r="AC1474"/>
  <c r="AC1571"/>
  <c r="AC825"/>
  <c r="AC1249"/>
  <c r="AC1151"/>
  <c r="AC1055"/>
  <c r="AC1531"/>
  <c r="AC170"/>
  <c r="AC355"/>
  <c r="AC529"/>
  <c r="AC956"/>
  <c r="AC281"/>
  <c r="AC283"/>
  <c r="AC669"/>
  <c r="AC1627"/>
  <c r="AC1493"/>
  <c r="AC654"/>
  <c r="AC787"/>
  <c r="AC513"/>
  <c r="AC617"/>
  <c r="AC553"/>
  <c r="AC1245"/>
  <c r="AC988"/>
  <c r="AC34"/>
  <c r="AC167"/>
  <c r="AC209"/>
  <c r="AC1705"/>
  <c r="AC990"/>
  <c r="AC632"/>
  <c r="AC1200"/>
  <c r="AC1620"/>
  <c r="AC264"/>
  <c r="AC1546"/>
  <c r="AC961"/>
  <c r="AC231"/>
  <c r="AC711"/>
  <c r="AC1366"/>
  <c r="AC1169"/>
  <c r="AC1294"/>
  <c r="AC1717"/>
  <c r="AC1024"/>
  <c r="AC1695"/>
  <c r="AC40"/>
  <c r="AC718"/>
  <c r="AC486"/>
  <c r="AC897"/>
  <c r="AC1547"/>
  <c r="AC968"/>
  <c r="AC689"/>
  <c r="AC732"/>
  <c r="AC643"/>
  <c r="AC478"/>
  <c r="AC175"/>
  <c r="AC1425"/>
  <c r="AC1630"/>
  <c r="AC149"/>
  <c r="AC1120"/>
  <c r="AC329"/>
  <c r="AC181"/>
  <c r="AC1206"/>
  <c r="AC396"/>
  <c r="AC1300"/>
  <c r="AC1496"/>
  <c r="AC1096"/>
  <c r="AC337"/>
  <c r="AC1426"/>
  <c r="AC993"/>
  <c r="AC1305"/>
  <c r="AC314"/>
  <c r="AC229"/>
  <c r="AC471"/>
  <c r="AC1339"/>
  <c r="AC1101"/>
  <c r="AC925"/>
  <c r="AC378"/>
  <c r="AC645"/>
  <c r="AC401"/>
  <c r="AC1116"/>
  <c r="AC278"/>
  <c r="AC1264"/>
  <c r="AC1676"/>
  <c r="AC105"/>
  <c r="AC582"/>
  <c r="AC87"/>
  <c r="AC853"/>
  <c r="AC733"/>
  <c r="AC971"/>
  <c r="AC83"/>
  <c r="AC1642"/>
  <c r="AC1527"/>
  <c r="AC541"/>
  <c r="AC512"/>
  <c r="AC937"/>
  <c r="AC124"/>
  <c r="AC516"/>
  <c r="AC146"/>
  <c r="AC1522"/>
  <c r="AC835"/>
  <c r="AC238"/>
  <c r="AC1053"/>
  <c r="AC284"/>
  <c r="AC93"/>
  <c r="AC46"/>
  <c r="AC1163"/>
  <c r="AC274"/>
  <c r="AC1139"/>
  <c r="AC351"/>
  <c r="AC1625"/>
  <c r="AC360"/>
  <c r="AC1575"/>
  <c r="AC601"/>
  <c r="AC1443"/>
  <c r="AC1292"/>
  <c r="AC989"/>
  <c r="AC683"/>
  <c r="AC850"/>
  <c r="AC1742"/>
  <c r="AC199"/>
  <c r="AC268"/>
  <c r="AC374"/>
  <c r="AC1726"/>
  <c r="AC161"/>
  <c r="AC1559"/>
  <c r="AC1664"/>
  <c r="AC1323"/>
  <c r="AC526"/>
  <c r="AC1020"/>
  <c r="AC1207"/>
  <c r="AC517"/>
  <c r="AC931"/>
  <c r="AC1230"/>
  <c r="AC144"/>
  <c r="AC691"/>
  <c r="AC50"/>
  <c r="AC1045"/>
  <c r="AC188"/>
  <c r="AC1472"/>
  <c r="AC804"/>
  <c r="AC1698"/>
  <c r="AC1276"/>
  <c r="AC547"/>
  <c r="AC781"/>
  <c r="AC938"/>
  <c r="AC260"/>
  <c r="AC1459"/>
  <c r="AC67"/>
  <c r="AC363"/>
  <c r="AC1123"/>
  <c r="AC609"/>
  <c r="AC690"/>
  <c r="AC964"/>
  <c r="AC896"/>
  <c r="AC575"/>
  <c r="AC1466"/>
  <c r="AC987"/>
  <c r="AC1587"/>
  <c r="AC205"/>
  <c r="AC271"/>
  <c r="AC1392"/>
  <c r="AC843"/>
  <c r="AC663"/>
  <c r="AC799"/>
  <c r="AC335"/>
  <c r="AC610"/>
  <c r="AC416"/>
  <c r="AC930"/>
  <c r="AC838"/>
  <c r="AC357"/>
  <c r="AC51"/>
  <c r="AC358"/>
  <c r="AC431"/>
  <c r="AC615"/>
  <c r="AC982"/>
  <c r="AC164"/>
  <c r="AC1505"/>
  <c r="AC1216"/>
  <c r="AC659"/>
  <c r="AC899"/>
  <c r="AC285"/>
  <c r="AC900"/>
  <c r="AC290"/>
  <c r="AC482"/>
  <c r="AC148"/>
  <c r="AC1495"/>
  <c r="AC1708"/>
  <c r="AC9"/>
  <c r="AC1660"/>
  <c r="AC155"/>
  <c r="AC1534"/>
  <c r="AC241"/>
  <c r="AC1389"/>
  <c r="AC462"/>
  <c r="AC497"/>
  <c r="AC252"/>
  <c r="AC775"/>
  <c r="AC1724"/>
  <c r="AC306"/>
  <c r="AC1418"/>
  <c r="AC840"/>
  <c r="AC907"/>
  <c r="AC286"/>
  <c r="AC11"/>
  <c r="AC1530"/>
  <c r="AC1659"/>
  <c r="AC500"/>
  <c r="AC187"/>
  <c r="AC616"/>
  <c r="AC197"/>
  <c r="AC379"/>
  <c r="AC508"/>
  <c r="AC628"/>
  <c r="AC826"/>
  <c r="AC846"/>
  <c r="AC273"/>
  <c r="AC275"/>
  <c r="AC585"/>
  <c r="AC1506"/>
  <c r="AC1508"/>
  <c r="AC33"/>
  <c r="AC823"/>
  <c r="AC222"/>
  <c r="AC61"/>
  <c r="AC1034"/>
  <c r="AC662"/>
  <c r="AC296"/>
  <c r="AC1218"/>
  <c r="AC31"/>
  <c r="AC800"/>
  <c r="AC1431"/>
  <c r="AC128"/>
  <c r="AC322"/>
  <c r="AC863"/>
  <c r="AC152"/>
  <c r="AC536"/>
  <c r="AC898"/>
  <c r="AC1179"/>
  <c r="AC407"/>
  <c r="AC453"/>
  <c r="AC1462"/>
  <c r="AC1512"/>
  <c r="AC89"/>
  <c r="AC1136"/>
  <c r="AC1036"/>
  <c r="AC448"/>
  <c r="AC1295"/>
  <c r="AC890"/>
  <c r="AC424"/>
  <c r="AC520"/>
  <c r="AC854"/>
  <c r="AC1639"/>
  <c r="AC79"/>
  <c r="AC350"/>
  <c r="AC1536"/>
  <c r="AC418"/>
  <c r="AC625"/>
  <c r="AC722"/>
  <c r="AC1133"/>
  <c r="AC962"/>
  <c r="AC1202"/>
  <c r="AC667"/>
  <c r="AC277"/>
  <c r="AC361"/>
  <c r="AC441"/>
  <c r="AC506"/>
  <c r="AC1682"/>
  <c r="AC945"/>
  <c r="AC1071"/>
  <c r="AC707"/>
  <c r="AC631"/>
  <c r="AC1632"/>
  <c r="AC95"/>
  <c r="AC1340"/>
  <c r="AC754"/>
  <c r="AC114"/>
  <c r="AC912"/>
  <c r="AC768"/>
  <c r="AC1720"/>
  <c r="AC1457"/>
  <c r="AC1038"/>
  <c r="AC638"/>
  <c r="AC562"/>
  <c r="AC705"/>
  <c r="AC1713"/>
  <c r="AC364"/>
  <c r="AC100"/>
  <c r="AC119"/>
  <c r="AC1097"/>
  <c r="AC703"/>
  <c r="AC250"/>
  <c r="AC1727"/>
  <c r="AC660"/>
  <c r="AC443"/>
  <c r="AC1027"/>
  <c r="AC106"/>
  <c r="AC1244"/>
  <c r="AC534"/>
  <c r="AC1301"/>
  <c r="AC806"/>
  <c r="AC1184"/>
  <c r="AC1317"/>
  <c r="AC77"/>
  <c r="AC312"/>
  <c r="AC633"/>
  <c r="AC1147"/>
  <c r="AC1669"/>
  <c r="AC82"/>
  <c r="AC90"/>
  <c r="AC92"/>
  <c r="AC476"/>
  <c r="AC983"/>
  <c r="AC510"/>
  <c r="AC96"/>
  <c r="AC954"/>
  <c r="AC382"/>
  <c r="AC267"/>
  <c r="AC413"/>
  <c r="AC1248"/>
  <c r="AC1224"/>
  <c r="AC150"/>
  <c r="AC404"/>
  <c r="AC1232"/>
  <c r="T648"/>
  <c r="Z648" s="1"/>
  <c r="T1415"/>
  <c r="Z1415" s="1"/>
  <c r="T1491"/>
  <c r="Z1491" s="1"/>
  <c r="T1414"/>
  <c r="Z1414" s="1"/>
  <c r="T494"/>
  <c r="Z494" s="1"/>
  <c r="T974"/>
  <c r="Z974" s="1"/>
  <c r="T885"/>
  <c r="Z885" s="1"/>
  <c r="T1544"/>
  <c r="Z1544" s="1"/>
  <c r="T1364"/>
  <c r="Z1364" s="1"/>
  <c r="T294"/>
  <c r="Z294" s="1"/>
  <c r="T223"/>
  <c r="Z223" s="1"/>
  <c r="T237"/>
  <c r="Z237" s="1"/>
  <c r="T1402"/>
  <c r="Z1402" s="1"/>
  <c r="T345"/>
  <c r="Z345" s="1"/>
  <c r="T118"/>
  <c r="Z118" s="1"/>
  <c r="T1413"/>
  <c r="Z1413" s="1"/>
  <c r="T1424"/>
  <c r="Z1424" s="1"/>
  <c r="T1408"/>
  <c r="Z1408" s="1"/>
  <c r="T671"/>
  <c r="Z671" s="1"/>
  <c r="T941"/>
  <c r="Z941" s="1"/>
  <c r="T848"/>
  <c r="Z848" s="1"/>
  <c r="T1740"/>
  <c r="Z1740" s="1"/>
  <c r="T856"/>
  <c r="Z856" s="1"/>
  <c r="T211"/>
  <c r="Z211" s="1"/>
  <c r="T1616"/>
  <c r="Z1616" s="1"/>
  <c r="T116"/>
  <c r="Z116" s="1"/>
  <c r="T1709"/>
  <c r="Z1709" s="1"/>
  <c r="T321"/>
  <c r="Z321" s="1"/>
  <c r="T1410"/>
  <c r="Z1410" s="1"/>
  <c r="T1403"/>
  <c r="Z1403" s="1"/>
  <c r="T1246"/>
  <c r="Z1246" s="1"/>
  <c r="T1190"/>
  <c r="Z1190" s="1"/>
  <c r="T630"/>
  <c r="Z630" s="1"/>
  <c r="T951"/>
  <c r="Z951" s="1"/>
  <c r="T1227"/>
  <c r="Z1227" s="1"/>
  <c r="T1405"/>
  <c r="Z1405" s="1"/>
  <c r="T1247"/>
  <c r="Z1247" s="1"/>
  <c r="T1316"/>
  <c r="Z1316" s="1"/>
  <c r="T921"/>
  <c r="Z921" s="1"/>
  <c r="T1412"/>
  <c r="Z1412" s="1"/>
  <c r="T769"/>
  <c r="Z769" s="1"/>
  <c r="T1265"/>
  <c r="Z1265" s="1"/>
  <c r="T333"/>
  <c r="Z333" s="1"/>
  <c r="T828"/>
  <c r="Z828" s="1"/>
  <c r="T626"/>
  <c r="Z626" s="1"/>
  <c r="T412"/>
  <c r="Z412" s="1"/>
  <c r="T97"/>
  <c r="Z97" s="1"/>
  <c r="T1289"/>
  <c r="Z1289" s="1"/>
  <c r="T1084"/>
  <c r="Z1084" s="1"/>
  <c r="T1243"/>
  <c r="Z1243" s="1"/>
  <c r="T279"/>
  <c r="Z279" s="1"/>
  <c r="T530"/>
  <c r="Z530" s="1"/>
  <c r="T198"/>
  <c r="Z198" s="1"/>
  <c r="T904"/>
  <c r="Z904" s="1"/>
  <c r="T239"/>
  <c r="Z239" s="1"/>
  <c r="T852"/>
  <c r="Z852" s="1"/>
  <c r="T1262"/>
  <c r="Z1262" s="1"/>
  <c r="T1404"/>
  <c r="Z1404" s="1"/>
  <c r="T1023"/>
  <c r="Z1023" s="1"/>
  <c r="T1088"/>
  <c r="Z1088" s="1"/>
  <c r="T1043"/>
  <c r="Z1043" s="1"/>
  <c r="T1411"/>
  <c r="Z1411" s="1"/>
  <c r="T1192"/>
  <c r="Z1192" s="1"/>
  <c r="T309"/>
  <c r="Z309" s="1"/>
  <c r="T1018"/>
  <c r="Z1018" s="1"/>
  <c r="T901"/>
  <c r="Z901" s="1"/>
  <c r="T952"/>
  <c r="Z952" s="1"/>
  <c r="T717"/>
  <c r="Z717" s="1"/>
  <c r="T432"/>
  <c r="Z432" s="1"/>
  <c r="T213"/>
  <c r="Z213" s="1"/>
  <c r="T915"/>
  <c r="Z915" s="1"/>
  <c r="T1304"/>
  <c r="Z1304" s="1"/>
  <c r="T1035"/>
  <c r="Z1035" s="1"/>
  <c r="T315"/>
  <c r="Z315" s="1"/>
  <c r="T370"/>
  <c r="Z370" s="1"/>
  <c r="T125"/>
  <c r="Z125" s="1"/>
  <c r="T1164"/>
  <c r="Z1164" s="1"/>
  <c r="T142"/>
  <c r="Z142" s="1"/>
  <c r="T1730"/>
  <c r="Z1730" s="1"/>
  <c r="T1646"/>
  <c r="Z1646" s="1"/>
  <c r="T1348"/>
  <c r="Z1348" s="1"/>
  <c r="T1453"/>
  <c r="Z1453" s="1"/>
  <c r="T798"/>
  <c r="Z798" s="1"/>
  <c r="T765"/>
  <c r="Z765" s="1"/>
  <c r="T126"/>
  <c r="Z126" s="1"/>
  <c r="T1128"/>
  <c r="Z1128" s="1"/>
  <c r="T485"/>
  <c r="Z485" s="1"/>
  <c r="T965"/>
  <c r="Z965" s="1"/>
  <c r="T1059"/>
  <c r="Z1059" s="1"/>
  <c r="T560"/>
  <c r="Z560" s="1"/>
  <c r="T1077"/>
  <c r="Z1077" s="1"/>
  <c r="T614"/>
  <c r="Z614" s="1"/>
  <c r="T446"/>
  <c r="Z446" s="1"/>
  <c r="T1702"/>
  <c r="Z1702" s="1"/>
  <c r="T1152"/>
  <c r="Z1152" s="1"/>
  <c r="T709"/>
  <c r="Z709" s="1"/>
  <c r="T1532"/>
  <c r="Z1532" s="1"/>
  <c r="T1498"/>
  <c r="Z1498" s="1"/>
  <c r="T1458"/>
  <c r="Z1458" s="1"/>
  <c r="T1350"/>
  <c r="Z1350" s="1"/>
  <c r="T1407"/>
  <c r="Z1407" s="1"/>
  <c r="T1075"/>
  <c r="Z1075" s="1"/>
  <c r="T957"/>
  <c r="Z957" s="1"/>
  <c r="T760"/>
  <c r="Z760" s="1"/>
  <c r="T1209"/>
  <c r="Z1209" s="1"/>
  <c r="T721"/>
  <c r="Z721" s="1"/>
  <c r="T17"/>
  <c r="Z17" s="1"/>
  <c r="T145"/>
  <c r="Z145" s="1"/>
  <c r="T712"/>
  <c r="Z712" s="1"/>
  <c r="T992"/>
  <c r="Z992" s="1"/>
  <c r="T1456"/>
  <c r="Z1456" s="1"/>
  <c r="T651"/>
  <c r="Z651" s="1"/>
  <c r="T341"/>
  <c r="Z341" s="1"/>
  <c r="T1731"/>
  <c r="Z1731" s="1"/>
  <c r="T498"/>
  <c r="Z498" s="1"/>
  <c r="T1124"/>
  <c r="Z1124" s="1"/>
  <c r="T693"/>
  <c r="Z693" s="1"/>
  <c r="T35"/>
  <c r="Z35" s="1"/>
  <c r="T984"/>
  <c r="Z984" s="1"/>
  <c r="T1430"/>
  <c r="Z1430" s="1"/>
  <c r="T975"/>
  <c r="Z975" s="1"/>
  <c r="T1057"/>
  <c r="Z1057" s="1"/>
  <c r="T767"/>
  <c r="Z767" s="1"/>
  <c r="T42"/>
  <c r="Z42" s="1"/>
  <c r="T1229"/>
  <c r="Z1229" s="1"/>
  <c r="T1428"/>
  <c r="Z1428" s="1"/>
  <c r="T1174"/>
  <c r="Z1174" s="1"/>
  <c r="T605"/>
  <c r="Z605" s="1"/>
  <c r="T1610"/>
  <c r="Z1610" s="1"/>
  <c r="T1602"/>
  <c r="Z1602" s="1"/>
  <c r="T822"/>
  <c r="Z822" s="1"/>
  <c r="T1359"/>
  <c r="Z1359" s="1"/>
  <c r="T1636"/>
  <c r="Z1636" s="1"/>
  <c r="T1219"/>
  <c r="Z1219" s="1"/>
  <c r="T653"/>
  <c r="Z653" s="1"/>
  <c r="T449"/>
  <c r="Z449" s="1"/>
  <c r="T655"/>
  <c r="Z655" s="1"/>
  <c r="T1239"/>
  <c r="Z1239" s="1"/>
  <c r="T212"/>
  <c r="Z212" s="1"/>
  <c r="T117"/>
  <c r="Z117" s="1"/>
  <c r="T596"/>
  <c r="Z596" s="1"/>
  <c r="T934"/>
  <c r="Z934" s="1"/>
  <c r="T1749"/>
  <c r="Z1749" s="1"/>
  <c r="T748"/>
  <c r="Z748" s="1"/>
  <c r="T1692"/>
  <c r="Z1692" s="1"/>
  <c r="T514"/>
  <c r="Z514" s="1"/>
  <c r="T701"/>
  <c r="Z701" s="1"/>
  <c r="T1325"/>
  <c r="Z1325" s="1"/>
  <c r="T215"/>
  <c r="Z215" s="1"/>
  <c r="T545"/>
  <c r="Z545" s="1"/>
  <c r="T428"/>
  <c r="Z428" s="1"/>
  <c r="T1357"/>
  <c r="Z1357" s="1"/>
  <c r="T726"/>
  <c r="Z726" s="1"/>
  <c r="T873"/>
  <c r="Z873" s="1"/>
  <c r="T1009"/>
  <c r="Z1009" s="1"/>
  <c r="T1017"/>
  <c r="Z1017" s="1"/>
  <c r="T960"/>
  <c r="Z960" s="1"/>
  <c r="T331"/>
  <c r="Z331" s="1"/>
  <c r="T1427"/>
  <c r="Z1427" s="1"/>
  <c r="T1092"/>
  <c r="Z1092" s="1"/>
  <c r="T590"/>
  <c r="Z590" s="1"/>
  <c r="T679"/>
  <c r="Z679" s="1"/>
  <c r="T813"/>
  <c r="Z813" s="1"/>
  <c r="T1254"/>
  <c r="Z1254" s="1"/>
  <c r="T1409"/>
  <c r="Z1409" s="1"/>
  <c r="T1314"/>
  <c r="Z1314" s="1"/>
  <c r="T1089"/>
  <c r="Z1089" s="1"/>
  <c r="T323"/>
  <c r="Z323" s="1"/>
  <c r="T1112"/>
  <c r="Z1112" s="1"/>
  <c r="T372"/>
  <c r="Z372" s="1"/>
  <c r="T1406"/>
  <c r="Z1406" s="1"/>
  <c r="T664"/>
  <c r="Z664" s="1"/>
  <c r="T776"/>
  <c r="Z776" s="1"/>
  <c r="T1548"/>
  <c r="Z1548" s="1"/>
  <c r="T1166"/>
  <c r="Z1166" s="1"/>
  <c r="T815"/>
  <c r="Z815" s="1"/>
  <c r="T1396"/>
  <c r="Z1396" s="1"/>
  <c r="T201"/>
  <c r="Z201" s="1"/>
  <c r="T1343"/>
  <c r="Z1343" s="1"/>
  <c r="T558"/>
  <c r="Z558" s="1"/>
  <c r="T784"/>
  <c r="Z784" s="1"/>
  <c r="T1450"/>
  <c r="Z1450" s="1"/>
  <c r="T346"/>
  <c r="Z346" s="1"/>
  <c r="T406"/>
  <c r="Z406" s="1"/>
  <c r="T1481"/>
  <c r="Z1481" s="1"/>
  <c r="T459"/>
  <c r="Z459" s="1"/>
  <c r="T1155"/>
  <c r="Z1155" s="1"/>
  <c r="T551"/>
  <c r="Z551" s="1"/>
  <c r="T735"/>
  <c r="Z735" s="1"/>
  <c r="T504"/>
  <c r="Z504" s="1"/>
  <c r="T544"/>
  <c r="Z544" s="1"/>
  <c r="T972"/>
  <c r="Z972" s="1"/>
  <c r="T1333"/>
  <c r="Z1333" s="1"/>
  <c r="T1109"/>
  <c r="Z1109" s="1"/>
  <c r="T578"/>
  <c r="Z578" s="1"/>
  <c r="T1648"/>
  <c r="Z1648" s="1"/>
  <c r="T1121"/>
  <c r="Z1121" s="1"/>
  <c r="T1085"/>
  <c r="Z1085" s="1"/>
  <c r="T419"/>
  <c r="Z419" s="1"/>
  <c r="T184"/>
  <c r="Z184" s="1"/>
  <c r="T1138"/>
  <c r="Z1138" s="1"/>
  <c r="T1308"/>
  <c r="Z1308" s="1"/>
  <c r="T791"/>
  <c r="Z791" s="1"/>
  <c r="T440"/>
  <c r="Z440" s="1"/>
  <c r="T878"/>
  <c r="Z878" s="1"/>
  <c r="T1258"/>
  <c r="Z1258" s="1"/>
  <c r="T1110"/>
  <c r="Z1110" s="1"/>
  <c r="T700"/>
  <c r="Z700" s="1"/>
  <c r="T1541"/>
  <c r="Z1541" s="1"/>
  <c r="T622"/>
  <c r="Z622" s="1"/>
  <c r="T398"/>
  <c r="Z398" s="1"/>
  <c r="T543"/>
  <c r="Z543" s="1"/>
  <c r="T75"/>
  <c r="Z75" s="1"/>
  <c r="T1337"/>
  <c r="Z1337" s="1"/>
  <c r="T1108"/>
  <c r="Z1108" s="1"/>
  <c r="T1533"/>
  <c r="Z1533" s="1"/>
  <c r="T80"/>
  <c r="Z80" s="1"/>
  <c r="T1062"/>
  <c r="Z1062" s="1"/>
  <c r="T539"/>
  <c r="Z539" s="1"/>
  <c r="T411"/>
  <c r="Z411" s="1"/>
  <c r="T338"/>
  <c r="Z338" s="1"/>
  <c r="T120"/>
  <c r="Z120" s="1"/>
  <c r="T1568"/>
  <c r="Z1568" s="1"/>
  <c r="T1196"/>
  <c r="Z1196" s="1"/>
  <c r="T1601"/>
  <c r="Z1601" s="1"/>
  <c r="T332"/>
  <c r="Z332" s="1"/>
  <c r="T347"/>
  <c r="Z347" s="1"/>
  <c r="T129"/>
  <c r="Z129" s="1"/>
  <c r="T1338"/>
  <c r="Z1338" s="1"/>
  <c r="T1401"/>
  <c r="Z1401" s="1"/>
  <c r="T673"/>
  <c r="Z673" s="1"/>
  <c r="T327"/>
  <c r="Z327" s="1"/>
  <c r="T829"/>
  <c r="Z829" s="1"/>
  <c r="T1454"/>
  <c r="Z1454" s="1"/>
  <c r="T88"/>
  <c r="Z88" s="1"/>
  <c r="T1566"/>
  <c r="Z1566" s="1"/>
  <c r="T1315"/>
  <c r="Z1315" s="1"/>
  <c r="T1545"/>
  <c r="Z1545" s="1"/>
  <c r="T857"/>
  <c r="Z857" s="1"/>
  <c r="T696"/>
  <c r="Z696" s="1"/>
  <c r="T1393"/>
  <c r="Z1393" s="1"/>
  <c r="T1570"/>
  <c r="Z1570" s="1"/>
  <c r="T1028"/>
  <c r="Z1028" s="1"/>
  <c r="T692"/>
  <c r="Z692" s="1"/>
  <c r="T1417"/>
  <c r="Z1417" s="1"/>
  <c r="T359"/>
  <c r="Z359" s="1"/>
  <c r="T1476"/>
  <c r="Z1476" s="1"/>
  <c r="T571"/>
  <c r="Z571" s="1"/>
  <c r="T1694"/>
  <c r="Z1694" s="1"/>
  <c r="T818"/>
  <c r="Z818" s="1"/>
  <c r="T1251"/>
  <c r="Z1251" s="1"/>
  <c r="T1354"/>
  <c r="Z1354" s="1"/>
  <c r="T1234"/>
  <c r="Z1234" s="1"/>
  <c r="T883"/>
  <c r="Z883" s="1"/>
  <c r="T1735"/>
  <c r="Z1735" s="1"/>
  <c r="T65"/>
  <c r="Z65" s="1"/>
  <c r="T1375"/>
  <c r="Z1375" s="1"/>
  <c r="T1611"/>
  <c r="Z1611" s="1"/>
  <c r="T1288"/>
  <c r="Z1288" s="1"/>
  <c r="T399"/>
  <c r="Z399" s="1"/>
  <c r="T1033"/>
  <c r="Z1033" s="1"/>
  <c r="T1074"/>
  <c r="Z1074" s="1"/>
  <c r="T1750"/>
  <c r="Z1750" s="1"/>
  <c r="T592"/>
  <c r="Z592" s="1"/>
  <c r="T891"/>
  <c r="Z891" s="1"/>
  <c r="T1738"/>
  <c r="Z1738" s="1"/>
  <c r="T261"/>
  <c r="Z261" s="1"/>
  <c r="T141"/>
  <c r="Z141" s="1"/>
  <c r="T1592"/>
  <c r="Z1592" s="1"/>
  <c r="T1131"/>
  <c r="Z1131" s="1"/>
  <c r="T602"/>
  <c r="Z602" s="1"/>
  <c r="T1378"/>
  <c r="Z1378" s="1"/>
  <c r="T1397"/>
  <c r="Z1397" s="1"/>
  <c r="T1628"/>
  <c r="Z1628" s="1"/>
  <c r="T1509"/>
  <c r="Z1509" s="1"/>
  <c r="T131"/>
  <c r="Z131" s="1"/>
  <c r="T1080"/>
  <c r="Z1080" s="1"/>
  <c r="T552"/>
  <c r="Z552" s="1"/>
  <c r="T1177"/>
  <c r="Z1177" s="1"/>
  <c r="T507"/>
  <c r="Z507" s="1"/>
  <c r="T1102"/>
  <c r="Z1102" s="1"/>
  <c r="T999"/>
  <c r="Z999" s="1"/>
  <c r="T1086"/>
  <c r="Z1086" s="1"/>
  <c r="T1309"/>
  <c r="Z1309" s="1"/>
  <c r="T1589"/>
  <c r="Z1589" s="1"/>
  <c r="T394"/>
  <c r="Z394" s="1"/>
  <c r="T140"/>
  <c r="Z140" s="1"/>
  <c r="T1032"/>
  <c r="Z1032" s="1"/>
  <c r="T59"/>
  <c r="Z59" s="1"/>
  <c r="T313"/>
  <c r="Z313" s="1"/>
  <c r="T256"/>
  <c r="Z256" s="1"/>
  <c r="T1612"/>
  <c r="Z1612" s="1"/>
  <c r="T1593"/>
  <c r="Z1593" s="1"/>
  <c r="T409"/>
  <c r="Z409" s="1"/>
  <c r="T1606"/>
  <c r="Z1606" s="1"/>
  <c r="T1658"/>
  <c r="Z1658" s="1"/>
  <c r="T1260"/>
  <c r="Z1260" s="1"/>
  <c r="T674"/>
  <c r="Z674" s="1"/>
  <c r="T1172"/>
  <c r="Z1172" s="1"/>
  <c r="T661"/>
  <c r="Z661" s="1"/>
  <c r="T458"/>
  <c r="Z458" s="1"/>
  <c r="T10"/>
  <c r="Z10" s="1"/>
  <c r="T1629"/>
  <c r="Z1629" s="1"/>
  <c r="T797"/>
  <c r="Z797" s="1"/>
  <c r="T1171"/>
  <c r="Z1171" s="1"/>
  <c r="T1497"/>
  <c r="Z1497" s="1"/>
  <c r="T15"/>
  <c r="Z15" s="1"/>
  <c r="T884"/>
  <c r="Z884" s="1"/>
  <c r="T1361"/>
  <c r="Z1361" s="1"/>
  <c r="T1748"/>
  <c r="Z1748" s="1"/>
  <c r="T766"/>
  <c r="Z766" s="1"/>
  <c r="T324"/>
  <c r="Z324" s="1"/>
  <c r="T687"/>
  <c r="Z687" s="1"/>
  <c r="T1342"/>
  <c r="Z1342" s="1"/>
  <c r="T955"/>
  <c r="Z955" s="1"/>
  <c r="T1167"/>
  <c r="Z1167" s="1"/>
  <c r="T236"/>
  <c r="Z236" s="1"/>
  <c r="T881"/>
  <c r="Z881" s="1"/>
  <c r="T876"/>
  <c r="Z876" s="1"/>
  <c r="T832"/>
  <c r="Z832" s="1"/>
  <c r="T1268"/>
  <c r="Z1268" s="1"/>
  <c r="T1214"/>
  <c r="Z1214" s="1"/>
  <c r="T20"/>
  <c r="Z20" s="1"/>
  <c r="T457"/>
  <c r="Z457" s="1"/>
  <c r="T916"/>
  <c r="Z916" s="1"/>
  <c r="T1598"/>
  <c r="Z1598" s="1"/>
  <c r="T656"/>
  <c r="Z656" s="1"/>
  <c r="T1510"/>
  <c r="Z1510" s="1"/>
  <c r="T308"/>
  <c r="Z308" s="1"/>
  <c r="T481"/>
  <c r="Z481" s="1"/>
  <c r="T1445"/>
  <c r="Z1445" s="1"/>
  <c r="T872"/>
  <c r="Z872" s="1"/>
  <c r="T343"/>
  <c r="Z343" s="1"/>
  <c r="T1649"/>
  <c r="Z1649" s="1"/>
  <c r="T1266"/>
  <c r="Z1266" s="1"/>
  <c r="T515"/>
  <c r="Z515" s="1"/>
  <c r="T1225"/>
  <c r="Z1225" s="1"/>
  <c r="T785"/>
  <c r="Z785" s="1"/>
  <c r="T1313"/>
  <c r="Z1313" s="1"/>
  <c r="T1746"/>
  <c r="Z1746" s="1"/>
  <c r="T1270"/>
  <c r="Z1270" s="1"/>
  <c r="T1473"/>
  <c r="Z1473" s="1"/>
  <c r="T882"/>
  <c r="Z882" s="1"/>
  <c r="T376"/>
  <c r="Z376" s="1"/>
  <c r="T371"/>
  <c r="Z371" s="1"/>
  <c r="T367"/>
  <c r="Z367" s="1"/>
  <c r="T642"/>
  <c r="Z642" s="1"/>
  <c r="T587"/>
  <c r="Z587" s="1"/>
  <c r="T868"/>
  <c r="Z868" s="1"/>
  <c r="T469"/>
  <c r="Z469" s="1"/>
  <c r="T1278"/>
  <c r="Z1278" s="1"/>
  <c r="T1490"/>
  <c r="Z1490" s="1"/>
  <c r="T761"/>
  <c r="Z761" s="1"/>
  <c r="T943"/>
  <c r="Z943" s="1"/>
  <c r="T81"/>
  <c r="Z81" s="1"/>
  <c r="T561"/>
  <c r="Z561" s="1"/>
  <c r="T1744"/>
  <c r="Z1744" s="1"/>
  <c r="T243"/>
  <c r="Z243" s="1"/>
  <c r="T1281"/>
  <c r="Z1281" s="1"/>
  <c r="T288"/>
  <c r="Z288" s="1"/>
  <c r="T1134"/>
  <c r="Z1134" s="1"/>
  <c r="T940"/>
  <c r="Z940" s="1"/>
  <c r="T569"/>
  <c r="Z569" s="1"/>
  <c r="T1370"/>
  <c r="Z1370" s="1"/>
  <c r="T1492"/>
  <c r="Z1492" s="1"/>
  <c r="T1233"/>
  <c r="Z1233" s="1"/>
  <c r="T576"/>
  <c r="Z576" s="1"/>
  <c r="T684"/>
  <c r="Z684" s="1"/>
  <c r="T935"/>
  <c r="Z935" s="1"/>
  <c r="T977"/>
  <c r="Z977" s="1"/>
  <c r="T1729"/>
  <c r="Z1729" s="1"/>
  <c r="T910"/>
  <c r="Z910" s="1"/>
  <c r="T831"/>
  <c r="Z831" s="1"/>
  <c r="T1461"/>
  <c r="Z1461" s="1"/>
  <c r="T113"/>
  <c r="Z113" s="1"/>
  <c r="T1321"/>
  <c r="Z1321" s="1"/>
  <c r="T501"/>
  <c r="Z501" s="1"/>
  <c r="T1211"/>
  <c r="Z1211" s="1"/>
  <c r="T1072"/>
  <c r="Z1072" s="1"/>
  <c r="T1435"/>
  <c r="Z1435" s="1"/>
  <c r="T788"/>
  <c r="Z788" s="1"/>
  <c r="T1046"/>
  <c r="Z1046" s="1"/>
  <c r="T470"/>
  <c r="Z470" s="1"/>
  <c r="T318"/>
  <c r="Z318" s="1"/>
  <c r="T1652"/>
  <c r="Z1652" s="1"/>
  <c r="T1615"/>
  <c r="Z1615" s="1"/>
  <c r="T716"/>
  <c r="Z716" s="1"/>
  <c r="T1725"/>
  <c r="Z1725" s="1"/>
  <c r="T756"/>
  <c r="Z756" s="1"/>
  <c r="T1451"/>
  <c r="Z1451" s="1"/>
  <c r="T325"/>
  <c r="Z325" s="1"/>
  <c r="T1324"/>
  <c r="Z1324" s="1"/>
  <c r="T580"/>
  <c r="Z580" s="1"/>
  <c r="T251"/>
  <c r="Z251" s="1"/>
  <c r="T1253"/>
  <c r="Z1253" s="1"/>
  <c r="T681"/>
  <c r="Z681" s="1"/>
  <c r="T1661"/>
  <c r="Z1661" s="1"/>
  <c r="T1157"/>
  <c r="Z1157" s="1"/>
  <c r="T1180"/>
  <c r="Z1180" s="1"/>
  <c r="T939"/>
  <c r="Z939" s="1"/>
  <c r="T1564"/>
  <c r="Z1564" s="1"/>
  <c r="T867"/>
  <c r="Z867" s="1"/>
  <c r="T1688"/>
  <c r="Z1688" s="1"/>
  <c r="T362"/>
  <c r="Z362" s="1"/>
  <c r="T1303"/>
  <c r="Z1303" s="1"/>
  <c r="T986"/>
  <c r="Z986" s="1"/>
  <c r="T524"/>
  <c r="Z524" s="1"/>
  <c r="T568"/>
  <c r="Z568" s="1"/>
  <c r="T157"/>
  <c r="Z157" s="1"/>
  <c r="T14"/>
  <c r="Z14" s="1"/>
  <c r="T1479"/>
  <c r="Z1479" s="1"/>
  <c r="T637"/>
  <c r="Z637" s="1"/>
  <c r="T824"/>
  <c r="Z824" s="1"/>
  <c r="T479"/>
  <c r="Z479" s="1"/>
  <c r="T739"/>
  <c r="Z739" s="1"/>
  <c r="T1000"/>
  <c r="Z1000" s="1"/>
  <c r="T1455"/>
  <c r="Z1455" s="1"/>
  <c r="T1605"/>
  <c r="Z1605" s="1"/>
  <c r="T889"/>
  <c r="Z889" s="1"/>
  <c r="T542"/>
  <c r="Z542" s="1"/>
  <c r="T1475"/>
  <c r="Z1475" s="1"/>
  <c r="T1700"/>
  <c r="Z1700" s="1"/>
  <c r="T1070"/>
  <c r="Z1070" s="1"/>
  <c r="T1549"/>
  <c r="Z1549" s="1"/>
  <c r="T1433"/>
  <c r="Z1433" s="1"/>
  <c r="T729"/>
  <c r="Z729" s="1"/>
  <c r="T792"/>
  <c r="Z792" s="1"/>
  <c r="T1597"/>
  <c r="Z1597" s="1"/>
  <c r="T1752"/>
  <c r="Z1752" s="1"/>
  <c r="T344"/>
  <c r="Z344" s="1"/>
  <c r="T219"/>
  <c r="Z219" s="1"/>
  <c r="T1261"/>
  <c r="Z1261" s="1"/>
  <c r="T1363"/>
  <c r="Z1363" s="1"/>
  <c r="T248"/>
  <c r="Z248" s="1"/>
  <c r="T388"/>
  <c r="Z388" s="1"/>
  <c r="T1582"/>
  <c r="Z1582" s="1"/>
  <c r="T1654"/>
  <c r="Z1654" s="1"/>
  <c r="T757"/>
  <c r="Z757" s="1"/>
  <c r="T1670"/>
  <c r="Z1670" s="1"/>
  <c r="T819"/>
  <c r="Z819" s="1"/>
  <c r="T1381"/>
  <c r="Z1381" s="1"/>
  <c r="T414"/>
  <c r="Z414" s="1"/>
  <c r="T1743"/>
  <c r="Z1743" s="1"/>
  <c r="T403"/>
  <c r="Z403" s="1"/>
  <c r="T624"/>
  <c r="Z624" s="1"/>
  <c r="T86"/>
  <c r="Z86" s="1"/>
  <c r="T270"/>
  <c r="Z270" s="1"/>
  <c r="T1189"/>
  <c r="Z1189" s="1"/>
  <c r="T913"/>
  <c r="Z913" s="1"/>
  <c r="T1463"/>
  <c r="Z1463" s="1"/>
  <c r="T597"/>
  <c r="Z597" s="1"/>
  <c r="T866"/>
  <c r="Z866" s="1"/>
  <c r="T1114"/>
  <c r="Z1114" s="1"/>
  <c r="T611"/>
  <c r="Z611" s="1"/>
  <c r="T1608"/>
  <c r="Z1608" s="1"/>
  <c r="T1504"/>
  <c r="Z1504" s="1"/>
  <c r="T1734"/>
  <c r="Z1734" s="1"/>
  <c r="T1573"/>
  <c r="Z1573" s="1"/>
  <c r="T979"/>
  <c r="Z979" s="1"/>
  <c r="T1591"/>
  <c r="Z1591" s="1"/>
  <c r="T12"/>
  <c r="Z12" s="1"/>
  <c r="T38"/>
  <c r="Z38" s="1"/>
  <c r="T1307"/>
  <c r="Z1307" s="1"/>
  <c r="T549"/>
  <c r="Z549" s="1"/>
  <c r="T1275"/>
  <c r="Z1275" s="1"/>
  <c r="T1001"/>
  <c r="Z1001" s="1"/>
  <c r="T186"/>
  <c r="Z186" s="1"/>
  <c r="T1487"/>
  <c r="Z1487" s="1"/>
  <c r="T702"/>
  <c r="Z702" s="1"/>
  <c r="T1158"/>
  <c r="Z1158" s="1"/>
  <c r="T300"/>
  <c r="Z300" s="1"/>
  <c r="T1185"/>
  <c r="Z1185" s="1"/>
  <c r="T619"/>
  <c r="Z619" s="1"/>
  <c r="T137"/>
  <c r="Z137" s="1"/>
  <c r="T764"/>
  <c r="Z764" s="1"/>
  <c r="T293"/>
  <c r="Z293" s="1"/>
  <c r="T1188"/>
  <c r="Z1188" s="1"/>
  <c r="T55"/>
  <c r="Z55" s="1"/>
  <c r="T1208"/>
  <c r="Z1208" s="1"/>
  <c r="T26"/>
  <c r="Z26" s="1"/>
  <c r="T230"/>
  <c r="Z230" s="1"/>
  <c r="T1181"/>
  <c r="Z1181" s="1"/>
  <c r="T1044"/>
  <c r="Z1044" s="1"/>
  <c r="T1022"/>
  <c r="Z1022" s="1"/>
  <c r="T375"/>
  <c r="Z375" s="1"/>
  <c r="T1623"/>
  <c r="Z1623" s="1"/>
  <c r="T352"/>
  <c r="Z352" s="1"/>
  <c r="T438"/>
  <c r="Z438" s="1"/>
  <c r="T1104"/>
  <c r="Z1104" s="1"/>
  <c r="T43"/>
  <c r="Z43" s="1"/>
  <c r="T450"/>
  <c r="Z450" s="1"/>
  <c r="T429"/>
  <c r="Z429" s="1"/>
  <c r="T1267"/>
  <c r="Z1267" s="1"/>
  <c r="T1484"/>
  <c r="Z1484" s="1"/>
  <c r="T392"/>
  <c r="Z392" s="1"/>
  <c r="T734"/>
  <c r="Z734" s="1"/>
  <c r="T888"/>
  <c r="Z888" s="1"/>
  <c r="T1599"/>
  <c r="Z1599" s="1"/>
  <c r="T163"/>
  <c r="Z163" s="1"/>
  <c r="T1159"/>
  <c r="Z1159" s="1"/>
  <c r="T875"/>
  <c r="Z875" s="1"/>
  <c r="T1107"/>
  <c r="Z1107" s="1"/>
  <c r="T1380"/>
  <c r="Z1380" s="1"/>
  <c r="T887"/>
  <c r="Z887" s="1"/>
  <c r="T927"/>
  <c r="Z927" s="1"/>
  <c r="T1690"/>
  <c r="Z1690" s="1"/>
  <c r="T1199"/>
  <c r="Z1199" s="1"/>
  <c r="T151"/>
  <c r="Z151" s="1"/>
  <c r="T1563"/>
  <c r="Z1563" s="1"/>
  <c r="T869"/>
  <c r="Z869" s="1"/>
  <c r="T991"/>
  <c r="Z991" s="1"/>
  <c r="T1379"/>
  <c r="Z1379" s="1"/>
  <c r="T349"/>
  <c r="Z349" s="1"/>
  <c r="T914"/>
  <c r="Z914" s="1"/>
  <c r="T1047"/>
  <c r="Z1047" s="1"/>
  <c r="T1737"/>
  <c r="Z1737" s="1"/>
  <c r="T1011"/>
  <c r="Z1011" s="1"/>
  <c r="T473"/>
  <c r="Z473" s="1"/>
  <c r="T1010"/>
  <c r="Z1010" s="1"/>
  <c r="T1127"/>
  <c r="Z1127" s="1"/>
  <c r="T929"/>
  <c r="Z929" s="1"/>
  <c r="T1029"/>
  <c r="Z1029" s="1"/>
  <c r="T130"/>
  <c r="Z130" s="1"/>
  <c r="T16"/>
  <c r="Z16" s="1"/>
  <c r="T573"/>
  <c r="Z573" s="1"/>
  <c r="T694"/>
  <c r="Z694" s="1"/>
  <c r="T132"/>
  <c r="Z132" s="1"/>
  <c r="T1633"/>
  <c r="Z1633" s="1"/>
  <c r="T1026"/>
  <c r="Z1026" s="1"/>
  <c r="T64"/>
  <c r="Z64" s="1"/>
  <c r="T99"/>
  <c r="Z99" s="1"/>
  <c r="T958"/>
  <c r="Z958" s="1"/>
  <c r="T1382"/>
  <c r="Z1382" s="1"/>
  <c r="T1641"/>
  <c r="Z1641" s="1"/>
  <c r="T1751"/>
  <c r="Z1751" s="1"/>
  <c r="T491"/>
  <c r="Z491" s="1"/>
  <c r="T1111"/>
  <c r="Z1111" s="1"/>
  <c r="T1149"/>
  <c r="Z1149" s="1"/>
  <c r="T606"/>
  <c r="Z606" s="1"/>
  <c r="T598"/>
  <c r="Z598" s="1"/>
  <c r="T1237"/>
  <c r="Z1237" s="1"/>
  <c r="T1041"/>
  <c r="Z1041" s="1"/>
  <c r="T997"/>
  <c r="Z997" s="1"/>
  <c r="T1526"/>
  <c r="Z1526" s="1"/>
  <c r="T917"/>
  <c r="Z917" s="1"/>
  <c r="T658"/>
  <c r="Z658" s="1"/>
  <c r="T262"/>
  <c r="Z262" s="1"/>
  <c r="T253"/>
  <c r="Z253" s="1"/>
  <c r="T1238"/>
  <c r="Z1238" s="1"/>
  <c r="T1449"/>
  <c r="Z1449" s="1"/>
  <c r="T753"/>
  <c r="Z753" s="1"/>
  <c r="T1226"/>
  <c r="Z1226" s="1"/>
  <c r="T665"/>
  <c r="Z665" s="1"/>
  <c r="T1469"/>
  <c r="Z1469" s="1"/>
  <c r="T1334"/>
  <c r="Z1334" s="1"/>
  <c r="T258"/>
  <c r="Z258" s="1"/>
  <c r="T1255"/>
  <c r="Z1255" s="1"/>
  <c r="T1203"/>
  <c r="Z1203" s="1"/>
  <c r="T1722"/>
  <c r="Z1722" s="1"/>
  <c r="T577"/>
  <c r="Z577" s="1"/>
  <c r="T830"/>
  <c r="Z830" s="1"/>
  <c r="T947"/>
  <c r="Z947" s="1"/>
  <c r="T1452"/>
  <c r="Z1452" s="1"/>
  <c r="T973"/>
  <c r="Z973" s="1"/>
  <c r="T311"/>
  <c r="Z311" s="1"/>
  <c r="T1376"/>
  <c r="Z1376" s="1"/>
  <c r="T906"/>
  <c r="Z906" s="1"/>
  <c r="T932"/>
  <c r="Z932" s="1"/>
  <c r="T320"/>
  <c r="Z320" s="1"/>
  <c r="T1524"/>
  <c r="Z1524" s="1"/>
  <c r="T593"/>
  <c r="Z593" s="1"/>
  <c r="T1644"/>
  <c r="Z1644" s="1"/>
  <c r="T1383"/>
  <c r="Z1383" s="1"/>
  <c r="T773"/>
  <c r="Z773" s="1"/>
  <c r="T420"/>
  <c r="Z420" s="1"/>
  <c r="T1191"/>
  <c r="Z1191" s="1"/>
  <c r="T554"/>
  <c r="Z554" s="1"/>
  <c r="T1069"/>
  <c r="Z1069" s="1"/>
  <c r="T13"/>
  <c r="Z13" s="1"/>
  <c r="T206"/>
  <c r="Z206" s="1"/>
  <c r="T415"/>
  <c r="Z415" s="1"/>
  <c r="T1283"/>
  <c r="Z1283" s="1"/>
  <c r="T47"/>
  <c r="Z47" s="1"/>
  <c r="T635"/>
  <c r="Z635" s="1"/>
  <c r="T1667"/>
  <c r="Z1667" s="1"/>
  <c r="T1439"/>
  <c r="Z1439" s="1"/>
  <c r="T242"/>
  <c r="Z242" s="1"/>
  <c r="T1391"/>
  <c r="Z1391" s="1"/>
  <c r="T1678"/>
  <c r="Z1678" s="1"/>
  <c r="T810"/>
  <c r="Z810" s="1"/>
  <c r="T586"/>
  <c r="Z586" s="1"/>
  <c r="T1349"/>
  <c r="Z1349" s="1"/>
  <c r="T1002"/>
  <c r="Z1002" s="1"/>
  <c r="T1252"/>
  <c r="Z1252" s="1"/>
  <c r="T599"/>
  <c r="Z599" s="1"/>
  <c r="T1696"/>
  <c r="Z1696" s="1"/>
  <c r="T636"/>
  <c r="Z636" s="1"/>
  <c r="T1025"/>
  <c r="Z1025" s="1"/>
  <c r="T1103"/>
  <c r="Z1103" s="1"/>
  <c r="T652"/>
  <c r="Z652" s="1"/>
  <c r="T522"/>
  <c r="Z522" s="1"/>
  <c r="T740"/>
  <c r="Z740" s="1"/>
  <c r="T1683"/>
  <c r="Z1683" s="1"/>
  <c r="T1130"/>
  <c r="Z1130" s="1"/>
  <c r="T1477"/>
  <c r="Z1477" s="1"/>
  <c r="T695"/>
  <c r="Z695" s="1"/>
  <c r="T676"/>
  <c r="Z676" s="1"/>
  <c r="T455"/>
  <c r="Z455" s="1"/>
  <c r="T1520"/>
  <c r="Z1520" s="1"/>
  <c r="T1718"/>
  <c r="Z1718" s="1"/>
  <c r="T1613"/>
  <c r="Z1613" s="1"/>
  <c r="T967"/>
  <c r="Z967" s="1"/>
  <c r="T1399"/>
  <c r="Z1399" s="1"/>
  <c r="T1619"/>
  <c r="Z1619" s="1"/>
  <c r="T1704"/>
  <c r="Z1704" s="1"/>
  <c r="T1054"/>
  <c r="Z1054" s="1"/>
  <c r="T1286"/>
  <c r="Z1286" s="1"/>
  <c r="T579"/>
  <c r="Z579" s="1"/>
  <c r="T36"/>
  <c r="Z36" s="1"/>
  <c r="T1135"/>
  <c r="Z1135" s="1"/>
  <c r="T1277"/>
  <c r="Z1277" s="1"/>
  <c r="T618"/>
  <c r="Z618" s="1"/>
  <c r="T1607"/>
  <c r="Z1607" s="1"/>
  <c r="T214"/>
  <c r="Z214" s="1"/>
  <c r="T1655"/>
  <c r="Z1655" s="1"/>
  <c r="T796"/>
  <c r="Z796" s="1"/>
  <c r="T1341"/>
  <c r="Z1341" s="1"/>
  <c r="T557"/>
  <c r="Z557" s="1"/>
  <c r="T1095"/>
  <c r="Z1095" s="1"/>
  <c r="T1006"/>
  <c r="Z1006" s="1"/>
  <c r="T158"/>
  <c r="Z158" s="1"/>
  <c r="T1091"/>
  <c r="Z1091" s="1"/>
  <c r="T255"/>
  <c r="Z255" s="1"/>
  <c r="T397"/>
  <c r="Z397" s="1"/>
  <c r="T23"/>
  <c r="Z23" s="1"/>
  <c r="T1736"/>
  <c r="Z1736" s="1"/>
  <c r="T257"/>
  <c r="Z257" s="1"/>
  <c r="T1560"/>
  <c r="Z1560" s="1"/>
  <c r="T402"/>
  <c r="Z402" s="1"/>
  <c r="T864"/>
  <c r="Z864" s="1"/>
  <c r="T298"/>
  <c r="Z298" s="1"/>
  <c r="T342"/>
  <c r="Z342" s="1"/>
  <c r="T1384"/>
  <c r="Z1384" s="1"/>
  <c r="T1651"/>
  <c r="Z1651" s="1"/>
  <c r="T1365"/>
  <c r="Z1365" s="1"/>
  <c r="T594"/>
  <c r="Z594" s="1"/>
  <c r="T1198"/>
  <c r="Z1198" s="1"/>
  <c r="T1728"/>
  <c r="Z1728" s="1"/>
  <c r="T1318"/>
  <c r="Z1318" s="1"/>
  <c r="T1003"/>
  <c r="Z1003" s="1"/>
  <c r="T1666"/>
  <c r="Z1666" s="1"/>
  <c r="T1723"/>
  <c r="Z1723" s="1"/>
  <c r="T1594"/>
  <c r="Z1594" s="1"/>
  <c r="T627"/>
  <c r="Z627" s="1"/>
  <c r="T503"/>
  <c r="Z503" s="1"/>
  <c r="T111"/>
  <c r="Z111" s="1"/>
  <c r="T1656"/>
  <c r="Z1656" s="1"/>
  <c r="T861"/>
  <c r="Z861" s="1"/>
  <c r="T104"/>
  <c r="Z104" s="1"/>
  <c r="T1672"/>
  <c r="Z1672" s="1"/>
  <c r="T1056"/>
  <c r="Z1056" s="1"/>
  <c r="T444"/>
  <c r="Z444" s="1"/>
  <c r="Z316"/>
  <c r="T763"/>
  <c r="Z763" s="1"/>
  <c r="T795"/>
  <c r="Z795" s="1"/>
  <c r="T1143"/>
  <c r="Z1143" s="1"/>
  <c r="T817"/>
  <c r="Z817" s="1"/>
  <c r="T73"/>
  <c r="Z73" s="1"/>
  <c r="T1178"/>
  <c r="Z1178" s="1"/>
  <c r="T1282"/>
  <c r="Z1282" s="1"/>
  <c r="T1117"/>
  <c r="Z1117" s="1"/>
  <c r="T1585"/>
  <c r="Z1585" s="1"/>
  <c r="T178"/>
  <c r="Z178" s="1"/>
  <c r="T559"/>
  <c r="Z559" s="1"/>
  <c r="T1588"/>
  <c r="Z1588" s="1"/>
  <c r="T266"/>
  <c r="Z266" s="1"/>
  <c r="T405"/>
  <c r="Z405" s="1"/>
  <c r="T1714"/>
  <c r="Z1714" s="1"/>
  <c r="T1562"/>
  <c r="Z1562" s="1"/>
  <c r="T948"/>
  <c r="Z948" s="1"/>
  <c r="T959"/>
  <c r="Z959" s="1"/>
  <c r="T1388"/>
  <c r="Z1388" s="1"/>
  <c r="T525"/>
  <c r="Z525" s="1"/>
  <c r="T714"/>
  <c r="Z714" s="1"/>
  <c r="T1016"/>
  <c r="Z1016" s="1"/>
  <c r="T1119"/>
  <c r="Z1119" s="1"/>
  <c r="T58"/>
  <c r="Z58" s="1"/>
  <c r="T246"/>
  <c r="Z246" s="1"/>
  <c r="T589"/>
  <c r="Z589" s="1"/>
  <c r="T1394"/>
  <c r="Z1394" s="1"/>
  <c r="T1634"/>
  <c r="Z1634" s="1"/>
  <c r="T302"/>
  <c r="Z302" s="1"/>
  <c r="T646"/>
  <c r="Z646" s="1"/>
  <c r="T192"/>
  <c r="Z192" s="1"/>
  <c r="T981"/>
  <c r="Z981" s="1"/>
  <c r="T1078"/>
  <c r="Z1078" s="1"/>
  <c r="T1150"/>
  <c r="Z1150" s="1"/>
  <c r="T782"/>
  <c r="Z782" s="1"/>
  <c r="T1063"/>
  <c r="Z1063" s="1"/>
  <c r="T1176"/>
  <c r="Z1176" s="1"/>
  <c r="T417"/>
  <c r="Z417" s="1"/>
  <c r="T612"/>
  <c r="Z612" s="1"/>
  <c r="T1483"/>
  <c r="Z1483" s="1"/>
  <c r="T66"/>
  <c r="Z66" s="1"/>
  <c r="T1400"/>
  <c r="Z1400" s="1"/>
  <c r="T244"/>
  <c r="Z244" s="1"/>
  <c r="T647"/>
  <c r="Z647" s="1"/>
  <c r="T976"/>
  <c r="Z976" s="1"/>
  <c r="T487"/>
  <c r="Z487" s="1"/>
  <c r="T816"/>
  <c r="Z816" s="1"/>
  <c r="T1352"/>
  <c r="Z1352" s="1"/>
  <c r="T1353"/>
  <c r="Z1353" s="1"/>
  <c r="T368"/>
  <c r="Z368" s="1"/>
  <c r="T1362"/>
  <c r="Z1362" s="1"/>
  <c r="T572"/>
  <c r="Z572" s="1"/>
  <c r="T533"/>
  <c r="Z533" s="1"/>
  <c r="T1125"/>
  <c r="Z1125" s="1"/>
  <c r="T820"/>
  <c r="Z820" s="1"/>
  <c r="T563"/>
  <c r="Z563" s="1"/>
  <c r="T464"/>
  <c r="Z464" s="1"/>
  <c r="T310"/>
  <c r="Z310" s="1"/>
  <c r="T607"/>
  <c r="Z607" s="1"/>
  <c r="T1448"/>
  <c r="Z1448" s="1"/>
  <c r="T138"/>
  <c r="Z138" s="1"/>
  <c r="T762"/>
  <c r="Z762" s="1"/>
  <c r="T1721"/>
  <c r="Z1721" s="1"/>
  <c r="T1287"/>
  <c r="Z1287" s="1"/>
  <c r="T84"/>
  <c r="Z84" s="1"/>
  <c r="T523"/>
  <c r="Z523" s="1"/>
  <c r="T744"/>
  <c r="Z744" s="1"/>
  <c r="T1099"/>
  <c r="Z1099" s="1"/>
  <c r="T1060"/>
  <c r="Z1060" s="1"/>
  <c r="T731"/>
  <c r="Z731" s="1"/>
  <c r="T1647"/>
  <c r="Z1647" s="1"/>
  <c r="T1542"/>
  <c r="Z1542" s="1"/>
  <c r="T649"/>
  <c r="Z649" s="1"/>
  <c r="T307"/>
  <c r="Z307" s="1"/>
  <c r="T71"/>
  <c r="Z71" s="1"/>
  <c r="T1434"/>
  <c r="Z1434" s="1"/>
  <c r="T1711"/>
  <c r="Z1711" s="1"/>
  <c r="T1460"/>
  <c r="Z1460" s="1"/>
  <c r="T57"/>
  <c r="Z57" s="1"/>
  <c r="T101"/>
  <c r="Z101" s="1"/>
  <c r="T25"/>
  <c r="Z25" s="1"/>
  <c r="T62"/>
  <c r="Z62" s="1"/>
  <c r="T538"/>
  <c r="Z538" s="1"/>
  <c r="T490"/>
  <c r="Z490" s="1"/>
  <c r="T123"/>
  <c r="Z123" s="1"/>
  <c r="T1048"/>
  <c r="Z1048" s="1"/>
  <c r="T1622"/>
  <c r="Z1622" s="1"/>
  <c r="T340"/>
  <c r="Z340" s="1"/>
  <c r="T780"/>
  <c r="Z780" s="1"/>
  <c r="T348"/>
  <c r="Z348" s="1"/>
  <c r="T1515"/>
  <c r="Z1515" s="1"/>
  <c r="T521"/>
  <c r="Z521" s="1"/>
  <c r="T49"/>
  <c r="Z49" s="1"/>
  <c r="T247"/>
  <c r="Z247" s="1"/>
  <c r="T750"/>
  <c r="Z750" s="1"/>
  <c r="T1165"/>
  <c r="Z1165" s="1"/>
  <c r="T1273"/>
  <c r="Z1273" s="1"/>
  <c r="T196"/>
  <c r="Z196" s="1"/>
  <c r="T774"/>
  <c r="Z774" s="1"/>
  <c r="T1223"/>
  <c r="Z1223" s="1"/>
  <c r="T770"/>
  <c r="Z770" s="1"/>
  <c r="T53"/>
  <c r="Z53" s="1"/>
  <c r="T1015"/>
  <c r="Z1015" s="1"/>
  <c r="T710"/>
  <c r="Z710" s="1"/>
  <c r="T1087"/>
  <c r="Z1087" s="1"/>
  <c r="T812"/>
  <c r="Z812" s="1"/>
  <c r="T493"/>
  <c r="Z493" s="1"/>
  <c r="T1624"/>
  <c r="Z1624" s="1"/>
  <c r="T1555"/>
  <c r="Z1555" s="1"/>
  <c r="T1284"/>
  <c r="Z1284" s="1"/>
  <c r="T837"/>
  <c r="Z837" s="1"/>
  <c r="T289"/>
  <c r="Z289" s="1"/>
  <c r="T772"/>
  <c r="Z772" s="1"/>
  <c r="T1706"/>
  <c r="Z1706" s="1"/>
  <c r="T1081"/>
  <c r="Z1081" s="1"/>
  <c r="T1030"/>
  <c r="Z1030" s="1"/>
  <c r="T1558"/>
  <c r="Z1558" s="1"/>
  <c r="T269"/>
  <c r="Z269" s="1"/>
  <c r="T790"/>
  <c r="Z790" s="1"/>
  <c r="T1386"/>
  <c r="Z1386" s="1"/>
  <c r="T22"/>
  <c r="Z22" s="1"/>
  <c r="T153"/>
  <c r="Z153" s="1"/>
  <c r="T1141"/>
  <c r="Z1141" s="1"/>
  <c r="T1210"/>
  <c r="Z1210" s="1"/>
  <c r="T434"/>
  <c r="Z434" s="1"/>
  <c r="T1042"/>
  <c r="Z1042" s="1"/>
  <c r="T366"/>
  <c r="Z366" s="1"/>
  <c r="T1021"/>
  <c r="Z1021" s="1"/>
  <c r="T783"/>
  <c r="Z783" s="1"/>
  <c r="T1586"/>
  <c r="Z1586" s="1"/>
  <c r="T942"/>
  <c r="Z942" s="1"/>
  <c r="T699"/>
  <c r="Z699" s="1"/>
  <c r="T1528"/>
  <c r="Z1528" s="1"/>
  <c r="T1312"/>
  <c r="Z1312" s="1"/>
  <c r="T1367"/>
  <c r="Z1367" s="1"/>
  <c r="T1012"/>
  <c r="Z1012" s="1"/>
  <c r="T317"/>
  <c r="Z317" s="1"/>
  <c r="T922"/>
  <c r="Z922" s="1"/>
  <c r="T1552"/>
  <c r="Z1552" s="1"/>
  <c r="T48"/>
  <c r="Z48" s="1"/>
  <c r="T1596"/>
  <c r="Z1596" s="1"/>
  <c r="T1327"/>
  <c r="Z1327" s="1"/>
  <c r="T1182"/>
  <c r="Z1182" s="1"/>
  <c r="T1538"/>
  <c r="Z1538" s="1"/>
  <c r="T224"/>
  <c r="Z224" s="1"/>
  <c r="T190"/>
  <c r="Z190" s="1"/>
  <c r="T845"/>
  <c r="Z845" s="1"/>
  <c r="T827"/>
  <c r="Z827" s="1"/>
  <c r="T1674"/>
  <c r="Z1674" s="1"/>
  <c r="T1486"/>
  <c r="Z1486" s="1"/>
  <c r="T1467"/>
  <c r="Z1467" s="1"/>
  <c r="T950"/>
  <c r="Z950" s="1"/>
  <c r="T1595"/>
  <c r="Z1595" s="1"/>
  <c r="T30"/>
  <c r="Z30" s="1"/>
  <c r="T802"/>
  <c r="Z802" s="1"/>
  <c r="T1745"/>
  <c r="Z1745" s="1"/>
  <c r="T871"/>
  <c r="Z871" s="1"/>
  <c r="T240"/>
  <c r="Z240" s="1"/>
  <c r="T94"/>
  <c r="Z94" s="1"/>
  <c r="T291"/>
  <c r="Z291" s="1"/>
  <c r="T548"/>
  <c r="Z548" s="1"/>
  <c r="T232"/>
  <c r="Z232" s="1"/>
  <c r="T52"/>
  <c r="Z52" s="1"/>
  <c r="T24"/>
  <c r="Z24" s="1"/>
  <c r="T1565"/>
  <c r="Z1565" s="1"/>
  <c r="T1326"/>
  <c r="Z1326" s="1"/>
  <c r="T755"/>
  <c r="Z755" s="1"/>
  <c r="T1322"/>
  <c r="Z1322" s="1"/>
  <c r="T738"/>
  <c r="Z738" s="1"/>
  <c r="T1579"/>
  <c r="Z1579" s="1"/>
  <c r="T603"/>
  <c r="Z603" s="1"/>
  <c r="T1569"/>
  <c r="Z1569" s="1"/>
  <c r="T742"/>
  <c r="Z742" s="1"/>
  <c r="T1576"/>
  <c r="Z1576" s="1"/>
  <c r="T584"/>
  <c r="Z584" s="1"/>
  <c r="T1537"/>
  <c r="Z1537" s="1"/>
  <c r="T1256"/>
  <c r="Z1256" s="1"/>
  <c r="T304"/>
  <c r="Z304" s="1"/>
  <c r="T540"/>
  <c r="Z540" s="1"/>
  <c r="T1154"/>
  <c r="Z1154" s="1"/>
  <c r="T909"/>
  <c r="Z909" s="1"/>
  <c r="T1345"/>
  <c r="Z1345" s="1"/>
  <c r="T1390"/>
  <c r="Z1390" s="1"/>
  <c r="T437"/>
  <c r="Z437" s="1"/>
  <c r="T216"/>
  <c r="Z216" s="1"/>
  <c r="T1118"/>
  <c r="Z1118" s="1"/>
  <c r="T786"/>
  <c r="Z786" s="1"/>
  <c r="T1160"/>
  <c r="Z1160" s="1"/>
  <c r="T1617"/>
  <c r="Z1617" s="1"/>
  <c r="T41"/>
  <c r="Z41" s="1"/>
  <c r="T1250"/>
  <c r="Z1250" s="1"/>
  <c r="T386"/>
  <c r="Z386" s="1"/>
  <c r="T1145"/>
  <c r="Z1145" s="1"/>
  <c r="T1551"/>
  <c r="Z1551" s="1"/>
  <c r="T893"/>
  <c r="Z893" s="1"/>
  <c r="T68"/>
  <c r="Z68" s="1"/>
  <c r="T301"/>
  <c r="Z301" s="1"/>
  <c r="T156"/>
  <c r="Z156" s="1"/>
  <c r="T600"/>
  <c r="Z600" s="1"/>
  <c r="T169"/>
  <c r="Z169" s="1"/>
  <c r="T1657"/>
  <c r="Z1657" s="1"/>
  <c r="T771"/>
  <c r="Z771" s="1"/>
  <c r="T1507"/>
  <c r="Z1507" s="1"/>
  <c r="T895"/>
  <c r="Z895" s="1"/>
  <c r="T1635"/>
  <c r="Z1635" s="1"/>
  <c r="T894"/>
  <c r="Z894" s="1"/>
  <c r="T1665"/>
  <c r="Z1665" s="1"/>
  <c r="T511"/>
  <c r="Z511" s="1"/>
  <c r="T1432"/>
  <c r="Z1432" s="1"/>
  <c r="T492"/>
  <c r="Z492" s="1"/>
  <c r="T210"/>
  <c r="Z210" s="1"/>
  <c r="T688"/>
  <c r="Z688" s="1"/>
  <c r="T488"/>
  <c r="Z488" s="1"/>
  <c r="T1716"/>
  <c r="Z1716" s="1"/>
  <c r="T1663"/>
  <c r="Z1663" s="1"/>
  <c r="T724"/>
  <c r="Z724" s="1"/>
  <c r="T532"/>
  <c r="Z532" s="1"/>
  <c r="T54"/>
  <c r="Z54" s="1"/>
  <c r="T474"/>
  <c r="Z474" s="1"/>
  <c r="T963"/>
  <c r="Z963" s="1"/>
  <c r="T727"/>
  <c r="Z727" s="1"/>
  <c r="T1039"/>
  <c r="Z1039" s="1"/>
  <c r="T108"/>
  <c r="Z108" s="1"/>
  <c r="T1271"/>
  <c r="Z1271" s="1"/>
  <c r="T1173"/>
  <c r="Z1173" s="1"/>
  <c r="T27"/>
  <c r="Z27" s="1"/>
  <c r="T377"/>
  <c r="Z377" s="1"/>
  <c r="T245"/>
  <c r="Z245" s="1"/>
  <c r="T528"/>
  <c r="Z528" s="1"/>
  <c r="T1347"/>
  <c r="Z1347" s="1"/>
  <c r="T1037"/>
  <c r="Z1037" s="1"/>
  <c r="T171"/>
  <c r="Z171" s="1"/>
  <c r="T923"/>
  <c r="Z923" s="1"/>
  <c r="T1687"/>
  <c r="Z1687" s="1"/>
  <c r="T235"/>
  <c r="Z235" s="1"/>
  <c r="T841"/>
  <c r="Z841" s="1"/>
  <c r="T1489"/>
  <c r="Z1489" s="1"/>
  <c r="T1423"/>
  <c r="Z1423" s="1"/>
  <c r="T1306"/>
  <c r="Z1306" s="1"/>
  <c r="T1436"/>
  <c r="Z1436" s="1"/>
  <c r="T634"/>
  <c r="Z634" s="1"/>
  <c r="T1686"/>
  <c r="Z1686" s="1"/>
  <c r="T1501"/>
  <c r="Z1501" s="1"/>
  <c r="T758"/>
  <c r="Z758" s="1"/>
  <c r="T1387"/>
  <c r="Z1387" s="1"/>
  <c r="T1336"/>
  <c r="Z1336" s="1"/>
  <c r="T227"/>
  <c r="Z227" s="1"/>
  <c r="T672"/>
  <c r="Z672" s="1"/>
  <c r="T1052"/>
  <c r="Z1052" s="1"/>
  <c r="T814"/>
  <c r="Z814" s="1"/>
  <c r="T159"/>
  <c r="Z159" s="1"/>
  <c r="T994"/>
  <c r="Z994" s="1"/>
  <c r="T19"/>
  <c r="Z19" s="1"/>
  <c r="T29"/>
  <c r="Z29" s="1"/>
  <c r="T821"/>
  <c r="Z821" s="1"/>
  <c r="T280"/>
  <c r="Z280" s="1"/>
  <c r="T1007"/>
  <c r="Z1007" s="1"/>
  <c r="T877"/>
  <c r="Z877" s="1"/>
  <c r="T1285"/>
  <c r="Z1285" s="1"/>
  <c r="T1600"/>
  <c r="Z1600" s="1"/>
  <c r="T292"/>
  <c r="Z292" s="1"/>
  <c r="T1175"/>
  <c r="Z1175" s="1"/>
  <c r="T1061"/>
  <c r="Z1061" s="1"/>
  <c r="T1031"/>
  <c r="Z1031" s="1"/>
  <c r="T809"/>
  <c r="Z809" s="1"/>
  <c r="T944"/>
  <c r="Z944" s="1"/>
  <c r="T1621"/>
  <c r="Z1621" s="1"/>
  <c r="T1369"/>
  <c r="Z1369" s="1"/>
  <c r="T1385"/>
  <c r="Z1385" s="1"/>
  <c r="T880"/>
  <c r="Z880" s="1"/>
  <c r="T591"/>
  <c r="Z591" s="1"/>
  <c r="T39"/>
  <c r="Z39" s="1"/>
  <c r="T1122"/>
  <c r="Z1122" s="1"/>
  <c r="T1710"/>
  <c r="Z1710" s="1"/>
  <c r="T454"/>
  <c r="Z454" s="1"/>
  <c r="T985"/>
  <c r="Z985" s="1"/>
  <c r="T1464"/>
  <c r="Z1464" s="1"/>
  <c r="T1319"/>
  <c r="Z1319" s="1"/>
  <c r="T855"/>
  <c r="Z855" s="1"/>
  <c r="T276"/>
  <c r="Z276" s="1"/>
  <c r="T1126"/>
  <c r="Z1126" s="1"/>
  <c r="T1355"/>
  <c r="Z1355" s="1"/>
  <c r="T949"/>
  <c r="Z949" s="1"/>
  <c r="T966"/>
  <c r="Z966" s="1"/>
  <c r="T1170"/>
  <c r="Z1170" s="1"/>
  <c r="T1685"/>
  <c r="Z1685" s="1"/>
  <c r="T862"/>
  <c r="Z862" s="1"/>
  <c r="T37"/>
  <c r="Z37" s="1"/>
  <c r="T1668"/>
  <c r="Z1668" s="1"/>
  <c r="T1689"/>
  <c r="Z1689" s="1"/>
  <c r="T1719"/>
  <c r="Z1719" s="1"/>
  <c r="T1671"/>
  <c r="Z1671" s="1"/>
  <c r="T1076"/>
  <c r="Z1076" s="1"/>
  <c r="T556"/>
  <c r="Z556" s="1"/>
  <c r="T421"/>
  <c r="Z421" s="1"/>
  <c r="T1516"/>
  <c r="Z1516" s="1"/>
  <c r="T1106"/>
  <c r="Z1106" s="1"/>
  <c r="T69"/>
  <c r="Z69" s="1"/>
  <c r="T570"/>
  <c r="Z570" s="1"/>
  <c r="T109"/>
  <c r="Z109" s="1"/>
  <c r="T380"/>
  <c r="Z380" s="1"/>
  <c r="T639"/>
  <c r="Z639" s="1"/>
  <c r="T749"/>
  <c r="Z749" s="1"/>
  <c r="T1557"/>
  <c r="Z1557" s="1"/>
  <c r="T1236"/>
  <c r="Z1236" s="1"/>
  <c r="T72"/>
  <c r="Z72" s="1"/>
  <c r="T254"/>
  <c r="Z254" s="1"/>
  <c r="T477"/>
  <c r="Z477" s="1"/>
  <c r="T801"/>
  <c r="Z801" s="1"/>
  <c r="T439"/>
  <c r="Z439" s="1"/>
  <c r="T682"/>
  <c r="Z682" s="1"/>
  <c r="T433"/>
  <c r="Z433" s="1"/>
  <c r="T426"/>
  <c r="Z426" s="1"/>
  <c r="T165"/>
  <c r="Z165" s="1"/>
  <c r="T121"/>
  <c r="Z121" s="1"/>
  <c r="T613"/>
  <c r="Z613" s="1"/>
  <c r="T1584"/>
  <c r="Z1584" s="1"/>
  <c r="T127"/>
  <c r="Z127" s="1"/>
  <c r="T442"/>
  <c r="Z442" s="1"/>
  <c r="T1291"/>
  <c r="Z1291" s="1"/>
  <c r="T466"/>
  <c r="Z466" s="1"/>
  <c r="T1638"/>
  <c r="Z1638" s="1"/>
  <c r="T970"/>
  <c r="Z970" s="1"/>
  <c r="T1503"/>
  <c r="Z1503" s="1"/>
  <c r="T1064"/>
  <c r="Z1064" s="1"/>
  <c r="T874"/>
  <c r="Z874" s="1"/>
  <c r="T1681"/>
  <c r="Z1681" s="1"/>
  <c r="T919"/>
  <c r="Z919" s="1"/>
  <c r="T1577"/>
  <c r="Z1577" s="1"/>
  <c r="T1581"/>
  <c r="Z1581" s="1"/>
  <c r="T1471"/>
  <c r="Z1471" s="1"/>
  <c r="T1684"/>
  <c r="Z1684" s="1"/>
  <c r="T408"/>
  <c r="Z408" s="1"/>
  <c r="T920"/>
  <c r="Z920" s="1"/>
  <c r="T365"/>
  <c r="Z365" s="1"/>
  <c r="T670"/>
  <c r="Z670" s="1"/>
  <c r="T1269"/>
  <c r="Z1269" s="1"/>
  <c r="T427"/>
  <c r="Z427" s="1"/>
  <c r="T1231"/>
  <c r="Z1231" s="1"/>
  <c r="T713"/>
  <c r="Z713" s="1"/>
  <c r="T180"/>
  <c r="Z180" s="1"/>
  <c r="T1302"/>
  <c r="Z1302" s="1"/>
  <c r="T463"/>
  <c r="Z463" s="1"/>
  <c r="T537"/>
  <c r="Z537" s="1"/>
  <c r="T1156"/>
  <c r="Z1156" s="1"/>
  <c r="T472"/>
  <c r="Z472" s="1"/>
  <c r="T1701"/>
  <c r="Z1701" s="1"/>
  <c r="T185"/>
  <c r="Z185" s="1"/>
  <c r="T641"/>
  <c r="Z641" s="1"/>
  <c r="T793"/>
  <c r="Z793" s="1"/>
  <c r="T518"/>
  <c r="Z518" s="1"/>
  <c r="T805"/>
  <c r="Z805" s="1"/>
  <c r="T319"/>
  <c r="Z319" s="1"/>
  <c r="T509"/>
  <c r="Z509" s="1"/>
  <c r="T1371"/>
  <c r="Z1371" s="1"/>
  <c r="T1482"/>
  <c r="Z1482" s="1"/>
  <c r="T305"/>
  <c r="Z305" s="1"/>
  <c r="T1429"/>
  <c r="Z1429" s="1"/>
  <c r="T299"/>
  <c r="Z299" s="1"/>
  <c r="T369"/>
  <c r="Z369" s="1"/>
  <c r="T1543"/>
  <c r="Z1543" s="1"/>
  <c r="T1257"/>
  <c r="Z1257" s="1"/>
  <c r="T1733"/>
  <c r="Z1733" s="1"/>
  <c r="T686"/>
  <c r="Z686" s="1"/>
  <c r="T410"/>
  <c r="Z410" s="1"/>
  <c r="T1204"/>
  <c r="Z1204" s="1"/>
  <c r="T1650"/>
  <c r="Z1650" s="1"/>
  <c r="T1741"/>
  <c r="Z1741" s="1"/>
  <c r="T91"/>
  <c r="Z91" s="1"/>
  <c r="T759"/>
  <c r="Z759" s="1"/>
  <c r="T1645"/>
  <c r="Z1645" s="1"/>
  <c r="T423"/>
  <c r="Z423" s="1"/>
  <c r="T21"/>
  <c r="Z21" s="1"/>
  <c r="T383"/>
  <c r="Z383" s="1"/>
  <c r="T1631"/>
  <c r="Z1631" s="1"/>
  <c r="T1604"/>
  <c r="Z1604" s="1"/>
  <c r="T1161"/>
  <c r="Z1161" s="1"/>
  <c r="T1242"/>
  <c r="Z1242" s="1"/>
  <c r="T1068"/>
  <c r="Z1068" s="1"/>
  <c r="T217"/>
  <c r="Z217" s="1"/>
  <c r="T1693"/>
  <c r="Z1693" s="1"/>
  <c r="T134"/>
  <c r="Z134" s="1"/>
  <c r="T834"/>
  <c r="Z834" s="1"/>
  <c r="T1297"/>
  <c r="Z1297" s="1"/>
  <c r="T1100"/>
  <c r="Z1100" s="1"/>
  <c r="T339"/>
  <c r="Z339" s="1"/>
  <c r="T393"/>
  <c r="Z393" s="1"/>
  <c r="T502"/>
  <c r="Z502" s="1"/>
  <c r="T225"/>
  <c r="Z225" s="1"/>
  <c r="T74"/>
  <c r="Z74" s="1"/>
  <c r="T933"/>
  <c r="Z933" s="1"/>
  <c r="T326"/>
  <c r="Z326" s="1"/>
  <c r="T208"/>
  <c r="Z208" s="1"/>
  <c r="T1398"/>
  <c r="Z1398" s="1"/>
  <c r="T139"/>
  <c r="Z139" s="1"/>
  <c r="T752"/>
  <c r="Z752" s="1"/>
  <c r="T531"/>
  <c r="Z531" s="1"/>
  <c r="T1240"/>
  <c r="Z1240" s="1"/>
  <c r="T102"/>
  <c r="Z102" s="1"/>
  <c r="T858"/>
  <c r="Z858" s="1"/>
  <c r="Z400"/>
  <c r="T751"/>
  <c r="Z751" s="1"/>
  <c r="T173"/>
  <c r="Z173" s="1"/>
  <c r="T1395"/>
  <c r="Z1395" s="1"/>
  <c r="T1093"/>
  <c r="Z1093" s="1"/>
  <c r="T391"/>
  <c r="Z391" s="1"/>
  <c r="T746"/>
  <c r="Z746" s="1"/>
  <c r="T604"/>
  <c r="Z604" s="1"/>
  <c r="T1368"/>
  <c r="Z1368" s="1"/>
  <c r="T70"/>
  <c r="Z70" s="1"/>
  <c r="T1715"/>
  <c r="Z1715" s="1"/>
  <c r="T447"/>
  <c r="Z447" s="1"/>
  <c r="T1416"/>
  <c r="Z1416" s="1"/>
  <c r="T995"/>
  <c r="Z995" s="1"/>
  <c r="T953"/>
  <c r="Z953" s="1"/>
  <c r="T63"/>
  <c r="Z63" s="1"/>
  <c r="T387"/>
  <c r="Z387" s="1"/>
  <c r="T996"/>
  <c r="Z996" s="1"/>
  <c r="T924"/>
  <c r="Z924" s="1"/>
  <c r="T1008"/>
  <c r="Z1008" s="1"/>
  <c r="T1113"/>
  <c r="Z1113" s="1"/>
  <c r="T1529"/>
  <c r="Z1529" s="1"/>
  <c r="T1098"/>
  <c r="Z1098" s="1"/>
  <c r="T356"/>
  <c r="Z356" s="1"/>
  <c r="T1310"/>
  <c r="Z1310" s="1"/>
  <c r="T1677"/>
  <c r="Z1677" s="1"/>
  <c r="T794"/>
  <c r="Z794" s="1"/>
  <c r="T194"/>
  <c r="Z194" s="1"/>
  <c r="T85"/>
  <c r="Z85" s="1"/>
  <c r="T78"/>
  <c r="Z78" s="1"/>
  <c r="T1360"/>
  <c r="Z1360" s="1"/>
  <c r="T200"/>
  <c r="Z200" s="1"/>
  <c r="T110"/>
  <c r="Z110" s="1"/>
  <c r="T179"/>
  <c r="Z179" s="1"/>
  <c r="T1137"/>
  <c r="Z1137" s="1"/>
  <c r="T168"/>
  <c r="Z168" s="1"/>
  <c r="T136"/>
  <c r="Z136" s="1"/>
  <c r="T143"/>
  <c r="Z143" s="1"/>
  <c r="T1144"/>
  <c r="Z1144" s="1"/>
  <c r="T675"/>
  <c r="Z675" s="1"/>
  <c r="T1019"/>
  <c r="Z1019" s="1"/>
  <c r="T193"/>
  <c r="Z193" s="1"/>
  <c r="T1051"/>
  <c r="Z1051" s="1"/>
  <c r="T1183"/>
  <c r="Z1183" s="1"/>
  <c r="T465"/>
  <c r="Z465" s="1"/>
  <c r="T297"/>
  <c r="Z297" s="1"/>
  <c r="T1739"/>
  <c r="Z1739" s="1"/>
  <c r="T844"/>
  <c r="Z844" s="1"/>
  <c r="T1146"/>
  <c r="Z1146" s="1"/>
  <c r="T1753"/>
  <c r="Z1753" s="1"/>
  <c r="T640"/>
  <c r="Z640" s="1"/>
  <c r="T435"/>
  <c r="Z435" s="1"/>
  <c r="T1293"/>
  <c r="Z1293" s="1"/>
  <c r="T183"/>
  <c r="Z183" s="1"/>
  <c r="T1058"/>
  <c r="Z1058" s="1"/>
  <c r="T583"/>
  <c r="Z583" s="1"/>
  <c r="T1420"/>
  <c r="Z1420" s="1"/>
  <c r="T650"/>
  <c r="Z650" s="1"/>
  <c r="T1419"/>
  <c r="Z1419" s="1"/>
  <c r="T445"/>
  <c r="Z445" s="1"/>
  <c r="T1193"/>
  <c r="Z1193" s="1"/>
  <c r="T430"/>
  <c r="Z430" s="1"/>
  <c r="T1580"/>
  <c r="Z1580" s="1"/>
  <c r="T1556"/>
  <c r="Z1556" s="1"/>
  <c r="T1013"/>
  <c r="Z1013" s="1"/>
  <c r="T1329"/>
  <c r="Z1329" s="1"/>
  <c r="Z1148"/>
  <c r="T903"/>
  <c r="Z903" s="1"/>
  <c r="T1228"/>
  <c r="Z1228" s="1"/>
  <c r="T685"/>
  <c r="Z685" s="1"/>
  <c r="T1590"/>
  <c r="Z1590" s="1"/>
  <c r="T1235"/>
  <c r="Z1235" s="1"/>
  <c r="T203"/>
  <c r="Z203" s="1"/>
  <c r="T851"/>
  <c r="Z851" s="1"/>
  <c r="T1213"/>
  <c r="Z1213" s="1"/>
  <c r="T719"/>
  <c r="Z719" s="1"/>
  <c r="T1712"/>
  <c r="Z1712" s="1"/>
  <c r="T1194"/>
  <c r="Z1194" s="1"/>
  <c r="T1640"/>
  <c r="Z1640" s="1"/>
  <c r="T1437"/>
  <c r="Z1437" s="1"/>
  <c r="T1561"/>
  <c r="Z1561" s="1"/>
  <c r="T666"/>
  <c r="Z666" s="1"/>
  <c r="T103"/>
  <c r="Z103" s="1"/>
  <c r="T1499"/>
  <c r="Z1499" s="1"/>
  <c r="T1168"/>
  <c r="Z1168" s="1"/>
  <c r="T45"/>
  <c r="Z45" s="1"/>
  <c r="T162"/>
  <c r="Z162" s="1"/>
  <c r="T698"/>
  <c r="Z698" s="1"/>
  <c r="T1511"/>
  <c r="Z1511" s="1"/>
  <c r="T1574"/>
  <c r="Z1574" s="1"/>
  <c r="T480"/>
  <c r="Z480" s="1"/>
  <c r="T287"/>
  <c r="Z287" s="1"/>
  <c r="T1094"/>
  <c r="Z1094" s="1"/>
  <c r="T1187"/>
  <c r="Z1187" s="1"/>
  <c r="T1517"/>
  <c r="Z1517" s="1"/>
  <c r="T115"/>
  <c r="Z115" s="1"/>
  <c r="T484"/>
  <c r="Z484" s="1"/>
  <c r="T147"/>
  <c r="Z147" s="1"/>
  <c r="T842"/>
  <c r="Z842" s="1"/>
  <c r="T112"/>
  <c r="Z112" s="1"/>
  <c r="T263"/>
  <c r="Z263" s="1"/>
  <c r="T1335"/>
  <c r="Z1335" s="1"/>
  <c r="T1005"/>
  <c r="Z1005" s="1"/>
  <c r="T328"/>
  <c r="Z328" s="1"/>
  <c r="T195"/>
  <c r="Z195" s="1"/>
  <c r="T847"/>
  <c r="Z847" s="1"/>
  <c r="T385"/>
  <c r="Z385" s="1"/>
  <c r="T1699"/>
  <c r="Z1699" s="1"/>
  <c r="T1614"/>
  <c r="Z1614" s="1"/>
  <c r="T282"/>
  <c r="Z282" s="1"/>
  <c r="T1578"/>
  <c r="Z1578" s="1"/>
  <c r="T1465"/>
  <c r="Z1465" s="1"/>
  <c r="T1201"/>
  <c r="Z1201" s="1"/>
  <c r="T1050"/>
  <c r="Z1050" s="1"/>
  <c r="T839"/>
  <c r="Z839" s="1"/>
  <c r="T1105"/>
  <c r="Z1105" s="1"/>
  <c r="T1263"/>
  <c r="Z1263" s="1"/>
  <c r="T946"/>
  <c r="Z946" s="1"/>
  <c r="T1299"/>
  <c r="Z1299" s="1"/>
  <c r="T886"/>
  <c r="Z886" s="1"/>
  <c r="T644"/>
  <c r="Z644" s="1"/>
  <c r="T808"/>
  <c r="Z808" s="1"/>
  <c r="T908"/>
  <c r="Z908" s="1"/>
  <c r="T565"/>
  <c r="Z565" s="1"/>
  <c r="T353"/>
  <c r="Z353" s="1"/>
  <c r="T1014"/>
  <c r="Z1014" s="1"/>
  <c r="T467"/>
  <c r="Z467" s="1"/>
  <c r="T122"/>
  <c r="Z122" s="1"/>
  <c r="T1222"/>
  <c r="Z1222" s="1"/>
  <c r="T1374"/>
  <c r="Z1374" s="1"/>
  <c r="T1328"/>
  <c r="Z1328" s="1"/>
  <c r="T849"/>
  <c r="Z849" s="1"/>
  <c r="T567"/>
  <c r="Z567" s="1"/>
  <c r="T1344"/>
  <c r="Z1344" s="1"/>
  <c r="T1241"/>
  <c r="Z1241" s="1"/>
  <c r="T657"/>
  <c r="Z657" s="1"/>
  <c r="T1447"/>
  <c r="Z1447" s="1"/>
  <c r="T1290"/>
  <c r="Z1290" s="1"/>
  <c r="T381"/>
  <c r="Z381" s="1"/>
  <c r="T1332"/>
  <c r="Z1332" s="1"/>
  <c r="T678"/>
  <c r="Z678" s="1"/>
  <c r="T741"/>
  <c r="Z741" s="1"/>
  <c r="T1195"/>
  <c r="Z1195" s="1"/>
  <c r="T574"/>
  <c r="Z574" s="1"/>
  <c r="T1697"/>
  <c r="Z1697" s="1"/>
  <c r="T1468"/>
  <c r="Z1468" s="1"/>
  <c r="T154"/>
  <c r="Z154" s="1"/>
  <c r="T1220"/>
  <c r="Z1220" s="1"/>
  <c r="T1197"/>
  <c r="Z1197" s="1"/>
  <c r="T496"/>
  <c r="Z496" s="1"/>
  <c r="T1513"/>
  <c r="Z1513" s="1"/>
  <c r="T76"/>
  <c r="Z76" s="1"/>
  <c r="T859"/>
  <c r="Z859" s="1"/>
  <c r="T1142"/>
  <c r="Z1142" s="1"/>
  <c r="T228"/>
  <c r="Z228" s="1"/>
  <c r="T354"/>
  <c r="Z354" s="1"/>
  <c r="T860"/>
  <c r="Z860" s="1"/>
  <c r="T1572"/>
  <c r="Z1572" s="1"/>
  <c r="T1554"/>
  <c r="Z1554" s="1"/>
  <c r="T1519"/>
  <c r="Z1519" s="1"/>
  <c r="T1679"/>
  <c r="Z1679" s="1"/>
  <c r="T1514"/>
  <c r="Z1514" s="1"/>
  <c r="T1212"/>
  <c r="Z1212" s="1"/>
  <c r="T1274"/>
  <c r="Z1274" s="1"/>
  <c r="T1535"/>
  <c r="Z1535" s="1"/>
  <c r="T1603"/>
  <c r="Z1603" s="1"/>
  <c r="T743"/>
  <c r="Z743" s="1"/>
  <c r="T1377"/>
  <c r="Z1377" s="1"/>
  <c r="T475"/>
  <c r="Z475" s="1"/>
  <c r="T1653"/>
  <c r="Z1653" s="1"/>
  <c r="T1296"/>
  <c r="Z1296" s="1"/>
  <c r="T555"/>
  <c r="Z555" s="1"/>
  <c r="T1609"/>
  <c r="Z1609" s="1"/>
  <c r="T1153"/>
  <c r="Z1153" s="1"/>
  <c r="T303"/>
  <c r="Z303" s="1"/>
  <c r="T725"/>
  <c r="Z725" s="1"/>
  <c r="T902"/>
  <c r="Z902" s="1"/>
  <c r="T1673"/>
  <c r="Z1673" s="1"/>
  <c r="T1422"/>
  <c r="Z1422" s="1"/>
  <c r="T220"/>
  <c r="Z220" s="1"/>
  <c r="T1470"/>
  <c r="Z1470" s="1"/>
  <c r="T249"/>
  <c r="Z249" s="1"/>
  <c r="T1521"/>
  <c r="Z1521" s="1"/>
  <c r="T1637"/>
  <c r="Z1637" s="1"/>
  <c r="T736"/>
  <c r="Z736" s="1"/>
  <c r="T1311"/>
  <c r="Z1311" s="1"/>
  <c r="T334"/>
  <c r="Z334" s="1"/>
  <c r="T730"/>
  <c r="Z730" s="1"/>
  <c r="T390"/>
  <c r="Z390" s="1"/>
  <c r="T677"/>
  <c r="Z677" s="1"/>
  <c r="T928"/>
  <c r="Z928" s="1"/>
  <c r="T623"/>
  <c r="Z623" s="1"/>
  <c r="T1049"/>
  <c r="Z1049" s="1"/>
  <c r="T468"/>
  <c r="Z468" s="1"/>
  <c r="T1662"/>
  <c r="Z1662" s="1"/>
  <c r="T1331"/>
  <c r="Z1331" s="1"/>
  <c r="T879"/>
  <c r="Z879" s="1"/>
  <c r="T202"/>
  <c r="Z202" s="1"/>
  <c r="T1205"/>
  <c r="Z1205" s="1"/>
  <c r="T706"/>
  <c r="Z706" s="1"/>
  <c r="T1330"/>
  <c r="Z1330" s="1"/>
  <c r="T588"/>
  <c r="Z588" s="1"/>
  <c r="T789"/>
  <c r="Z789" s="1"/>
  <c r="T495"/>
  <c r="Z495" s="1"/>
  <c r="T1732"/>
  <c r="Z1732" s="1"/>
  <c r="T620"/>
  <c r="Z620" s="1"/>
  <c r="T60"/>
  <c r="Z60" s="1"/>
  <c r="T1082"/>
  <c r="Z1082" s="1"/>
  <c r="T1351"/>
  <c r="Z1351" s="1"/>
  <c r="T1525"/>
  <c r="Z1525" s="1"/>
  <c r="T436"/>
  <c r="Z436" s="1"/>
  <c r="T1488"/>
  <c r="Z1488" s="1"/>
  <c r="T1523"/>
  <c r="Z1523" s="1"/>
  <c r="T384"/>
  <c r="Z384" s="1"/>
  <c r="T737"/>
  <c r="Z737" s="1"/>
  <c r="T176"/>
  <c r="Z176" s="1"/>
  <c r="T1279"/>
  <c r="Z1279" s="1"/>
  <c r="T728"/>
  <c r="Z728" s="1"/>
  <c r="T1040"/>
  <c r="Z1040" s="1"/>
  <c r="T747"/>
  <c r="Z747" s="1"/>
  <c r="T18"/>
  <c r="Z18" s="1"/>
  <c r="T422"/>
  <c r="Z422" s="1"/>
  <c r="T527"/>
  <c r="Z527" s="1"/>
  <c r="T980"/>
  <c r="Z980" s="1"/>
  <c r="T1703"/>
  <c r="Z1703" s="1"/>
  <c r="T608"/>
  <c r="Z608" s="1"/>
  <c r="T1298"/>
  <c r="Z1298" s="1"/>
  <c r="T778"/>
  <c r="Z778" s="1"/>
  <c r="T1553"/>
  <c r="Z1553" s="1"/>
  <c r="T1707"/>
  <c r="Z1707" s="1"/>
  <c r="T833"/>
  <c r="Z833" s="1"/>
  <c r="T389"/>
  <c r="Z389" s="1"/>
  <c r="T668"/>
  <c r="Z668" s="1"/>
  <c r="T621"/>
  <c r="Z621" s="1"/>
  <c r="T107"/>
  <c r="Z107" s="1"/>
  <c r="T1478"/>
  <c r="Z1478" s="1"/>
  <c r="T704"/>
  <c r="Z704" s="1"/>
  <c r="T505"/>
  <c r="Z505" s="1"/>
  <c r="T28"/>
  <c r="Z28" s="1"/>
  <c r="T234"/>
  <c r="Z234" s="1"/>
  <c r="T483"/>
  <c r="Z483" s="1"/>
  <c r="T697"/>
  <c r="Z697" s="1"/>
  <c r="T1372"/>
  <c r="Z1372" s="1"/>
  <c r="T1140"/>
  <c r="Z1140" s="1"/>
  <c r="T452"/>
  <c r="Z452" s="1"/>
  <c r="T44"/>
  <c r="Z44" s="1"/>
  <c r="T905"/>
  <c r="Z905" s="1"/>
  <c r="T1583"/>
  <c r="Z1583" s="1"/>
  <c r="T1691"/>
  <c r="Z1691" s="1"/>
  <c r="T564"/>
  <c r="Z564" s="1"/>
  <c r="T680"/>
  <c r="Z680" s="1"/>
  <c r="T1680"/>
  <c r="Z1680" s="1"/>
  <c r="T745"/>
  <c r="Z745" s="1"/>
  <c r="T1186"/>
  <c r="Z1186" s="1"/>
  <c r="T998"/>
  <c r="Z998" s="1"/>
  <c r="T489"/>
  <c r="Z489" s="1"/>
  <c r="T1540"/>
  <c r="Z1540" s="1"/>
  <c r="T892"/>
  <c r="Z892" s="1"/>
  <c r="T865"/>
  <c r="Z865" s="1"/>
  <c r="T535"/>
  <c r="Z535" s="1"/>
  <c r="T32"/>
  <c r="Z32" s="1"/>
  <c r="T1221"/>
  <c r="Z1221" s="1"/>
  <c r="T1004"/>
  <c r="Z1004" s="1"/>
  <c r="T204"/>
  <c r="Z204" s="1"/>
  <c r="T779"/>
  <c r="Z779" s="1"/>
  <c r="T1162"/>
  <c r="Z1162" s="1"/>
  <c r="T172"/>
  <c r="Z172" s="1"/>
  <c r="T926"/>
  <c r="Z926" s="1"/>
  <c r="T1259"/>
  <c r="Z1259" s="1"/>
  <c r="T566"/>
  <c r="Z566" s="1"/>
  <c r="T182"/>
  <c r="Z182" s="1"/>
  <c r="T1215"/>
  <c r="Z1215" s="1"/>
  <c r="T56"/>
  <c r="Z56" s="1"/>
  <c r="T720"/>
  <c r="Z720" s="1"/>
  <c r="T1356"/>
  <c r="Z1356" s="1"/>
  <c r="T461"/>
  <c r="Z461" s="1"/>
  <c r="T1083"/>
  <c r="Z1083" s="1"/>
  <c r="T336"/>
  <c r="Z336" s="1"/>
  <c r="T166"/>
  <c r="Z166" s="1"/>
  <c r="T98"/>
  <c r="Z98" s="1"/>
  <c r="T226"/>
  <c r="Z226" s="1"/>
  <c r="T218"/>
  <c r="Z218" s="1"/>
  <c r="T1090"/>
  <c r="Z1090" s="1"/>
  <c r="T936"/>
  <c r="Z936" s="1"/>
  <c r="T456"/>
  <c r="Z456" s="1"/>
  <c r="T221"/>
  <c r="Z221" s="1"/>
  <c r="T1280"/>
  <c r="Z1280" s="1"/>
  <c r="T1444"/>
  <c r="Z1444" s="1"/>
  <c r="T1446"/>
  <c r="Z1446" s="1"/>
  <c r="T1373"/>
  <c r="Z1373" s="1"/>
  <c r="T911"/>
  <c r="Z911" s="1"/>
  <c r="T550"/>
  <c r="Z550" s="1"/>
  <c r="T189"/>
  <c r="Z189" s="1"/>
  <c r="T629"/>
  <c r="Z629" s="1"/>
  <c r="T1442"/>
  <c r="Z1442" s="1"/>
  <c r="T1438"/>
  <c r="Z1438" s="1"/>
  <c r="T233"/>
  <c r="Z233" s="1"/>
  <c r="T451"/>
  <c r="Z451" s="1"/>
  <c r="T1550"/>
  <c r="Z1550" s="1"/>
  <c r="T1132"/>
  <c r="Z1132" s="1"/>
  <c r="T1217"/>
  <c r="Z1217" s="1"/>
  <c r="T1618"/>
  <c r="Z1618" s="1"/>
  <c r="T715"/>
  <c r="Z715" s="1"/>
  <c r="T174"/>
  <c r="Z174" s="1"/>
  <c r="T135"/>
  <c r="Z135" s="1"/>
  <c r="T836"/>
  <c r="Z836" s="1"/>
  <c r="T723"/>
  <c r="Z723" s="1"/>
  <c r="T1066"/>
  <c r="Z1066" s="1"/>
  <c r="T1500"/>
  <c r="Z1500" s="1"/>
  <c r="T373"/>
  <c r="Z373" s="1"/>
  <c r="T133"/>
  <c r="Z133" s="1"/>
  <c r="T870"/>
  <c r="Z870" s="1"/>
  <c r="T978"/>
  <c r="Z978" s="1"/>
  <c r="T918"/>
  <c r="Z918" s="1"/>
  <c r="T1480"/>
  <c r="Z1480" s="1"/>
  <c r="T811"/>
  <c r="Z811" s="1"/>
  <c r="T581"/>
  <c r="Z581" s="1"/>
  <c r="T1643"/>
  <c r="Z1643" s="1"/>
  <c r="T295"/>
  <c r="Z295" s="1"/>
  <c r="T1518"/>
  <c r="Z1518" s="1"/>
  <c r="T777"/>
  <c r="Z777" s="1"/>
  <c r="T160"/>
  <c r="Z160" s="1"/>
  <c r="T1675"/>
  <c r="Z1675" s="1"/>
  <c r="T1067"/>
  <c r="Z1067" s="1"/>
  <c r="T1272"/>
  <c r="Z1272" s="1"/>
  <c r="T1421"/>
  <c r="Z1421" s="1"/>
  <c r="T708"/>
  <c r="Z708" s="1"/>
  <c r="T1494"/>
  <c r="Z1494" s="1"/>
  <c r="T969"/>
  <c r="Z969" s="1"/>
  <c r="T395"/>
  <c r="Z395" s="1"/>
  <c r="T1115"/>
  <c r="Z1115" s="1"/>
  <c r="T1626"/>
  <c r="Z1626" s="1"/>
  <c r="T177"/>
  <c r="Z177" s="1"/>
  <c r="T1441"/>
  <c r="Z1441" s="1"/>
  <c r="T519"/>
  <c r="Z519" s="1"/>
  <c r="T1320"/>
  <c r="Z1320" s="1"/>
  <c r="T460"/>
  <c r="Z460" s="1"/>
  <c r="T1747"/>
  <c r="Z1747" s="1"/>
  <c r="T1440"/>
  <c r="Z1440" s="1"/>
  <c r="T1079"/>
  <c r="Z1079" s="1"/>
  <c r="T265"/>
  <c r="Z265" s="1"/>
  <c r="T207"/>
  <c r="Z207" s="1"/>
  <c r="T191"/>
  <c r="Z191" s="1"/>
  <c r="T1485"/>
  <c r="Z1485" s="1"/>
  <c r="T1567"/>
  <c r="Z1567" s="1"/>
  <c r="T1502"/>
  <c r="Z1502" s="1"/>
  <c r="T1346"/>
  <c r="Z1346" s="1"/>
  <c r="T807"/>
  <c r="Z807" s="1"/>
  <c r="T1539"/>
  <c r="Z1539" s="1"/>
  <c r="T1073"/>
  <c r="Z1073" s="1"/>
  <c r="T803"/>
  <c r="Z803" s="1"/>
  <c r="T330"/>
  <c r="Z330" s="1"/>
  <c r="T546"/>
  <c r="Z546" s="1"/>
  <c r="T1358"/>
  <c r="Z1358" s="1"/>
  <c r="T1129"/>
  <c r="Z1129" s="1"/>
  <c r="T499"/>
  <c r="Z499" s="1"/>
  <c r="T259"/>
  <c r="Z259" s="1"/>
  <c r="T1065"/>
  <c r="Z1065" s="1"/>
  <c r="T272"/>
  <c r="Z272" s="1"/>
  <c r="T425"/>
  <c r="Z425" s="1"/>
  <c r="T1474"/>
  <c r="Z1474" s="1"/>
  <c r="T1571"/>
  <c r="Z1571" s="1"/>
  <c r="T825"/>
  <c r="Z825" s="1"/>
  <c r="T1249"/>
  <c r="Z1249" s="1"/>
  <c r="T1151"/>
  <c r="Z1151" s="1"/>
  <c r="T1055"/>
  <c r="Z1055" s="1"/>
  <c r="T1531"/>
  <c r="Z1531" s="1"/>
  <c r="T170"/>
  <c r="Z170" s="1"/>
  <c r="T355"/>
  <c r="Z355" s="1"/>
  <c r="T529"/>
  <c r="Z529" s="1"/>
  <c r="T956"/>
  <c r="Z956" s="1"/>
  <c r="T281"/>
  <c r="Z281" s="1"/>
  <c r="T283"/>
  <c r="Z283" s="1"/>
  <c r="T669"/>
  <c r="Z669" s="1"/>
  <c r="T1627"/>
  <c r="Z1627" s="1"/>
  <c r="T1493"/>
  <c r="Z1493" s="1"/>
  <c r="T654"/>
  <c r="Z654" s="1"/>
  <c r="T787"/>
  <c r="Z787" s="1"/>
  <c r="T513"/>
  <c r="Z513" s="1"/>
  <c r="T617"/>
  <c r="Z617" s="1"/>
  <c r="T553"/>
  <c r="Z553" s="1"/>
  <c r="T1245"/>
  <c r="Z1245" s="1"/>
  <c r="T988"/>
  <c r="Z988" s="1"/>
  <c r="T34"/>
  <c r="Z34" s="1"/>
  <c r="T167"/>
  <c r="Z167" s="1"/>
  <c r="T209"/>
  <c r="Z209" s="1"/>
  <c r="T1705"/>
  <c r="Z1705" s="1"/>
  <c r="T990"/>
  <c r="Z990" s="1"/>
  <c r="T632"/>
  <c r="Z632" s="1"/>
  <c r="T1200"/>
  <c r="Z1200" s="1"/>
  <c r="T1620"/>
  <c r="Z1620" s="1"/>
  <c r="T264"/>
  <c r="Z264" s="1"/>
  <c r="T1546"/>
  <c r="Z1546" s="1"/>
  <c r="T961"/>
  <c r="Z961" s="1"/>
  <c r="T231"/>
  <c r="Z231" s="1"/>
  <c r="T711"/>
  <c r="Z711" s="1"/>
  <c r="T1366"/>
  <c r="Z1366" s="1"/>
  <c r="T1169"/>
  <c r="Z1169" s="1"/>
  <c r="T1294"/>
  <c r="Z1294" s="1"/>
  <c r="T1717"/>
  <c r="Z1717" s="1"/>
  <c r="T1024"/>
  <c r="Z1024" s="1"/>
  <c r="T1695"/>
  <c r="Z1695" s="1"/>
  <c r="T40"/>
  <c r="Z40" s="1"/>
  <c r="T718"/>
  <c r="Z718" s="1"/>
  <c r="T486"/>
  <c r="Z486" s="1"/>
  <c r="T897"/>
  <c r="Z897" s="1"/>
  <c r="T1547"/>
  <c r="Z1547" s="1"/>
  <c r="T968"/>
  <c r="Z968" s="1"/>
  <c r="T689"/>
  <c r="Z689" s="1"/>
  <c r="T732"/>
  <c r="Z732" s="1"/>
  <c r="T643"/>
  <c r="Z643" s="1"/>
  <c r="T478"/>
  <c r="Z478" s="1"/>
  <c r="T175"/>
  <c r="Z175" s="1"/>
  <c r="T1425"/>
  <c r="Z1425" s="1"/>
  <c r="T1630"/>
  <c r="Z1630" s="1"/>
  <c r="T149"/>
  <c r="Z149" s="1"/>
  <c r="T1120"/>
  <c r="Z1120" s="1"/>
  <c r="T329"/>
  <c r="Z329" s="1"/>
  <c r="T181"/>
  <c r="Z181" s="1"/>
  <c r="T1206"/>
  <c r="Z1206" s="1"/>
  <c r="T396"/>
  <c r="Z396" s="1"/>
  <c r="T1300"/>
  <c r="Z1300" s="1"/>
  <c r="T1496"/>
  <c r="Z1496" s="1"/>
  <c r="T1096"/>
  <c r="Z1096" s="1"/>
  <c r="T337"/>
  <c r="Z337" s="1"/>
  <c r="T1426"/>
  <c r="Z1426" s="1"/>
  <c r="T993"/>
  <c r="Z993" s="1"/>
  <c r="T1305"/>
  <c r="Z1305" s="1"/>
  <c r="T314"/>
  <c r="Z314" s="1"/>
  <c r="T229"/>
  <c r="Z229" s="1"/>
  <c r="T471"/>
  <c r="Z471" s="1"/>
  <c r="T1339"/>
  <c r="Z1339" s="1"/>
  <c r="T1101"/>
  <c r="Z1101" s="1"/>
  <c r="T925"/>
  <c r="Z925" s="1"/>
  <c r="T378"/>
  <c r="Z378" s="1"/>
  <c r="T645"/>
  <c r="Z645" s="1"/>
  <c r="T401"/>
  <c r="Z401" s="1"/>
  <c r="T1116"/>
  <c r="Z1116" s="1"/>
  <c r="T278"/>
  <c r="Z278" s="1"/>
  <c r="T1264"/>
  <c r="Z1264" s="1"/>
  <c r="T1676"/>
  <c r="Z1676" s="1"/>
  <c r="Z105"/>
  <c r="T582"/>
  <c r="Z582" s="1"/>
  <c r="T87"/>
  <c r="Z87" s="1"/>
  <c r="T853"/>
  <c r="Z853" s="1"/>
  <c r="T733"/>
  <c r="Z733" s="1"/>
  <c r="T971"/>
  <c r="Z971" s="1"/>
  <c r="T83"/>
  <c r="Z83" s="1"/>
  <c r="T1642"/>
  <c r="Z1642" s="1"/>
  <c r="T1527"/>
  <c r="Z1527" s="1"/>
  <c r="T541"/>
  <c r="Z541" s="1"/>
  <c r="T512"/>
  <c r="Z512" s="1"/>
  <c r="T937"/>
  <c r="Z937" s="1"/>
  <c r="T124"/>
  <c r="Z124" s="1"/>
  <c r="T516"/>
  <c r="Z516" s="1"/>
  <c r="T146"/>
  <c r="Z146" s="1"/>
  <c r="T1522"/>
  <c r="Z1522" s="1"/>
  <c r="T835"/>
  <c r="Z835" s="1"/>
  <c r="T238"/>
  <c r="Z238" s="1"/>
  <c r="T1053"/>
  <c r="Z1053" s="1"/>
  <c r="T284"/>
  <c r="Z284" s="1"/>
  <c r="T93"/>
  <c r="Z93" s="1"/>
  <c r="T46"/>
  <c r="Z46" s="1"/>
  <c r="T1163"/>
  <c r="Z1163" s="1"/>
  <c r="T274"/>
  <c r="Z274" s="1"/>
  <c r="T1139"/>
  <c r="Z1139" s="1"/>
  <c r="T351"/>
  <c r="Z351" s="1"/>
  <c r="T1625"/>
  <c r="Z1625" s="1"/>
  <c r="T360"/>
  <c r="Z360" s="1"/>
  <c r="T1575"/>
  <c r="Z1575" s="1"/>
  <c r="T601"/>
  <c r="Z601" s="1"/>
  <c r="T1443"/>
  <c r="Z1443" s="1"/>
  <c r="T1292"/>
  <c r="Z1292" s="1"/>
  <c r="T989"/>
  <c r="Z989" s="1"/>
  <c r="T683"/>
  <c r="Z683" s="1"/>
  <c r="T850"/>
  <c r="Z850" s="1"/>
  <c r="T1742"/>
  <c r="Z1742" s="1"/>
  <c r="T199"/>
  <c r="Z199" s="1"/>
  <c r="T268"/>
  <c r="Z268" s="1"/>
  <c r="T374"/>
  <c r="Z374" s="1"/>
  <c r="T1726"/>
  <c r="Z1726" s="1"/>
  <c r="T161"/>
  <c r="Z161" s="1"/>
  <c r="T1559"/>
  <c r="Z1559" s="1"/>
  <c r="T1664"/>
  <c r="Z1664" s="1"/>
  <c r="T1323"/>
  <c r="Z1323" s="1"/>
  <c r="T526"/>
  <c r="Z526" s="1"/>
  <c r="T1020"/>
  <c r="Z1020" s="1"/>
  <c r="T1207"/>
  <c r="Z1207" s="1"/>
  <c r="T517"/>
  <c r="Z517" s="1"/>
  <c r="T931"/>
  <c r="Z931" s="1"/>
  <c r="T1230"/>
  <c r="Z1230" s="1"/>
  <c r="T144"/>
  <c r="Z144" s="1"/>
  <c r="T691"/>
  <c r="Z691" s="1"/>
  <c r="T50"/>
  <c r="Z50" s="1"/>
  <c r="T1045"/>
  <c r="Z1045" s="1"/>
  <c r="T188"/>
  <c r="Z188" s="1"/>
  <c r="T1472"/>
  <c r="Z1472" s="1"/>
  <c r="T804"/>
  <c r="Z804" s="1"/>
  <c r="T1698"/>
  <c r="Z1698" s="1"/>
  <c r="T1276"/>
  <c r="Z1276" s="1"/>
  <c r="T547"/>
  <c r="Z547" s="1"/>
  <c r="T781"/>
  <c r="Z781" s="1"/>
  <c r="T938"/>
  <c r="Z938" s="1"/>
  <c r="T260"/>
  <c r="Z260" s="1"/>
  <c r="T1459"/>
  <c r="Z1459" s="1"/>
  <c r="T67"/>
  <c r="Z67" s="1"/>
  <c r="T363"/>
  <c r="Z363" s="1"/>
  <c r="T1123"/>
  <c r="Z1123" s="1"/>
  <c r="T609"/>
  <c r="Z609" s="1"/>
  <c r="T690"/>
  <c r="Z690" s="1"/>
  <c r="T964"/>
  <c r="Z964" s="1"/>
  <c r="T896"/>
  <c r="Z896" s="1"/>
  <c r="T575"/>
  <c r="Z575" s="1"/>
  <c r="T1466"/>
  <c r="Z1466" s="1"/>
  <c r="T987"/>
  <c r="Z987" s="1"/>
  <c r="T1587"/>
  <c r="Z1587" s="1"/>
  <c r="T205"/>
  <c r="Z205" s="1"/>
  <c r="T271"/>
  <c r="Z271" s="1"/>
  <c r="T1392"/>
  <c r="Z1392" s="1"/>
  <c r="T843"/>
  <c r="Z843" s="1"/>
  <c r="T663"/>
  <c r="Z663" s="1"/>
  <c r="T799"/>
  <c r="Z799" s="1"/>
  <c r="T335"/>
  <c r="Z335" s="1"/>
  <c r="T610"/>
  <c r="Z610" s="1"/>
  <c r="T416"/>
  <c r="Z416" s="1"/>
  <c r="T930"/>
  <c r="Z930" s="1"/>
  <c r="T838"/>
  <c r="Z838" s="1"/>
  <c r="T357"/>
  <c r="Z357" s="1"/>
  <c r="T51"/>
  <c r="Z51" s="1"/>
  <c r="T358"/>
  <c r="Z358" s="1"/>
  <c r="T431"/>
  <c r="Z431" s="1"/>
  <c r="T615"/>
  <c r="Z615" s="1"/>
  <c r="T982"/>
  <c r="Z982" s="1"/>
  <c r="T164"/>
  <c r="Z164" s="1"/>
  <c r="T1505"/>
  <c r="Z1505" s="1"/>
  <c r="T1216"/>
  <c r="Z1216" s="1"/>
  <c r="T659"/>
  <c r="Z659" s="1"/>
  <c r="T899"/>
  <c r="Z899" s="1"/>
  <c r="T285"/>
  <c r="Z285" s="1"/>
  <c r="T900"/>
  <c r="Z900" s="1"/>
  <c r="T290"/>
  <c r="Z290" s="1"/>
  <c r="T482"/>
  <c r="Z482" s="1"/>
  <c r="T148"/>
  <c r="Z148" s="1"/>
  <c r="T1495"/>
  <c r="Z1495" s="1"/>
  <c r="T1708"/>
  <c r="Z1708" s="1"/>
  <c r="Z9"/>
  <c r="X9" s="1"/>
  <c r="T1660"/>
  <c r="Z1660" s="1"/>
  <c r="T155"/>
  <c r="Z155" s="1"/>
  <c r="T1534"/>
  <c r="Z1534" s="1"/>
  <c r="T241"/>
  <c r="Z241" s="1"/>
  <c r="T1389"/>
  <c r="Z1389" s="1"/>
  <c r="T462"/>
  <c r="Z462" s="1"/>
  <c r="T497"/>
  <c r="Z497" s="1"/>
  <c r="T252"/>
  <c r="Z252" s="1"/>
  <c r="T775"/>
  <c r="Z775" s="1"/>
  <c r="T1724"/>
  <c r="Z1724" s="1"/>
  <c r="T306"/>
  <c r="Z306" s="1"/>
  <c r="T1418"/>
  <c r="Z1418" s="1"/>
  <c r="T840"/>
  <c r="Z840" s="1"/>
  <c r="T907"/>
  <c r="Z907" s="1"/>
  <c r="T286"/>
  <c r="Z286" s="1"/>
  <c r="T11"/>
  <c r="Z11" s="1"/>
  <c r="T1530"/>
  <c r="Z1530" s="1"/>
  <c r="T1659"/>
  <c r="Z1659" s="1"/>
  <c r="T500"/>
  <c r="Z500" s="1"/>
  <c r="T187"/>
  <c r="Z187" s="1"/>
  <c r="T616"/>
  <c r="Z616" s="1"/>
  <c r="T197"/>
  <c r="Z197" s="1"/>
  <c r="T379"/>
  <c r="Z379" s="1"/>
  <c r="T508"/>
  <c r="Z508" s="1"/>
  <c r="T628"/>
  <c r="Z628" s="1"/>
  <c r="T826"/>
  <c r="Z826" s="1"/>
  <c r="T846"/>
  <c r="Z846" s="1"/>
  <c r="T273"/>
  <c r="Z273" s="1"/>
  <c r="T275"/>
  <c r="Z275" s="1"/>
  <c r="T585"/>
  <c r="Z585" s="1"/>
  <c r="T1506"/>
  <c r="Z1506" s="1"/>
  <c r="T1508"/>
  <c r="Z1508" s="1"/>
  <c r="T33"/>
  <c r="Z33" s="1"/>
  <c r="T823"/>
  <c r="Z823" s="1"/>
  <c r="T222"/>
  <c r="Z222" s="1"/>
  <c r="T61"/>
  <c r="Z61" s="1"/>
  <c r="T1034"/>
  <c r="Z1034" s="1"/>
  <c r="T662"/>
  <c r="Z662" s="1"/>
  <c r="T296"/>
  <c r="Z296" s="1"/>
  <c r="T1218"/>
  <c r="Z1218" s="1"/>
  <c r="T31"/>
  <c r="Z31" s="1"/>
  <c r="T800"/>
  <c r="Z800" s="1"/>
  <c r="T1431"/>
  <c r="Z1431" s="1"/>
  <c r="T128"/>
  <c r="Z128" s="1"/>
  <c r="T322"/>
  <c r="Z322" s="1"/>
  <c r="T863"/>
  <c r="Z863" s="1"/>
  <c r="T152"/>
  <c r="Z152" s="1"/>
  <c r="T536"/>
  <c r="Z536" s="1"/>
  <c r="T898"/>
  <c r="Z898" s="1"/>
  <c r="T1179"/>
  <c r="Z1179" s="1"/>
  <c r="T407"/>
  <c r="Z407" s="1"/>
  <c r="T453"/>
  <c r="Z453" s="1"/>
  <c r="T1462"/>
  <c r="Z1462" s="1"/>
  <c r="T1512"/>
  <c r="Z1512" s="1"/>
  <c r="T89"/>
  <c r="Z89" s="1"/>
  <c r="T1136"/>
  <c r="Z1136" s="1"/>
  <c r="T1036"/>
  <c r="Z1036" s="1"/>
  <c r="T448"/>
  <c r="Z448" s="1"/>
  <c r="T1295"/>
  <c r="Z1295" s="1"/>
  <c r="T890"/>
  <c r="Z890" s="1"/>
  <c r="T424"/>
  <c r="Z424" s="1"/>
  <c r="T520"/>
  <c r="Z520" s="1"/>
  <c r="T854"/>
  <c r="Z854" s="1"/>
  <c r="T1639"/>
  <c r="Z1639" s="1"/>
  <c r="T79"/>
  <c r="Z79" s="1"/>
  <c r="T350"/>
  <c r="Z350" s="1"/>
  <c r="T1536"/>
  <c r="Z1536" s="1"/>
  <c r="T418"/>
  <c r="Z418" s="1"/>
  <c r="T625"/>
  <c r="Z625" s="1"/>
  <c r="T722"/>
  <c r="Z722" s="1"/>
  <c r="T1133"/>
  <c r="Z1133" s="1"/>
  <c r="T962"/>
  <c r="Z962" s="1"/>
  <c r="T1202"/>
  <c r="Z1202" s="1"/>
  <c r="T667"/>
  <c r="Z667" s="1"/>
  <c r="T277"/>
  <c r="Z277" s="1"/>
  <c r="T361"/>
  <c r="Z361" s="1"/>
  <c r="T441"/>
  <c r="Z441" s="1"/>
  <c r="T506"/>
  <c r="Z506" s="1"/>
  <c r="T1682"/>
  <c r="Z1682" s="1"/>
  <c r="T945"/>
  <c r="Z945" s="1"/>
  <c r="T1071"/>
  <c r="Z1071" s="1"/>
  <c r="T707"/>
  <c r="Z707" s="1"/>
  <c r="T631"/>
  <c r="Z631" s="1"/>
  <c r="T1632"/>
  <c r="Z1632" s="1"/>
  <c r="T95"/>
  <c r="Z95" s="1"/>
  <c r="T1340"/>
  <c r="Z1340" s="1"/>
  <c r="T754"/>
  <c r="Z754" s="1"/>
  <c r="T114"/>
  <c r="Z114" s="1"/>
  <c r="T912"/>
  <c r="Z912" s="1"/>
  <c r="T768"/>
  <c r="Z768" s="1"/>
  <c r="T1720"/>
  <c r="Z1720" s="1"/>
  <c r="T1457"/>
  <c r="Z1457" s="1"/>
  <c r="T1038"/>
  <c r="Z1038" s="1"/>
  <c r="T638"/>
  <c r="Z638" s="1"/>
  <c r="T562"/>
  <c r="Z562" s="1"/>
  <c r="T705"/>
  <c r="Z705" s="1"/>
  <c r="T1713"/>
  <c r="Z1713" s="1"/>
  <c r="T364"/>
  <c r="Z364" s="1"/>
  <c r="T100"/>
  <c r="Z100" s="1"/>
  <c r="T119"/>
  <c r="Z119" s="1"/>
  <c r="T1097"/>
  <c r="Z1097" s="1"/>
  <c r="T703"/>
  <c r="Z703" s="1"/>
  <c r="T250"/>
  <c r="Z250" s="1"/>
  <c r="T1727"/>
  <c r="Z1727" s="1"/>
  <c r="T660"/>
  <c r="Z660" s="1"/>
  <c r="T443"/>
  <c r="Z443" s="1"/>
  <c r="T1027"/>
  <c r="Z1027" s="1"/>
  <c r="T106"/>
  <c r="Z106" s="1"/>
  <c r="T1244"/>
  <c r="Z1244" s="1"/>
  <c r="T534"/>
  <c r="Z534" s="1"/>
  <c r="T1301"/>
  <c r="Z1301" s="1"/>
  <c r="T806"/>
  <c r="Z806" s="1"/>
  <c r="T1184"/>
  <c r="Z1184" s="1"/>
  <c r="T1317"/>
  <c r="Z1317" s="1"/>
  <c r="T77"/>
  <c r="Z77" s="1"/>
  <c r="T312"/>
  <c r="Z312" s="1"/>
  <c r="T633"/>
  <c r="Z633" s="1"/>
  <c r="T1147"/>
  <c r="Z1147" s="1"/>
  <c r="T1669"/>
  <c r="Z1669" s="1"/>
  <c r="T82"/>
  <c r="Z82" s="1"/>
  <c r="T90"/>
  <c r="Z90" s="1"/>
  <c r="T92"/>
  <c r="Z92" s="1"/>
  <c r="T476"/>
  <c r="Z476" s="1"/>
  <c r="T983"/>
  <c r="Z983" s="1"/>
  <c r="T510"/>
  <c r="Z510" s="1"/>
  <c r="T96"/>
  <c r="Z96" s="1"/>
  <c r="T954"/>
  <c r="Z954" s="1"/>
  <c r="T382"/>
  <c r="Z382" s="1"/>
  <c r="T267"/>
  <c r="Z267" s="1"/>
  <c r="T413"/>
  <c r="Z413" s="1"/>
  <c r="T1248"/>
  <c r="Z1248" s="1"/>
  <c r="T1224"/>
  <c r="Z1224" s="1"/>
  <c r="T150"/>
  <c r="Z150" s="1"/>
  <c r="T404"/>
  <c r="Z404" s="1"/>
  <c r="T1232"/>
  <c r="Z1232" s="1"/>
  <c r="T595"/>
  <c r="Z595" s="1"/>
  <c r="V648"/>
  <c r="V1415"/>
  <c r="V1491"/>
  <c r="V1414"/>
  <c r="V494"/>
  <c r="V974"/>
  <c r="V885"/>
  <c r="V1544"/>
  <c r="V1364"/>
  <c r="V294"/>
  <c r="V223"/>
  <c r="V237"/>
  <c r="V1402"/>
  <c r="V345"/>
  <c r="V118"/>
  <c r="V1413"/>
  <c r="V1424"/>
  <c r="V1408"/>
  <c r="V671"/>
  <c r="V941"/>
  <c r="V848"/>
  <c r="V1740"/>
  <c r="V856"/>
  <c r="V1616"/>
  <c r="V116"/>
  <c r="V1709"/>
  <c r="V321"/>
  <c r="V1410"/>
  <c r="V1403"/>
  <c r="V1246"/>
  <c r="V1190"/>
  <c r="V630"/>
  <c r="V951"/>
  <c r="V1227"/>
  <c r="V1405"/>
  <c r="V1247"/>
  <c r="V1316"/>
  <c r="V921"/>
  <c r="V1412"/>
  <c r="V769"/>
  <c r="V1265"/>
  <c r="V333"/>
  <c r="V828"/>
  <c r="V626"/>
  <c r="V412"/>
  <c r="V97"/>
  <c r="V1289"/>
  <c r="V1084"/>
  <c r="V1243"/>
  <c r="V279"/>
  <c r="V530"/>
  <c r="V198"/>
  <c r="V904"/>
  <c r="V239"/>
  <c r="V852"/>
  <c r="V1262"/>
  <c r="V1404"/>
  <c r="V1023"/>
  <c r="V1088"/>
  <c r="V1043"/>
  <c r="V1411"/>
  <c r="V1192"/>
  <c r="V309"/>
  <c r="V1018"/>
  <c r="V901"/>
  <c r="V952"/>
  <c r="V717"/>
  <c r="V432"/>
  <c r="V213"/>
  <c r="V915"/>
  <c r="V1304"/>
  <c r="V1035"/>
  <c r="V315"/>
  <c r="V370"/>
  <c r="V125"/>
  <c r="V1164"/>
  <c r="V142"/>
  <c r="V1730"/>
  <c r="V1646"/>
  <c r="V1348"/>
  <c r="V1453"/>
  <c r="V798"/>
  <c r="V765"/>
  <c r="V126"/>
  <c r="V1128"/>
  <c r="V485"/>
  <c r="V965"/>
  <c r="V1059"/>
  <c r="V560"/>
  <c r="V1077"/>
  <c r="V614"/>
  <c r="V446"/>
  <c r="V1702"/>
  <c r="V1152"/>
  <c r="V709"/>
  <c r="V1532"/>
  <c r="V1498"/>
  <c r="V1458"/>
  <c r="V1350"/>
  <c r="V1407"/>
  <c r="V1075"/>
  <c r="V957"/>
  <c r="V760"/>
  <c r="V1209"/>
  <c r="V721"/>
  <c r="V17"/>
  <c r="V145"/>
  <c r="V712"/>
  <c r="V992"/>
  <c r="V1456"/>
  <c r="V651"/>
  <c r="V341"/>
  <c r="V1731"/>
  <c r="V498"/>
  <c r="V1124"/>
  <c r="V693"/>
  <c r="V35"/>
  <c r="V984"/>
  <c r="V1430"/>
  <c r="V975"/>
  <c r="V1057"/>
  <c r="V767"/>
  <c r="V42"/>
  <c r="V1229"/>
  <c r="V1428"/>
  <c r="V1174"/>
  <c r="V605"/>
  <c r="V1610"/>
  <c r="V1602"/>
  <c r="V822"/>
  <c r="V1359"/>
  <c r="V1636"/>
  <c r="V1219"/>
  <c r="V653"/>
  <c r="V449"/>
  <c r="V655"/>
  <c r="V1239"/>
  <c r="V212"/>
  <c r="V117"/>
  <c r="V596"/>
  <c r="V934"/>
  <c r="V1749"/>
  <c r="V748"/>
  <c r="V1692"/>
  <c r="V514"/>
  <c r="V701"/>
  <c r="V1325"/>
  <c r="V215"/>
  <c r="V545"/>
  <c r="V428"/>
  <c r="V1357"/>
  <c r="V726"/>
  <c r="V873"/>
  <c r="V1009"/>
  <c r="V1017"/>
  <c r="V960"/>
  <c r="V331"/>
  <c r="V1427"/>
  <c r="V1092"/>
  <c r="V590"/>
  <c r="V679"/>
  <c r="V813"/>
  <c r="V1254"/>
  <c r="V1409"/>
  <c r="V1314"/>
  <c r="V1089"/>
  <c r="V323"/>
  <c r="V1112"/>
  <c r="V372"/>
  <c r="V1406"/>
  <c r="V664"/>
  <c r="V776"/>
  <c r="V1548"/>
  <c r="V1166"/>
  <c r="V815"/>
  <c r="V1396"/>
  <c r="V201"/>
  <c r="V1343"/>
  <c r="V558"/>
  <c r="V784"/>
  <c r="V1450"/>
  <c r="V346"/>
  <c r="V406"/>
  <c r="V1481"/>
  <c r="V459"/>
  <c r="V1155"/>
  <c r="V551"/>
  <c r="V735"/>
  <c r="V504"/>
  <c r="V544"/>
  <c r="V972"/>
  <c r="V1333"/>
  <c r="V1109"/>
  <c r="V578"/>
  <c r="V1648"/>
  <c r="V1121"/>
  <c r="V1085"/>
  <c r="V419"/>
  <c r="V184"/>
  <c r="V1138"/>
  <c r="V1308"/>
  <c r="V791"/>
  <c r="V440"/>
  <c r="V878"/>
  <c r="V1258"/>
  <c r="V1110"/>
  <c r="V1541"/>
  <c r="V622"/>
  <c r="V398"/>
  <c r="V543"/>
  <c r="V75"/>
  <c r="V1337"/>
  <c r="V1108"/>
  <c r="V1533"/>
  <c r="V80"/>
  <c r="V1062"/>
  <c r="V539"/>
  <c r="V411"/>
  <c r="V338"/>
  <c r="V120"/>
  <c r="V1568"/>
  <c r="V1196"/>
  <c r="V1601"/>
  <c r="V332"/>
  <c r="V347"/>
  <c r="V129"/>
  <c r="V1338"/>
  <c r="V1401"/>
  <c r="V673"/>
  <c r="V327"/>
  <c r="V829"/>
  <c r="V1454"/>
  <c r="V88"/>
  <c r="V1566"/>
  <c r="V1315"/>
  <c r="V1545"/>
  <c r="V857"/>
  <c r="V696"/>
  <c r="V1393"/>
  <c r="V1570"/>
  <c r="V1028"/>
  <c r="V692"/>
  <c r="V1417"/>
  <c r="V359"/>
  <c r="V1476"/>
  <c r="V571"/>
  <c r="V1694"/>
  <c r="V818"/>
  <c r="V1251"/>
  <c r="V1354"/>
  <c r="V1234"/>
  <c r="V883"/>
  <c r="V1735"/>
  <c r="V65"/>
  <c r="V1375"/>
  <c r="V1611"/>
  <c r="V1288"/>
  <c r="V399"/>
  <c r="V1033"/>
  <c r="V1074"/>
  <c r="V1750"/>
  <c r="V592"/>
  <c r="V891"/>
  <c r="V1738"/>
  <c r="V261"/>
  <c r="V141"/>
  <c r="V1592"/>
  <c r="V1131"/>
  <c r="V602"/>
  <c r="V1378"/>
  <c r="V1397"/>
  <c r="V1628"/>
  <c r="V1509"/>
  <c r="V131"/>
  <c r="V1080"/>
  <c r="V552"/>
  <c r="V1177"/>
  <c r="V507"/>
  <c r="V1102"/>
  <c r="V999"/>
  <c r="V1086"/>
  <c r="V1309"/>
  <c r="V1589"/>
  <c r="V394"/>
  <c r="V140"/>
  <c r="V1032"/>
  <c r="V59"/>
  <c r="V313"/>
  <c r="V256"/>
  <c r="V1612"/>
  <c r="V1593"/>
  <c r="V409"/>
  <c r="V1606"/>
  <c r="V1658"/>
  <c r="V1260"/>
  <c r="V674"/>
  <c r="V1172"/>
  <c r="V661"/>
  <c r="V458"/>
  <c r="V10"/>
  <c r="V1629"/>
  <c r="V797"/>
  <c r="V1171"/>
  <c r="V1497"/>
  <c r="V15"/>
  <c r="V884"/>
  <c r="V1361"/>
  <c r="V1748"/>
  <c r="V766"/>
  <c r="V324"/>
  <c r="V687"/>
  <c r="V1342"/>
  <c r="V955"/>
  <c r="V1167"/>
  <c r="V236"/>
  <c r="V881"/>
  <c r="V876"/>
  <c r="V832"/>
  <c r="V1268"/>
  <c r="V1214"/>
  <c r="V20"/>
  <c r="V457"/>
  <c r="V916"/>
  <c r="V1598"/>
  <c r="V656"/>
  <c r="V1510"/>
  <c r="V308"/>
  <c r="V481"/>
  <c r="V1445"/>
  <c r="V872"/>
  <c r="V343"/>
  <c r="V1649"/>
  <c r="V1266"/>
  <c r="V515"/>
  <c r="V1225"/>
  <c r="V785"/>
  <c r="V1313"/>
  <c r="V1746"/>
  <c r="V1270"/>
  <c r="V1473"/>
  <c r="V882"/>
  <c r="V376"/>
  <c r="V371"/>
  <c r="V367"/>
  <c r="V642"/>
  <c r="V587"/>
  <c r="V868"/>
  <c r="V469"/>
  <c r="V1278"/>
  <c r="V1490"/>
  <c r="V761"/>
  <c r="V943"/>
  <c r="V81"/>
  <c r="V561"/>
  <c r="V1744"/>
  <c r="V243"/>
  <c r="V1281"/>
  <c r="V288"/>
  <c r="V1134"/>
  <c r="V940"/>
  <c r="V569"/>
  <c r="V1370"/>
  <c r="V1492"/>
  <c r="V1233"/>
  <c r="V576"/>
  <c r="V684"/>
  <c r="V935"/>
  <c r="V977"/>
  <c r="V1729"/>
  <c r="V910"/>
  <c r="V831"/>
  <c r="V1461"/>
  <c r="V113"/>
  <c r="V1321"/>
  <c r="V501"/>
  <c r="V1211"/>
  <c r="V1072"/>
  <c r="V1435"/>
  <c r="V788"/>
  <c r="V1046"/>
  <c r="V470"/>
  <c r="V318"/>
  <c r="V1652"/>
  <c r="V1615"/>
  <c r="V716"/>
  <c r="V1725"/>
  <c r="V756"/>
  <c r="V1451"/>
  <c r="V325"/>
  <c r="V1324"/>
  <c r="V580"/>
  <c r="V251"/>
  <c r="V1253"/>
  <c r="V681"/>
  <c r="V1661"/>
  <c r="V1157"/>
  <c r="V1180"/>
  <c r="V939"/>
  <c r="V1564"/>
  <c r="V867"/>
  <c r="V1688"/>
  <c r="V362"/>
  <c r="V1303"/>
  <c r="V986"/>
  <c r="V524"/>
  <c r="V568"/>
  <c r="V157"/>
  <c r="V14"/>
  <c r="V1479"/>
  <c r="V637"/>
  <c r="V824"/>
  <c r="V479"/>
  <c r="V739"/>
  <c r="V1000"/>
  <c r="V1455"/>
  <c r="V1605"/>
  <c r="V889"/>
  <c r="V542"/>
  <c r="V1475"/>
  <c r="V1700"/>
  <c r="V1070"/>
  <c r="V1549"/>
  <c r="V1433"/>
  <c r="V729"/>
  <c r="V792"/>
  <c r="V1597"/>
  <c r="V1752"/>
  <c r="V344"/>
  <c r="V219"/>
  <c r="V1261"/>
  <c r="V1363"/>
  <c r="V248"/>
  <c r="V388"/>
  <c r="V1582"/>
  <c r="V1654"/>
  <c r="V757"/>
  <c r="V1670"/>
  <c r="V819"/>
  <c r="V1381"/>
  <c r="V414"/>
  <c r="V1743"/>
  <c r="V403"/>
  <c r="V624"/>
  <c r="V86"/>
  <c r="V270"/>
  <c r="V1189"/>
  <c r="V913"/>
  <c r="V1463"/>
  <c r="V597"/>
  <c r="V866"/>
  <c r="V1114"/>
  <c r="V611"/>
  <c r="V1608"/>
  <c r="V1504"/>
  <c r="V1734"/>
  <c r="V1573"/>
  <c r="V979"/>
  <c r="V1591"/>
  <c r="V12"/>
  <c r="V38"/>
  <c r="V1307"/>
  <c r="V549"/>
  <c r="V1275"/>
  <c r="V1001"/>
  <c r="V186"/>
  <c r="V1487"/>
  <c r="V702"/>
  <c r="V1158"/>
  <c r="V300"/>
  <c r="V1185"/>
  <c r="V619"/>
  <c r="V137"/>
  <c r="V764"/>
  <c r="V293"/>
  <c r="V1188"/>
  <c r="V55"/>
  <c r="V1208"/>
  <c r="V26"/>
  <c r="V230"/>
  <c r="V1181"/>
  <c r="V1044"/>
  <c r="V1022"/>
  <c r="V375"/>
  <c r="V1623"/>
  <c r="V352"/>
  <c r="V438"/>
  <c r="V1104"/>
  <c r="V43"/>
  <c r="V450"/>
  <c r="V429"/>
  <c r="V1267"/>
  <c r="V1484"/>
  <c r="V392"/>
  <c r="V734"/>
  <c r="V888"/>
  <c r="V1599"/>
  <c r="V163"/>
  <c r="V1159"/>
  <c r="V875"/>
  <c r="V1107"/>
  <c r="V1380"/>
  <c r="V887"/>
  <c r="V927"/>
  <c r="V1690"/>
  <c r="V1199"/>
  <c r="V151"/>
  <c r="V1563"/>
  <c r="V869"/>
  <c r="V991"/>
  <c r="V1379"/>
  <c r="V349"/>
  <c r="V914"/>
  <c r="V1047"/>
  <c r="V1737"/>
  <c r="V1011"/>
  <c r="V473"/>
  <c r="V1010"/>
  <c r="V1127"/>
  <c r="V929"/>
  <c r="V1029"/>
  <c r="V130"/>
  <c r="V16"/>
  <c r="V573"/>
  <c r="V694"/>
  <c r="V132"/>
  <c r="V1633"/>
  <c r="V1026"/>
  <c r="V64"/>
  <c r="V99"/>
  <c r="V958"/>
  <c r="V1382"/>
  <c r="V1641"/>
  <c r="V1751"/>
  <c r="V491"/>
  <c r="V1111"/>
  <c r="V1149"/>
  <c r="V606"/>
  <c r="V598"/>
  <c r="V1237"/>
  <c r="V1041"/>
  <c r="V997"/>
  <c r="V1526"/>
  <c r="V917"/>
  <c r="V658"/>
  <c r="V262"/>
  <c r="V253"/>
  <c r="V1238"/>
  <c r="V1449"/>
  <c r="V753"/>
  <c r="V1226"/>
  <c r="V665"/>
  <c r="V1469"/>
  <c r="V1334"/>
  <c r="V258"/>
  <c r="V1255"/>
  <c r="V1203"/>
  <c r="V1722"/>
  <c r="V577"/>
  <c r="V830"/>
  <c r="V947"/>
  <c r="V1452"/>
  <c r="V973"/>
  <c r="V311"/>
  <c r="V1376"/>
  <c r="V906"/>
  <c r="V932"/>
  <c r="V320"/>
  <c r="V1524"/>
  <c r="V593"/>
  <c r="V1644"/>
  <c r="V1383"/>
  <c r="V773"/>
  <c r="V420"/>
  <c r="V1191"/>
  <c r="V554"/>
  <c r="V1069"/>
  <c r="V13"/>
  <c r="V206"/>
  <c r="V415"/>
  <c r="V1283"/>
  <c r="V47"/>
  <c r="V635"/>
  <c r="V1667"/>
  <c r="V1439"/>
  <c r="V242"/>
  <c r="V1391"/>
  <c r="V1678"/>
  <c r="V810"/>
  <c r="V586"/>
  <c r="V1349"/>
  <c r="V1002"/>
  <c r="V1252"/>
  <c r="V599"/>
  <c r="V1696"/>
  <c r="V636"/>
  <c r="V1025"/>
  <c r="V1103"/>
  <c r="V652"/>
  <c r="V522"/>
  <c r="V740"/>
  <c r="V1683"/>
  <c r="V1130"/>
  <c r="V1477"/>
  <c r="V695"/>
  <c r="V676"/>
  <c r="V455"/>
  <c r="V1520"/>
  <c r="V1718"/>
  <c r="V1613"/>
  <c r="V967"/>
  <c r="V1399"/>
  <c r="V1619"/>
  <c r="V1704"/>
  <c r="V1054"/>
  <c r="V1286"/>
  <c r="V579"/>
  <c r="V36"/>
  <c r="V1135"/>
  <c r="V1277"/>
  <c r="V618"/>
  <c r="V1607"/>
  <c r="V214"/>
  <c r="V1655"/>
  <c r="V796"/>
  <c r="V1341"/>
  <c r="V557"/>
  <c r="V1095"/>
  <c r="V1006"/>
  <c r="V158"/>
  <c r="V1091"/>
  <c r="V255"/>
  <c r="V397"/>
  <c r="V23"/>
  <c r="V1736"/>
  <c r="V257"/>
  <c r="V1560"/>
  <c r="V402"/>
  <c r="V864"/>
  <c r="V298"/>
  <c r="V342"/>
  <c r="V1384"/>
  <c r="V1651"/>
  <c r="V1365"/>
  <c r="V594"/>
  <c r="V1198"/>
  <c r="V1728"/>
  <c r="V1318"/>
  <c r="V1003"/>
  <c r="V1666"/>
  <c r="V1723"/>
  <c r="V1594"/>
  <c r="V627"/>
  <c r="V503"/>
  <c r="V111"/>
  <c r="V1656"/>
  <c r="V861"/>
  <c r="V104"/>
  <c r="V1672"/>
  <c r="V1056"/>
  <c r="V444"/>
  <c r="V316"/>
  <c r="V763"/>
  <c r="V795"/>
  <c r="V1143"/>
  <c r="V817"/>
  <c r="V73"/>
  <c r="V1178"/>
  <c r="V1282"/>
  <c r="V1117"/>
  <c r="V1585"/>
  <c r="V178"/>
  <c r="V559"/>
  <c r="V1588"/>
  <c r="V266"/>
  <c r="V405"/>
  <c r="V1714"/>
  <c r="V1562"/>
  <c r="V948"/>
  <c r="V959"/>
  <c r="V1388"/>
  <c r="V525"/>
  <c r="V714"/>
  <c r="V1016"/>
  <c r="V1119"/>
  <c r="V58"/>
  <c r="V246"/>
  <c r="V589"/>
  <c r="V1394"/>
  <c r="V1634"/>
  <c r="V302"/>
  <c r="V646"/>
  <c r="V192"/>
  <c r="V981"/>
  <c r="V1078"/>
  <c r="V1150"/>
  <c r="V782"/>
  <c r="V1063"/>
  <c r="V1176"/>
  <c r="V417"/>
  <c r="V612"/>
  <c r="V1483"/>
  <c r="V66"/>
  <c r="V1400"/>
  <c r="V244"/>
  <c r="V647"/>
  <c r="V976"/>
  <c r="V487"/>
  <c r="V816"/>
  <c r="V1352"/>
  <c r="V1353"/>
  <c r="V368"/>
  <c r="V1362"/>
  <c r="V572"/>
  <c r="V533"/>
  <c r="V1125"/>
  <c r="V820"/>
  <c r="V563"/>
  <c r="V464"/>
  <c r="V310"/>
  <c r="V607"/>
  <c r="V1448"/>
  <c r="V138"/>
  <c r="V762"/>
  <c r="V1721"/>
  <c r="V1287"/>
  <c r="V84"/>
  <c r="V523"/>
  <c r="V744"/>
  <c r="V1099"/>
  <c r="V1060"/>
  <c r="V731"/>
  <c r="V1647"/>
  <c r="V1542"/>
  <c r="V649"/>
  <c r="V307"/>
  <c r="V71"/>
  <c r="V1434"/>
  <c r="V1711"/>
  <c r="V1460"/>
  <c r="V57"/>
  <c r="V101"/>
  <c r="V25"/>
  <c r="V62"/>
  <c r="V538"/>
  <c r="V490"/>
  <c r="V123"/>
  <c r="V1048"/>
  <c r="V1622"/>
  <c r="V340"/>
  <c r="V780"/>
  <c r="V348"/>
  <c r="V1515"/>
  <c r="V521"/>
  <c r="V49"/>
  <c r="V247"/>
  <c r="V750"/>
  <c r="V1165"/>
  <c r="V1273"/>
  <c r="V196"/>
  <c r="V774"/>
  <c r="V1223"/>
  <c r="V770"/>
  <c r="V53"/>
  <c r="V1015"/>
  <c r="V710"/>
  <c r="V1087"/>
  <c r="V812"/>
  <c r="V493"/>
  <c r="V1624"/>
  <c r="V1555"/>
  <c r="V1284"/>
  <c r="V837"/>
  <c r="V289"/>
  <c r="V772"/>
  <c r="V1706"/>
  <c r="V1081"/>
  <c r="V1030"/>
  <c r="V1558"/>
  <c r="V269"/>
  <c r="V790"/>
  <c r="V1386"/>
  <c r="V22"/>
  <c r="V153"/>
  <c r="V1141"/>
  <c r="V1210"/>
  <c r="V434"/>
  <c r="V1042"/>
  <c r="V366"/>
  <c r="V1021"/>
  <c r="V783"/>
  <c r="V1586"/>
  <c r="V942"/>
  <c r="V699"/>
  <c r="V1528"/>
  <c r="V1312"/>
  <c r="V1367"/>
  <c r="V1012"/>
  <c r="V317"/>
  <c r="V922"/>
  <c r="V1552"/>
  <c r="V48"/>
  <c r="V1596"/>
  <c r="V1327"/>
  <c r="V1182"/>
  <c r="V1538"/>
  <c r="V224"/>
  <c r="V190"/>
  <c r="V845"/>
  <c r="V827"/>
  <c r="V1674"/>
  <c r="V1486"/>
  <c r="V1467"/>
  <c r="V950"/>
  <c r="V1595"/>
  <c r="V30"/>
  <c r="V802"/>
  <c r="V1745"/>
  <c r="V871"/>
  <c r="V240"/>
  <c r="V94"/>
  <c r="V291"/>
  <c r="V548"/>
  <c r="V232"/>
  <c r="V52"/>
  <c r="V24"/>
  <c r="V1565"/>
  <c r="V1326"/>
  <c r="V755"/>
  <c r="V1322"/>
  <c r="V738"/>
  <c r="V1579"/>
  <c r="V603"/>
  <c r="V1569"/>
  <c r="V742"/>
  <c r="V1576"/>
  <c r="V584"/>
  <c r="V1537"/>
  <c r="V1256"/>
  <c r="V540"/>
  <c r="V1154"/>
  <c r="V909"/>
  <c r="V1345"/>
  <c r="V1390"/>
  <c r="V437"/>
  <c r="V216"/>
  <c r="V1118"/>
  <c r="V786"/>
  <c r="V1160"/>
  <c r="V1617"/>
  <c r="V41"/>
  <c r="V1250"/>
  <c r="V386"/>
  <c r="V1145"/>
  <c r="V1551"/>
  <c r="V893"/>
  <c r="V68"/>
  <c r="V301"/>
  <c r="V156"/>
  <c r="V600"/>
  <c r="V169"/>
  <c r="V1657"/>
  <c r="V771"/>
  <c r="V1507"/>
  <c r="V895"/>
  <c r="V1635"/>
  <c r="V894"/>
  <c r="V1665"/>
  <c r="V511"/>
  <c r="V1432"/>
  <c r="V492"/>
  <c r="V210"/>
  <c r="V688"/>
  <c r="V488"/>
  <c r="V1716"/>
  <c r="V1663"/>
  <c r="V724"/>
  <c r="V532"/>
  <c r="V54"/>
  <c r="V474"/>
  <c r="V963"/>
  <c r="V727"/>
  <c r="V1039"/>
  <c r="V108"/>
  <c r="V1271"/>
  <c r="V1173"/>
  <c r="V27"/>
  <c r="V377"/>
  <c r="V245"/>
  <c r="V528"/>
  <c r="V1347"/>
  <c r="V1037"/>
  <c r="V171"/>
  <c r="V923"/>
  <c r="V1687"/>
  <c r="V235"/>
  <c r="V841"/>
  <c r="V1489"/>
  <c r="V1423"/>
  <c r="V1306"/>
  <c r="V1436"/>
  <c r="V634"/>
  <c r="V1686"/>
  <c r="V1501"/>
  <c r="V758"/>
  <c r="V1387"/>
  <c r="V1336"/>
  <c r="V227"/>
  <c r="V672"/>
  <c r="V1052"/>
  <c r="V814"/>
  <c r="V159"/>
  <c r="V994"/>
  <c r="V19"/>
  <c r="V29"/>
  <c r="V821"/>
  <c r="V280"/>
  <c r="V1007"/>
  <c r="V877"/>
  <c r="V1285"/>
  <c r="V1600"/>
  <c r="V292"/>
  <c r="V1175"/>
  <c r="V1061"/>
  <c r="V1031"/>
  <c r="V809"/>
  <c r="V944"/>
  <c r="V1621"/>
  <c r="V1369"/>
  <c r="V1385"/>
  <c r="V880"/>
  <c r="V591"/>
  <c r="V39"/>
  <c r="V1122"/>
  <c r="V1710"/>
  <c r="V454"/>
  <c r="V985"/>
  <c r="V1464"/>
  <c r="V1319"/>
  <c r="V855"/>
  <c r="V276"/>
  <c r="V1126"/>
  <c r="V1355"/>
  <c r="V949"/>
  <c r="V966"/>
  <c r="V1170"/>
  <c r="V1685"/>
  <c r="V862"/>
  <c r="V37"/>
  <c r="V1668"/>
  <c r="V1689"/>
  <c r="V1719"/>
  <c r="V1671"/>
  <c r="V1076"/>
  <c r="V556"/>
  <c r="V421"/>
  <c r="V1516"/>
  <c r="V1106"/>
  <c r="V69"/>
  <c r="V570"/>
  <c r="V109"/>
  <c r="V380"/>
  <c r="V639"/>
  <c r="V749"/>
  <c r="V1557"/>
  <c r="V1236"/>
  <c r="V72"/>
  <c r="V254"/>
  <c r="V477"/>
  <c r="V801"/>
  <c r="V439"/>
  <c r="V682"/>
  <c r="V433"/>
  <c r="V426"/>
  <c r="V165"/>
  <c r="V121"/>
  <c r="V613"/>
  <c r="V1584"/>
  <c r="V127"/>
  <c r="V442"/>
  <c r="V1291"/>
  <c r="V466"/>
  <c r="V1638"/>
  <c r="V970"/>
  <c r="V1503"/>
  <c r="V1064"/>
  <c r="V874"/>
  <c r="V1681"/>
  <c r="V919"/>
  <c r="V1577"/>
  <c r="V1581"/>
  <c r="V1471"/>
  <c r="V1684"/>
  <c r="V408"/>
  <c r="V920"/>
  <c r="V365"/>
  <c r="V670"/>
  <c r="V1269"/>
  <c r="V427"/>
  <c r="V1231"/>
  <c r="V713"/>
  <c r="V180"/>
  <c r="V1302"/>
  <c r="V463"/>
  <c r="V537"/>
  <c r="V1156"/>
  <c r="V472"/>
  <c r="V1701"/>
  <c r="V185"/>
  <c r="V641"/>
  <c r="V793"/>
  <c r="V518"/>
  <c r="V805"/>
  <c r="V319"/>
  <c r="V509"/>
  <c r="V1371"/>
  <c r="V1482"/>
  <c r="V305"/>
  <c r="V1429"/>
  <c r="V299"/>
  <c r="V369"/>
  <c r="V1543"/>
  <c r="V1257"/>
  <c r="V1733"/>
  <c r="V686"/>
  <c r="V410"/>
  <c r="V1204"/>
  <c r="V1650"/>
  <c r="V1741"/>
  <c r="V91"/>
  <c r="V759"/>
  <c r="V1645"/>
  <c r="V423"/>
  <c r="V21"/>
  <c r="V383"/>
  <c r="V1631"/>
  <c r="V1604"/>
  <c r="V1161"/>
  <c r="V1242"/>
  <c r="V1068"/>
  <c r="V217"/>
  <c r="V1693"/>
  <c r="V134"/>
  <c r="V834"/>
  <c r="V1297"/>
  <c r="V1100"/>
  <c r="V339"/>
  <c r="V393"/>
  <c r="V502"/>
  <c r="V225"/>
  <c r="V74"/>
  <c r="V933"/>
  <c r="V326"/>
  <c r="V208"/>
  <c r="V1398"/>
  <c r="V139"/>
  <c r="V752"/>
  <c r="V531"/>
  <c r="V1240"/>
  <c r="V102"/>
  <c r="V858"/>
  <c r="V400"/>
  <c r="V751"/>
  <c r="V173"/>
  <c r="V1395"/>
  <c r="V1093"/>
  <c r="V391"/>
  <c r="V746"/>
  <c r="V604"/>
  <c r="V1368"/>
  <c r="V70"/>
  <c r="V1715"/>
  <c r="V447"/>
  <c r="V1416"/>
  <c r="V995"/>
  <c r="V953"/>
  <c r="V63"/>
  <c r="V387"/>
  <c r="V996"/>
  <c r="V924"/>
  <c r="V1008"/>
  <c r="V1113"/>
  <c r="V1529"/>
  <c r="V1098"/>
  <c r="V356"/>
  <c r="V1310"/>
  <c r="V1677"/>
  <c r="V794"/>
  <c r="V194"/>
  <c r="V85"/>
  <c r="V78"/>
  <c r="V1360"/>
  <c r="V200"/>
  <c r="V110"/>
  <c r="V179"/>
  <c r="V1137"/>
  <c r="V168"/>
  <c r="V136"/>
  <c r="V143"/>
  <c r="V1144"/>
  <c r="V675"/>
  <c r="V1019"/>
  <c r="V193"/>
  <c r="V1051"/>
  <c r="V1183"/>
  <c r="V465"/>
  <c r="V297"/>
  <c r="V1739"/>
  <c r="V844"/>
  <c r="V1146"/>
  <c r="V1753"/>
  <c r="V640"/>
  <c r="V435"/>
  <c r="V1293"/>
  <c r="V183"/>
  <c r="V1058"/>
  <c r="V583"/>
  <c r="V1420"/>
  <c r="V650"/>
  <c r="V1419"/>
  <c r="V445"/>
  <c r="V1193"/>
  <c r="V430"/>
  <c r="V1580"/>
  <c r="V1556"/>
  <c r="V1013"/>
  <c r="V1329"/>
  <c r="V1148"/>
  <c r="V903"/>
  <c r="V1228"/>
  <c r="V685"/>
  <c r="V1590"/>
  <c r="V1235"/>
  <c r="V203"/>
  <c r="V851"/>
  <c r="V1213"/>
  <c r="V719"/>
  <c r="V1712"/>
  <c r="V1194"/>
  <c r="V1640"/>
  <c r="V1437"/>
  <c r="V1561"/>
  <c r="V666"/>
  <c r="V103"/>
  <c r="V1499"/>
  <c r="V1168"/>
  <c r="V45"/>
  <c r="V162"/>
  <c r="V698"/>
  <c r="V1511"/>
  <c r="V1574"/>
  <c r="V480"/>
  <c r="V287"/>
  <c r="V1094"/>
  <c r="V1187"/>
  <c r="V1517"/>
  <c r="V115"/>
  <c r="V484"/>
  <c r="V147"/>
  <c r="V842"/>
  <c r="V112"/>
  <c r="V263"/>
  <c r="V1335"/>
  <c r="V1005"/>
  <c r="V328"/>
  <c r="V195"/>
  <c r="V847"/>
  <c r="V385"/>
  <c r="V1699"/>
  <c r="V1614"/>
  <c r="V282"/>
  <c r="V1578"/>
  <c r="V1465"/>
  <c r="V1201"/>
  <c r="V1050"/>
  <c r="V839"/>
  <c r="V1105"/>
  <c r="V1263"/>
  <c r="V946"/>
  <c r="V1299"/>
  <c r="V886"/>
  <c r="V644"/>
  <c r="V808"/>
  <c r="V908"/>
  <c r="V565"/>
  <c r="V353"/>
  <c r="V1014"/>
  <c r="V467"/>
  <c r="V122"/>
  <c r="V1222"/>
  <c r="V1374"/>
  <c r="V1328"/>
  <c r="V849"/>
  <c r="V567"/>
  <c r="V1344"/>
  <c r="V1241"/>
  <c r="V657"/>
  <c r="V1447"/>
  <c r="V1290"/>
  <c r="V381"/>
  <c r="V1332"/>
  <c r="V678"/>
  <c r="V741"/>
  <c r="V1195"/>
  <c r="V574"/>
  <c r="V1697"/>
  <c r="V1468"/>
  <c r="V154"/>
  <c r="V1220"/>
  <c r="V1197"/>
  <c r="V496"/>
  <c r="V1513"/>
  <c r="V76"/>
  <c r="V859"/>
  <c r="V1142"/>
  <c r="V228"/>
  <c r="V354"/>
  <c r="V860"/>
  <c r="V1572"/>
  <c r="V1554"/>
  <c r="V1519"/>
  <c r="V1679"/>
  <c r="V1514"/>
  <c r="V1212"/>
  <c r="V1274"/>
  <c r="V1535"/>
  <c r="V1603"/>
  <c r="V743"/>
  <c r="V1377"/>
  <c r="V475"/>
  <c r="V1653"/>
  <c r="V1296"/>
  <c r="V555"/>
  <c r="V1609"/>
  <c r="V1153"/>
  <c r="V303"/>
  <c r="V725"/>
  <c r="V902"/>
  <c r="V1673"/>
  <c r="V1422"/>
  <c r="V220"/>
  <c r="V1470"/>
  <c r="V249"/>
  <c r="V1521"/>
  <c r="V1637"/>
  <c r="V736"/>
  <c r="V1311"/>
  <c r="V334"/>
  <c r="V730"/>
  <c r="V390"/>
  <c r="V677"/>
  <c r="V928"/>
  <c r="V623"/>
  <c r="V1049"/>
  <c r="V468"/>
  <c r="V1662"/>
  <c r="V1331"/>
  <c r="V879"/>
  <c r="V202"/>
  <c r="V1205"/>
  <c r="V706"/>
  <c r="V1330"/>
  <c r="V588"/>
  <c r="V789"/>
  <c r="V495"/>
  <c r="V1732"/>
  <c r="V620"/>
  <c r="V60"/>
  <c r="V1082"/>
  <c r="V1351"/>
  <c r="V1525"/>
  <c r="V436"/>
  <c r="V1488"/>
  <c r="V1523"/>
  <c r="V384"/>
  <c r="V737"/>
  <c r="V176"/>
  <c r="V1279"/>
  <c r="V728"/>
  <c r="V1040"/>
  <c r="V747"/>
  <c r="V18"/>
  <c r="V422"/>
  <c r="V527"/>
  <c r="V980"/>
  <c r="V1703"/>
  <c r="V608"/>
  <c r="V1298"/>
  <c r="V778"/>
  <c r="V1553"/>
  <c r="V1707"/>
  <c r="V833"/>
  <c r="V389"/>
  <c r="V668"/>
  <c r="V621"/>
  <c r="V107"/>
  <c r="V1478"/>
  <c r="V704"/>
  <c r="V505"/>
  <c r="V28"/>
  <c r="V234"/>
  <c r="V483"/>
  <c r="V697"/>
  <c r="V1372"/>
  <c r="V1140"/>
  <c r="V452"/>
  <c r="V44"/>
  <c r="V905"/>
  <c r="V1583"/>
  <c r="V1691"/>
  <c r="V564"/>
  <c r="V680"/>
  <c r="V1680"/>
  <c r="V745"/>
  <c r="V1186"/>
  <c r="V998"/>
  <c r="V489"/>
  <c r="V1540"/>
  <c r="V892"/>
  <c r="V865"/>
  <c r="V535"/>
  <c r="V32"/>
  <c r="V1221"/>
  <c r="V1004"/>
  <c r="V204"/>
  <c r="V779"/>
  <c r="V1162"/>
  <c r="V172"/>
  <c r="V926"/>
  <c r="V1259"/>
  <c r="V566"/>
  <c r="V182"/>
  <c r="V1215"/>
  <c r="V56"/>
  <c r="V720"/>
  <c r="V1356"/>
  <c r="V461"/>
  <c r="V1083"/>
  <c r="V336"/>
  <c r="V166"/>
  <c r="V98"/>
  <c r="V226"/>
  <c r="V218"/>
  <c r="V1090"/>
  <c r="V936"/>
  <c r="V456"/>
  <c r="V221"/>
  <c r="V1280"/>
  <c r="V1444"/>
  <c r="V1446"/>
  <c r="V1373"/>
  <c r="V911"/>
  <c r="V550"/>
  <c r="V189"/>
  <c r="V629"/>
  <c r="V1442"/>
  <c r="V1438"/>
  <c r="V233"/>
  <c r="V451"/>
  <c r="V1550"/>
  <c r="V1132"/>
  <c r="V1217"/>
  <c r="V1618"/>
  <c r="V715"/>
  <c r="V174"/>
  <c r="V135"/>
  <c r="V836"/>
  <c r="V723"/>
  <c r="V1066"/>
  <c r="V1500"/>
  <c r="V373"/>
  <c r="V133"/>
  <c r="V870"/>
  <c r="V978"/>
  <c r="V918"/>
  <c r="V1480"/>
  <c r="V811"/>
  <c r="V581"/>
  <c r="V1643"/>
  <c r="V295"/>
  <c r="V1518"/>
  <c r="V777"/>
  <c r="V160"/>
  <c r="V1675"/>
  <c r="V1067"/>
  <c r="V1272"/>
  <c r="V1421"/>
  <c r="V708"/>
  <c r="V1494"/>
  <c r="V969"/>
  <c r="V395"/>
  <c r="V1115"/>
  <c r="V1626"/>
  <c r="V177"/>
  <c r="V1441"/>
  <c r="V519"/>
  <c r="V1320"/>
  <c r="V460"/>
  <c r="V1747"/>
  <c r="V1440"/>
  <c r="V1079"/>
  <c r="V265"/>
  <c r="V207"/>
  <c r="V191"/>
  <c r="V1485"/>
  <c r="V1567"/>
  <c r="V1502"/>
  <c r="V1346"/>
  <c r="V807"/>
  <c r="V1539"/>
  <c r="V1073"/>
  <c r="V803"/>
  <c r="V330"/>
  <c r="V546"/>
  <c r="V1358"/>
  <c r="V1129"/>
  <c r="V499"/>
  <c r="V259"/>
  <c r="V1065"/>
  <c r="V272"/>
  <c r="V425"/>
  <c r="V1474"/>
  <c r="V1571"/>
  <c r="V825"/>
  <c r="V1249"/>
  <c r="V1151"/>
  <c r="V1055"/>
  <c r="V1531"/>
  <c r="V170"/>
  <c r="V355"/>
  <c r="V529"/>
  <c r="V956"/>
  <c r="V281"/>
  <c r="V283"/>
  <c r="V669"/>
  <c r="V1627"/>
  <c r="V1493"/>
  <c r="V654"/>
  <c r="V787"/>
  <c r="V513"/>
  <c r="V617"/>
  <c r="V553"/>
  <c r="V1245"/>
  <c r="V988"/>
  <c r="V34"/>
  <c r="V167"/>
  <c r="V209"/>
  <c r="V1705"/>
  <c r="V990"/>
  <c r="V632"/>
  <c r="V1200"/>
  <c r="V1620"/>
  <c r="V264"/>
  <c r="V1546"/>
  <c r="V961"/>
  <c r="V231"/>
  <c r="V711"/>
  <c r="V1366"/>
  <c r="V1169"/>
  <c r="V1294"/>
  <c r="V1717"/>
  <c r="V1024"/>
  <c r="V1695"/>
  <c r="V40"/>
  <c r="V718"/>
  <c r="V486"/>
  <c r="V897"/>
  <c r="V1547"/>
  <c r="V968"/>
  <c r="V689"/>
  <c r="V732"/>
  <c r="V643"/>
  <c r="V478"/>
  <c r="V175"/>
  <c r="V1425"/>
  <c r="V1630"/>
  <c r="V149"/>
  <c r="V1120"/>
  <c r="V329"/>
  <c r="V181"/>
  <c r="V1206"/>
  <c r="V396"/>
  <c r="V1300"/>
  <c r="V1496"/>
  <c r="V1096"/>
  <c r="V337"/>
  <c r="V1426"/>
  <c r="V993"/>
  <c r="V1305"/>
  <c r="V314"/>
  <c r="V229"/>
  <c r="V471"/>
  <c r="V1339"/>
  <c r="V1101"/>
  <c r="V925"/>
  <c r="V378"/>
  <c r="V645"/>
  <c r="V401"/>
  <c r="V1116"/>
  <c r="V278"/>
  <c r="V1264"/>
  <c r="V1676"/>
  <c r="V105"/>
  <c r="V582"/>
  <c r="V87"/>
  <c r="V853"/>
  <c r="V733"/>
  <c r="V971"/>
  <c r="V83"/>
  <c r="V1642"/>
  <c r="V1527"/>
  <c r="V541"/>
  <c r="V512"/>
  <c r="V937"/>
  <c r="V124"/>
  <c r="V516"/>
  <c r="V146"/>
  <c r="V1522"/>
  <c r="V835"/>
  <c r="V238"/>
  <c r="V1053"/>
  <c r="V284"/>
  <c r="V93"/>
  <c r="V46"/>
  <c r="V1163"/>
  <c r="V274"/>
  <c r="V1139"/>
  <c r="V351"/>
  <c r="V1625"/>
  <c r="V360"/>
  <c r="V1575"/>
  <c r="V601"/>
  <c r="V1443"/>
  <c r="V1292"/>
  <c r="V989"/>
  <c r="V683"/>
  <c r="V850"/>
  <c r="V1742"/>
  <c r="V199"/>
  <c r="V268"/>
  <c r="V374"/>
  <c r="V1726"/>
  <c r="V161"/>
  <c r="V1559"/>
  <c r="V1664"/>
  <c r="V1323"/>
  <c r="V526"/>
  <c r="V1020"/>
  <c r="V1207"/>
  <c r="V517"/>
  <c r="V931"/>
  <c r="V1230"/>
  <c r="V144"/>
  <c r="V691"/>
  <c r="V50"/>
  <c r="V1045"/>
  <c r="V188"/>
  <c r="V1472"/>
  <c r="V804"/>
  <c r="V1698"/>
  <c r="V1276"/>
  <c r="V547"/>
  <c r="V781"/>
  <c r="V938"/>
  <c r="V260"/>
  <c r="V1459"/>
  <c r="V67"/>
  <c r="V363"/>
  <c r="V1123"/>
  <c r="V609"/>
  <c r="V690"/>
  <c r="V964"/>
  <c r="V896"/>
  <c r="V575"/>
  <c r="V1466"/>
  <c r="V987"/>
  <c r="V1587"/>
  <c r="V205"/>
  <c r="V271"/>
  <c r="V1392"/>
  <c r="V843"/>
  <c r="V663"/>
  <c r="V799"/>
  <c r="V335"/>
  <c r="V610"/>
  <c r="V416"/>
  <c r="V930"/>
  <c r="V838"/>
  <c r="V357"/>
  <c r="V51"/>
  <c r="V358"/>
  <c r="V431"/>
  <c r="V615"/>
  <c r="V982"/>
  <c r="V164"/>
  <c r="V1505"/>
  <c r="V1216"/>
  <c r="V659"/>
  <c r="V899"/>
  <c r="V285"/>
  <c r="V900"/>
  <c r="V290"/>
  <c r="V482"/>
  <c r="V148"/>
  <c r="V1495"/>
  <c r="V1708"/>
  <c r="V1660"/>
  <c r="V155"/>
  <c r="V1534"/>
  <c r="V241"/>
  <c r="V1389"/>
  <c r="V462"/>
  <c r="V497"/>
  <c r="V252"/>
  <c r="V775"/>
  <c r="V1724"/>
  <c r="V306"/>
  <c r="V1418"/>
  <c r="V840"/>
  <c r="V907"/>
  <c r="V286"/>
  <c r="V11"/>
  <c r="V1530"/>
  <c r="V1659"/>
  <c r="V500"/>
  <c r="V187"/>
  <c r="V616"/>
  <c r="V197"/>
  <c r="V379"/>
  <c r="V508"/>
  <c r="V628"/>
  <c r="V826"/>
  <c r="V846"/>
  <c r="V273"/>
  <c r="V275"/>
  <c r="V585"/>
  <c r="V1506"/>
  <c r="V1508"/>
  <c r="V33"/>
  <c r="V823"/>
  <c r="V222"/>
  <c r="V61"/>
  <c r="V1034"/>
  <c r="V662"/>
  <c r="V296"/>
  <c r="V1218"/>
  <c r="V31"/>
  <c r="V800"/>
  <c r="V1431"/>
  <c r="V128"/>
  <c r="V322"/>
  <c r="V863"/>
  <c r="V152"/>
  <c r="V536"/>
  <c r="V898"/>
  <c r="V1179"/>
  <c r="V407"/>
  <c r="V453"/>
  <c r="V1462"/>
  <c r="V1512"/>
  <c r="V89"/>
  <c r="V1136"/>
  <c r="V1036"/>
  <c r="V448"/>
  <c r="V1295"/>
  <c r="V890"/>
  <c r="V424"/>
  <c r="V520"/>
  <c r="V854"/>
  <c r="V1639"/>
  <c r="V79"/>
  <c r="V350"/>
  <c r="V1536"/>
  <c r="V418"/>
  <c r="V625"/>
  <c r="V722"/>
  <c r="V1133"/>
  <c r="V962"/>
  <c r="V1202"/>
  <c r="V667"/>
  <c r="V277"/>
  <c r="V361"/>
  <c r="V441"/>
  <c r="V506"/>
  <c r="V1682"/>
  <c r="V945"/>
  <c r="V1071"/>
  <c r="V707"/>
  <c r="V631"/>
  <c r="V1632"/>
  <c r="V95"/>
  <c r="V1340"/>
  <c r="V754"/>
  <c r="V114"/>
  <c r="V912"/>
  <c r="V768"/>
  <c r="V1720"/>
  <c r="V1457"/>
  <c r="V1038"/>
  <c r="V638"/>
  <c r="V562"/>
  <c r="V705"/>
  <c r="V1713"/>
  <c r="V364"/>
  <c r="V100"/>
  <c r="V119"/>
  <c r="V1097"/>
  <c r="V703"/>
  <c r="V250"/>
  <c r="V1727"/>
  <c r="V660"/>
  <c r="V443"/>
  <c r="V1027"/>
  <c r="V106"/>
  <c r="V1244"/>
  <c r="V534"/>
  <c r="V1301"/>
  <c r="V806"/>
  <c r="V1184"/>
  <c r="V1317"/>
  <c r="V77"/>
  <c r="V312"/>
  <c r="V633"/>
  <c r="V1147"/>
  <c r="V1669"/>
  <c r="V82"/>
  <c r="V90"/>
  <c r="V92"/>
  <c r="V476"/>
  <c r="V983"/>
  <c r="V510"/>
  <c r="V96"/>
  <c r="V954"/>
  <c r="V382"/>
  <c r="V267"/>
  <c r="V413"/>
  <c r="V1248"/>
  <c r="V1224"/>
  <c r="V150"/>
  <c r="V404"/>
  <c r="V1232"/>
  <c r="V595"/>
  <c r="S648"/>
  <c r="W648" s="1"/>
  <c r="Q648"/>
  <c r="P648"/>
  <c r="O648"/>
  <c r="N648"/>
  <c r="S1415"/>
  <c r="W1415" s="1"/>
  <c r="Q1415"/>
  <c r="P1415"/>
  <c r="O1415"/>
  <c r="N1415"/>
  <c r="S1491"/>
  <c r="W1491" s="1"/>
  <c r="Q1491"/>
  <c r="P1491"/>
  <c r="O1491"/>
  <c r="N1491"/>
  <c r="S1414"/>
  <c r="W1414" s="1"/>
  <c r="Q1414"/>
  <c r="P1414"/>
  <c r="O1414"/>
  <c r="N1414"/>
  <c r="S494"/>
  <c r="W494" s="1"/>
  <c r="Q494"/>
  <c r="P494"/>
  <c r="O494"/>
  <c r="N494"/>
  <c r="S974"/>
  <c r="W974" s="1"/>
  <c r="Q974"/>
  <c r="P974"/>
  <c r="O974"/>
  <c r="N974"/>
  <c r="S885"/>
  <c r="W885" s="1"/>
  <c r="Q885"/>
  <c r="P885"/>
  <c r="O885"/>
  <c r="N885"/>
  <c r="S1544"/>
  <c r="W1544" s="1"/>
  <c r="Q1544"/>
  <c r="P1544"/>
  <c r="O1544"/>
  <c r="N1544"/>
  <c r="S1364"/>
  <c r="W1364" s="1"/>
  <c r="Q1364"/>
  <c r="P1364"/>
  <c r="O1364"/>
  <c r="N1364"/>
  <c r="S294"/>
  <c r="W294" s="1"/>
  <c r="Q294"/>
  <c r="P294"/>
  <c r="O294"/>
  <c r="N294"/>
  <c r="S223"/>
  <c r="W223" s="1"/>
  <c r="Q223"/>
  <c r="P223"/>
  <c r="O223"/>
  <c r="N223"/>
  <c r="S237"/>
  <c r="W237" s="1"/>
  <c r="Q237"/>
  <c r="P237"/>
  <c r="O237"/>
  <c r="N237"/>
  <c r="S1402"/>
  <c r="W1402" s="1"/>
  <c r="Q1402"/>
  <c r="P1402"/>
  <c r="O1402"/>
  <c r="N1402"/>
  <c r="S345"/>
  <c r="W345" s="1"/>
  <c r="Q345"/>
  <c r="P345"/>
  <c r="O345"/>
  <c r="N345"/>
  <c r="S118"/>
  <c r="W118" s="1"/>
  <c r="Q118"/>
  <c r="P118"/>
  <c r="O118"/>
  <c r="N118"/>
  <c r="S1413"/>
  <c r="W1413" s="1"/>
  <c r="Q1413"/>
  <c r="P1413"/>
  <c r="O1413"/>
  <c r="N1413"/>
  <c r="S1424"/>
  <c r="W1424" s="1"/>
  <c r="Q1424"/>
  <c r="P1424"/>
  <c r="O1424"/>
  <c r="N1424"/>
  <c r="S1408"/>
  <c r="W1408" s="1"/>
  <c r="Q1408"/>
  <c r="P1408"/>
  <c r="O1408"/>
  <c r="N1408"/>
  <c r="S671"/>
  <c r="W671" s="1"/>
  <c r="Q671"/>
  <c r="P671"/>
  <c r="O671"/>
  <c r="N671"/>
  <c r="S941"/>
  <c r="W941" s="1"/>
  <c r="Q941"/>
  <c r="P941"/>
  <c r="O941"/>
  <c r="N941"/>
  <c r="S848"/>
  <c r="W848" s="1"/>
  <c r="Q848"/>
  <c r="P848"/>
  <c r="O848"/>
  <c r="N848"/>
  <c r="S1740"/>
  <c r="W1740" s="1"/>
  <c r="Q1740"/>
  <c r="P1740"/>
  <c r="O1740"/>
  <c r="N1740"/>
  <c r="S856"/>
  <c r="W856" s="1"/>
  <c r="Q856"/>
  <c r="P856"/>
  <c r="O856"/>
  <c r="N856"/>
  <c r="S211"/>
  <c r="W211" s="1"/>
  <c r="Q211"/>
  <c r="P211"/>
  <c r="O211"/>
  <c r="N211"/>
  <c r="S1616"/>
  <c r="W1616" s="1"/>
  <c r="Q1616"/>
  <c r="P1616"/>
  <c r="O1616"/>
  <c r="N1616"/>
  <c r="S116"/>
  <c r="W116" s="1"/>
  <c r="Q116"/>
  <c r="P116"/>
  <c r="O116"/>
  <c r="N116"/>
  <c r="S1709"/>
  <c r="W1709" s="1"/>
  <c r="Q1709"/>
  <c r="P1709"/>
  <c r="O1709"/>
  <c r="N1709"/>
  <c r="S321"/>
  <c r="W321" s="1"/>
  <c r="Q321"/>
  <c r="P321"/>
  <c r="O321"/>
  <c r="N321"/>
  <c r="S1410"/>
  <c r="W1410" s="1"/>
  <c r="Q1410"/>
  <c r="P1410"/>
  <c r="O1410"/>
  <c r="N1410"/>
  <c r="S1403"/>
  <c r="W1403" s="1"/>
  <c r="Q1403"/>
  <c r="P1403"/>
  <c r="O1403"/>
  <c r="N1403"/>
  <c r="S1246"/>
  <c r="W1246" s="1"/>
  <c r="Q1246"/>
  <c r="P1246"/>
  <c r="O1246"/>
  <c r="N1246"/>
  <c r="S1190"/>
  <c r="W1190" s="1"/>
  <c r="Q1190"/>
  <c r="P1190"/>
  <c r="O1190"/>
  <c r="N1190"/>
  <c r="S630"/>
  <c r="W630" s="1"/>
  <c r="Q630"/>
  <c r="P630"/>
  <c r="O630"/>
  <c r="N630"/>
  <c r="S951"/>
  <c r="W951" s="1"/>
  <c r="Q951"/>
  <c r="P951"/>
  <c r="O951"/>
  <c r="N951"/>
  <c r="S1227"/>
  <c r="W1227" s="1"/>
  <c r="Q1227"/>
  <c r="P1227"/>
  <c r="O1227"/>
  <c r="N1227"/>
  <c r="S1405"/>
  <c r="W1405" s="1"/>
  <c r="Q1405"/>
  <c r="P1405"/>
  <c r="O1405"/>
  <c r="N1405"/>
  <c r="S1247"/>
  <c r="W1247" s="1"/>
  <c r="Q1247"/>
  <c r="P1247"/>
  <c r="O1247"/>
  <c r="N1247"/>
  <c r="S1316"/>
  <c r="W1316" s="1"/>
  <c r="Q1316"/>
  <c r="P1316"/>
  <c r="O1316"/>
  <c r="N1316"/>
  <c r="S921"/>
  <c r="W921" s="1"/>
  <c r="Q921"/>
  <c r="P921"/>
  <c r="O921"/>
  <c r="N921"/>
  <c r="S1412"/>
  <c r="W1412" s="1"/>
  <c r="Q1412"/>
  <c r="P1412"/>
  <c r="O1412"/>
  <c r="N1412"/>
  <c r="S769"/>
  <c r="W769" s="1"/>
  <c r="Q769"/>
  <c r="P769"/>
  <c r="O769"/>
  <c r="N769"/>
  <c r="S1265"/>
  <c r="W1265" s="1"/>
  <c r="Q1265"/>
  <c r="P1265"/>
  <c r="O1265"/>
  <c r="N1265"/>
  <c r="S333"/>
  <c r="W333" s="1"/>
  <c r="Q333"/>
  <c r="P333"/>
  <c r="O333"/>
  <c r="N333"/>
  <c r="S828"/>
  <c r="W828" s="1"/>
  <c r="Q828"/>
  <c r="P828"/>
  <c r="O828"/>
  <c r="N828"/>
  <c r="S626"/>
  <c r="W626" s="1"/>
  <c r="Q626"/>
  <c r="P626"/>
  <c r="O626"/>
  <c r="N626"/>
  <c r="S412"/>
  <c r="W412" s="1"/>
  <c r="Q412"/>
  <c r="P412"/>
  <c r="O412"/>
  <c r="N412"/>
  <c r="S97"/>
  <c r="W97" s="1"/>
  <c r="Q97"/>
  <c r="P97"/>
  <c r="O97"/>
  <c r="N97"/>
  <c r="S1289"/>
  <c r="W1289" s="1"/>
  <c r="Q1289"/>
  <c r="P1289"/>
  <c r="O1289"/>
  <c r="N1289"/>
  <c r="S1084"/>
  <c r="W1084" s="1"/>
  <c r="Q1084"/>
  <c r="P1084"/>
  <c r="O1084"/>
  <c r="N1084"/>
  <c r="S1243"/>
  <c r="W1243" s="1"/>
  <c r="Q1243"/>
  <c r="P1243"/>
  <c r="O1243"/>
  <c r="N1243"/>
  <c r="S279"/>
  <c r="W279" s="1"/>
  <c r="Q279"/>
  <c r="P279"/>
  <c r="O279"/>
  <c r="N279"/>
  <c r="S530"/>
  <c r="W530" s="1"/>
  <c r="Q530"/>
  <c r="P530"/>
  <c r="O530"/>
  <c r="N530"/>
  <c r="S198"/>
  <c r="W198" s="1"/>
  <c r="Q198"/>
  <c r="P198"/>
  <c r="O198"/>
  <c r="N198"/>
  <c r="S904"/>
  <c r="W904" s="1"/>
  <c r="Q904"/>
  <c r="P904"/>
  <c r="O904"/>
  <c r="N904"/>
  <c r="S239"/>
  <c r="W239" s="1"/>
  <c r="Q239"/>
  <c r="P239"/>
  <c r="O239"/>
  <c r="N239"/>
  <c r="S852"/>
  <c r="W852" s="1"/>
  <c r="Q852"/>
  <c r="P852"/>
  <c r="O852"/>
  <c r="N852"/>
  <c r="S1262"/>
  <c r="W1262" s="1"/>
  <c r="Q1262"/>
  <c r="P1262"/>
  <c r="O1262"/>
  <c r="N1262"/>
  <c r="S1404"/>
  <c r="W1404" s="1"/>
  <c r="Q1404"/>
  <c r="P1404"/>
  <c r="O1404"/>
  <c r="N1404"/>
  <c r="S1023"/>
  <c r="W1023" s="1"/>
  <c r="Q1023"/>
  <c r="P1023"/>
  <c r="O1023"/>
  <c r="N1023"/>
  <c r="S1088"/>
  <c r="W1088" s="1"/>
  <c r="Q1088"/>
  <c r="P1088"/>
  <c r="O1088"/>
  <c r="N1088"/>
  <c r="S1043"/>
  <c r="W1043" s="1"/>
  <c r="Q1043"/>
  <c r="P1043"/>
  <c r="O1043"/>
  <c r="N1043"/>
  <c r="S1411"/>
  <c r="W1411" s="1"/>
  <c r="Q1411"/>
  <c r="P1411"/>
  <c r="O1411"/>
  <c r="N1411"/>
  <c r="S1192"/>
  <c r="W1192" s="1"/>
  <c r="Q1192"/>
  <c r="P1192"/>
  <c r="O1192"/>
  <c r="N1192"/>
  <c r="S309"/>
  <c r="W309" s="1"/>
  <c r="Q309"/>
  <c r="P309"/>
  <c r="O309"/>
  <c r="N309"/>
  <c r="S1018"/>
  <c r="W1018" s="1"/>
  <c r="Q1018"/>
  <c r="P1018"/>
  <c r="O1018"/>
  <c r="N1018"/>
  <c r="S901"/>
  <c r="W901" s="1"/>
  <c r="Q901"/>
  <c r="P901"/>
  <c r="O901"/>
  <c r="N901"/>
  <c r="S952"/>
  <c r="W952" s="1"/>
  <c r="Q952"/>
  <c r="P952"/>
  <c r="O952"/>
  <c r="N952"/>
  <c r="S717"/>
  <c r="W717" s="1"/>
  <c r="Q717"/>
  <c r="P717"/>
  <c r="O717"/>
  <c r="N717"/>
  <c r="S432"/>
  <c r="W432" s="1"/>
  <c r="Q432"/>
  <c r="P432"/>
  <c r="O432"/>
  <c r="N432"/>
  <c r="S213"/>
  <c r="W213" s="1"/>
  <c r="Q213"/>
  <c r="P213"/>
  <c r="O213"/>
  <c r="N213"/>
  <c r="S915"/>
  <c r="W915" s="1"/>
  <c r="Q915"/>
  <c r="P915"/>
  <c r="O915"/>
  <c r="N915"/>
  <c r="S1304"/>
  <c r="W1304" s="1"/>
  <c r="Q1304"/>
  <c r="P1304"/>
  <c r="O1304"/>
  <c r="N1304"/>
  <c r="S1035"/>
  <c r="W1035" s="1"/>
  <c r="Q1035"/>
  <c r="P1035"/>
  <c r="O1035"/>
  <c r="N1035"/>
  <c r="S315"/>
  <c r="W315" s="1"/>
  <c r="Q315"/>
  <c r="P315"/>
  <c r="O315"/>
  <c r="N315"/>
  <c r="S370"/>
  <c r="W370" s="1"/>
  <c r="Q370"/>
  <c r="P370"/>
  <c r="O370"/>
  <c r="N370"/>
  <c r="S125"/>
  <c r="W125" s="1"/>
  <c r="Q125"/>
  <c r="P125"/>
  <c r="O125"/>
  <c r="N125"/>
  <c r="S1164"/>
  <c r="W1164" s="1"/>
  <c r="Q1164"/>
  <c r="P1164"/>
  <c r="O1164"/>
  <c r="N1164"/>
  <c r="S142"/>
  <c r="W142" s="1"/>
  <c r="Q142"/>
  <c r="P142"/>
  <c r="O142"/>
  <c r="N142"/>
  <c r="S1730"/>
  <c r="W1730" s="1"/>
  <c r="Q1730"/>
  <c r="P1730"/>
  <c r="O1730"/>
  <c r="N1730"/>
  <c r="S1646"/>
  <c r="W1646" s="1"/>
  <c r="Q1646"/>
  <c r="P1646"/>
  <c r="O1646"/>
  <c r="N1646"/>
  <c r="S1348"/>
  <c r="W1348" s="1"/>
  <c r="Q1348"/>
  <c r="P1348"/>
  <c r="O1348"/>
  <c r="N1348"/>
  <c r="S1453"/>
  <c r="W1453" s="1"/>
  <c r="Q1453"/>
  <c r="P1453"/>
  <c r="O1453"/>
  <c r="N1453"/>
  <c r="S798"/>
  <c r="W798" s="1"/>
  <c r="Q798"/>
  <c r="P798"/>
  <c r="O798"/>
  <c r="N798"/>
  <c r="S765"/>
  <c r="W765" s="1"/>
  <c r="Q765"/>
  <c r="P765"/>
  <c r="O765"/>
  <c r="N765"/>
  <c r="S126"/>
  <c r="W126" s="1"/>
  <c r="Q126"/>
  <c r="P126"/>
  <c r="O126"/>
  <c r="N126"/>
  <c r="S1128"/>
  <c r="W1128" s="1"/>
  <c r="Q1128"/>
  <c r="P1128"/>
  <c r="O1128"/>
  <c r="N1128"/>
  <c r="S485"/>
  <c r="W485" s="1"/>
  <c r="Q485"/>
  <c r="P485"/>
  <c r="O485"/>
  <c r="N485"/>
  <c r="S965"/>
  <c r="W965" s="1"/>
  <c r="Q965"/>
  <c r="P965"/>
  <c r="O965"/>
  <c r="N965"/>
  <c r="S1059"/>
  <c r="W1059" s="1"/>
  <c r="Q1059"/>
  <c r="P1059"/>
  <c r="O1059"/>
  <c r="N1059"/>
  <c r="S560"/>
  <c r="W560" s="1"/>
  <c r="Q560"/>
  <c r="P560"/>
  <c r="O560"/>
  <c r="N560"/>
  <c r="S1077"/>
  <c r="W1077" s="1"/>
  <c r="Q1077"/>
  <c r="P1077"/>
  <c r="O1077"/>
  <c r="N1077"/>
  <c r="S614"/>
  <c r="W614" s="1"/>
  <c r="Q614"/>
  <c r="P614"/>
  <c r="O614"/>
  <c r="N614"/>
  <c r="S446"/>
  <c r="W446" s="1"/>
  <c r="Q446"/>
  <c r="P446"/>
  <c r="O446"/>
  <c r="N446"/>
  <c r="S1702"/>
  <c r="W1702" s="1"/>
  <c r="Q1702"/>
  <c r="P1702"/>
  <c r="O1702"/>
  <c r="N1702"/>
  <c r="S1152"/>
  <c r="W1152" s="1"/>
  <c r="Q1152"/>
  <c r="P1152"/>
  <c r="O1152"/>
  <c r="N1152"/>
  <c r="S709"/>
  <c r="W709" s="1"/>
  <c r="Q709"/>
  <c r="P709"/>
  <c r="O709"/>
  <c r="N709"/>
  <c r="S1532"/>
  <c r="W1532" s="1"/>
  <c r="Q1532"/>
  <c r="P1532"/>
  <c r="O1532"/>
  <c r="N1532"/>
  <c r="S1498"/>
  <c r="W1498" s="1"/>
  <c r="Q1498"/>
  <c r="P1498"/>
  <c r="O1498"/>
  <c r="N1498"/>
  <c r="S1458"/>
  <c r="W1458" s="1"/>
  <c r="Q1458"/>
  <c r="P1458"/>
  <c r="O1458"/>
  <c r="N1458"/>
  <c r="S1350"/>
  <c r="W1350" s="1"/>
  <c r="Q1350"/>
  <c r="P1350"/>
  <c r="O1350"/>
  <c r="N1350"/>
  <c r="S1407"/>
  <c r="W1407" s="1"/>
  <c r="Q1407"/>
  <c r="P1407"/>
  <c r="O1407"/>
  <c r="N1407"/>
  <c r="S1075"/>
  <c r="W1075" s="1"/>
  <c r="Q1075"/>
  <c r="P1075"/>
  <c r="O1075"/>
  <c r="N1075"/>
  <c r="S957"/>
  <c r="W957" s="1"/>
  <c r="Q957"/>
  <c r="P957"/>
  <c r="O957"/>
  <c r="N957"/>
  <c r="S760"/>
  <c r="W760" s="1"/>
  <c r="Q760"/>
  <c r="P760"/>
  <c r="O760"/>
  <c r="N760"/>
  <c r="S1209"/>
  <c r="W1209" s="1"/>
  <c r="Q1209"/>
  <c r="P1209"/>
  <c r="O1209"/>
  <c r="N1209"/>
  <c r="S721"/>
  <c r="W721" s="1"/>
  <c r="Q721"/>
  <c r="P721"/>
  <c r="O721"/>
  <c r="N721"/>
  <c r="S17"/>
  <c r="W17" s="1"/>
  <c r="Q17"/>
  <c r="P17"/>
  <c r="O17"/>
  <c r="N17"/>
  <c r="S145"/>
  <c r="W145" s="1"/>
  <c r="Q145"/>
  <c r="P145"/>
  <c r="O145"/>
  <c r="N145"/>
  <c r="S712"/>
  <c r="W712" s="1"/>
  <c r="Q712"/>
  <c r="P712"/>
  <c r="O712"/>
  <c r="N712"/>
  <c r="S992"/>
  <c r="W992" s="1"/>
  <c r="Q992"/>
  <c r="P992"/>
  <c r="O992"/>
  <c r="N992"/>
  <c r="S1456"/>
  <c r="W1456" s="1"/>
  <c r="Q1456"/>
  <c r="P1456"/>
  <c r="O1456"/>
  <c r="N1456"/>
  <c r="S651"/>
  <c r="W651" s="1"/>
  <c r="Q651"/>
  <c r="P651"/>
  <c r="O651"/>
  <c r="N651"/>
  <c r="S341"/>
  <c r="W341" s="1"/>
  <c r="Q341"/>
  <c r="P341"/>
  <c r="O341"/>
  <c r="N341"/>
  <c r="S1731"/>
  <c r="W1731" s="1"/>
  <c r="Q1731"/>
  <c r="P1731"/>
  <c r="O1731"/>
  <c r="N1731"/>
  <c r="S498"/>
  <c r="W498" s="1"/>
  <c r="Q498"/>
  <c r="P498"/>
  <c r="O498"/>
  <c r="N498"/>
  <c r="S1124"/>
  <c r="W1124" s="1"/>
  <c r="Q1124"/>
  <c r="P1124"/>
  <c r="O1124"/>
  <c r="N1124"/>
  <c r="S693"/>
  <c r="W693" s="1"/>
  <c r="Q693"/>
  <c r="P693"/>
  <c r="O693"/>
  <c r="N693"/>
  <c r="S35"/>
  <c r="W35" s="1"/>
  <c r="Q35"/>
  <c r="P35"/>
  <c r="O35"/>
  <c r="N35"/>
  <c r="S984"/>
  <c r="W984" s="1"/>
  <c r="Q984"/>
  <c r="P984"/>
  <c r="O984"/>
  <c r="N984"/>
  <c r="S1430"/>
  <c r="W1430" s="1"/>
  <c r="Q1430"/>
  <c r="P1430"/>
  <c r="O1430"/>
  <c r="N1430"/>
  <c r="S975"/>
  <c r="W975" s="1"/>
  <c r="Q975"/>
  <c r="P975"/>
  <c r="O975"/>
  <c r="N975"/>
  <c r="S1057"/>
  <c r="W1057" s="1"/>
  <c r="Q1057"/>
  <c r="P1057"/>
  <c r="O1057"/>
  <c r="N1057"/>
  <c r="S767"/>
  <c r="W767" s="1"/>
  <c r="Q767"/>
  <c r="P767"/>
  <c r="O767"/>
  <c r="N767"/>
  <c r="S42"/>
  <c r="W42" s="1"/>
  <c r="Q42"/>
  <c r="P42"/>
  <c r="O42"/>
  <c r="N42"/>
  <c r="S1229"/>
  <c r="W1229" s="1"/>
  <c r="Q1229"/>
  <c r="P1229"/>
  <c r="O1229"/>
  <c r="N1229"/>
  <c r="S1428"/>
  <c r="W1428" s="1"/>
  <c r="Q1428"/>
  <c r="P1428"/>
  <c r="O1428"/>
  <c r="N1428"/>
  <c r="S1174"/>
  <c r="W1174" s="1"/>
  <c r="Q1174"/>
  <c r="P1174"/>
  <c r="O1174"/>
  <c r="N1174"/>
  <c r="S605"/>
  <c r="W605" s="1"/>
  <c r="Q605"/>
  <c r="P605"/>
  <c r="O605"/>
  <c r="N605"/>
  <c r="S1610"/>
  <c r="W1610" s="1"/>
  <c r="Q1610"/>
  <c r="P1610"/>
  <c r="O1610"/>
  <c r="N1610"/>
  <c r="S1602"/>
  <c r="W1602" s="1"/>
  <c r="Q1602"/>
  <c r="P1602"/>
  <c r="O1602"/>
  <c r="N1602"/>
  <c r="S822"/>
  <c r="W822" s="1"/>
  <c r="Q822"/>
  <c r="P822"/>
  <c r="O822"/>
  <c r="N822"/>
  <c r="S1359"/>
  <c r="W1359" s="1"/>
  <c r="Q1359"/>
  <c r="P1359"/>
  <c r="O1359"/>
  <c r="N1359"/>
  <c r="S1636"/>
  <c r="W1636" s="1"/>
  <c r="Q1636"/>
  <c r="P1636"/>
  <c r="O1636"/>
  <c r="N1636"/>
  <c r="S1219"/>
  <c r="W1219" s="1"/>
  <c r="Q1219"/>
  <c r="P1219"/>
  <c r="O1219"/>
  <c r="N1219"/>
  <c r="S653"/>
  <c r="W653" s="1"/>
  <c r="Q653"/>
  <c r="P653"/>
  <c r="O653"/>
  <c r="N653"/>
  <c r="S449"/>
  <c r="W449" s="1"/>
  <c r="Q449"/>
  <c r="P449"/>
  <c r="O449"/>
  <c r="N449"/>
  <c r="S655"/>
  <c r="W655" s="1"/>
  <c r="Q655"/>
  <c r="P655"/>
  <c r="O655"/>
  <c r="N655"/>
  <c r="S1239"/>
  <c r="W1239" s="1"/>
  <c r="Q1239"/>
  <c r="P1239"/>
  <c r="O1239"/>
  <c r="N1239"/>
  <c r="S212"/>
  <c r="W212" s="1"/>
  <c r="Q212"/>
  <c r="P212"/>
  <c r="O212"/>
  <c r="N212"/>
  <c r="S117"/>
  <c r="W117" s="1"/>
  <c r="Q117"/>
  <c r="P117"/>
  <c r="O117"/>
  <c r="N117"/>
  <c r="S596"/>
  <c r="W596" s="1"/>
  <c r="Q596"/>
  <c r="P596"/>
  <c r="O596"/>
  <c r="N596"/>
  <c r="S934"/>
  <c r="W934" s="1"/>
  <c r="Q934"/>
  <c r="P934"/>
  <c r="O934"/>
  <c r="N934"/>
  <c r="S1749"/>
  <c r="W1749" s="1"/>
  <c r="Q1749"/>
  <c r="P1749"/>
  <c r="O1749"/>
  <c r="N1749"/>
  <c r="S748"/>
  <c r="W748" s="1"/>
  <c r="Q748"/>
  <c r="P748"/>
  <c r="O748"/>
  <c r="N748"/>
  <c r="S1692"/>
  <c r="W1692" s="1"/>
  <c r="Q1692"/>
  <c r="P1692"/>
  <c r="O1692"/>
  <c r="N1692"/>
  <c r="S514"/>
  <c r="W514" s="1"/>
  <c r="Q514"/>
  <c r="P514"/>
  <c r="O514"/>
  <c r="N514"/>
  <c r="S701"/>
  <c r="W701" s="1"/>
  <c r="Q701"/>
  <c r="P701"/>
  <c r="O701"/>
  <c r="N701"/>
  <c r="S1325"/>
  <c r="W1325" s="1"/>
  <c r="Q1325"/>
  <c r="P1325"/>
  <c r="O1325"/>
  <c r="N1325"/>
  <c r="S215"/>
  <c r="W215" s="1"/>
  <c r="Q215"/>
  <c r="P215"/>
  <c r="O215"/>
  <c r="N215"/>
  <c r="S545"/>
  <c r="W545" s="1"/>
  <c r="Q545"/>
  <c r="P545"/>
  <c r="O545"/>
  <c r="N545"/>
  <c r="S428"/>
  <c r="W428" s="1"/>
  <c r="Q428"/>
  <c r="P428"/>
  <c r="O428"/>
  <c r="N428"/>
  <c r="S1357"/>
  <c r="W1357" s="1"/>
  <c r="Q1357"/>
  <c r="P1357"/>
  <c r="O1357"/>
  <c r="N1357"/>
  <c r="S726"/>
  <c r="W726" s="1"/>
  <c r="Q726"/>
  <c r="P726"/>
  <c r="O726"/>
  <c r="N726"/>
  <c r="S873"/>
  <c r="W873" s="1"/>
  <c r="Q873"/>
  <c r="P873"/>
  <c r="O873"/>
  <c r="N873"/>
  <c r="S1009"/>
  <c r="W1009" s="1"/>
  <c r="Q1009"/>
  <c r="P1009"/>
  <c r="O1009"/>
  <c r="N1009"/>
  <c r="S1017"/>
  <c r="W1017" s="1"/>
  <c r="Q1017"/>
  <c r="P1017"/>
  <c r="O1017"/>
  <c r="N1017"/>
  <c r="S960"/>
  <c r="W960" s="1"/>
  <c r="Q960"/>
  <c r="P960"/>
  <c r="O960"/>
  <c r="N960"/>
  <c r="S331"/>
  <c r="W331" s="1"/>
  <c r="Q331"/>
  <c r="P331"/>
  <c r="O331"/>
  <c r="N331"/>
  <c r="S1427"/>
  <c r="W1427" s="1"/>
  <c r="Q1427"/>
  <c r="P1427"/>
  <c r="O1427"/>
  <c r="N1427"/>
  <c r="S1092"/>
  <c r="W1092" s="1"/>
  <c r="Q1092"/>
  <c r="P1092"/>
  <c r="O1092"/>
  <c r="N1092"/>
  <c r="S590"/>
  <c r="W590" s="1"/>
  <c r="Q590"/>
  <c r="P590"/>
  <c r="O590"/>
  <c r="N590"/>
  <c r="S679"/>
  <c r="W679" s="1"/>
  <c r="Q679"/>
  <c r="P679"/>
  <c r="O679"/>
  <c r="N679"/>
  <c r="S813"/>
  <c r="W813" s="1"/>
  <c r="Q813"/>
  <c r="P813"/>
  <c r="O813"/>
  <c r="N813"/>
  <c r="S1254"/>
  <c r="W1254" s="1"/>
  <c r="Q1254"/>
  <c r="P1254"/>
  <c r="O1254"/>
  <c r="N1254"/>
  <c r="S1409"/>
  <c r="W1409" s="1"/>
  <c r="Q1409"/>
  <c r="P1409"/>
  <c r="O1409"/>
  <c r="N1409"/>
  <c r="S1314"/>
  <c r="W1314" s="1"/>
  <c r="Q1314"/>
  <c r="P1314"/>
  <c r="O1314"/>
  <c r="N1314"/>
  <c r="S1089"/>
  <c r="W1089" s="1"/>
  <c r="Q1089"/>
  <c r="P1089"/>
  <c r="O1089"/>
  <c r="N1089"/>
  <c r="S323"/>
  <c r="W323" s="1"/>
  <c r="Q323"/>
  <c r="P323"/>
  <c r="O323"/>
  <c r="N323"/>
  <c r="S1112"/>
  <c r="W1112" s="1"/>
  <c r="Q1112"/>
  <c r="P1112"/>
  <c r="O1112"/>
  <c r="N1112"/>
  <c r="S372"/>
  <c r="W372" s="1"/>
  <c r="Q372"/>
  <c r="P372"/>
  <c r="O372"/>
  <c r="N372"/>
  <c r="S1406"/>
  <c r="W1406" s="1"/>
  <c r="Q1406"/>
  <c r="P1406"/>
  <c r="O1406"/>
  <c r="N1406"/>
  <c r="S664"/>
  <c r="W664" s="1"/>
  <c r="Q664"/>
  <c r="P664"/>
  <c r="O664"/>
  <c r="N664"/>
  <c r="S776"/>
  <c r="W776" s="1"/>
  <c r="Q776"/>
  <c r="P776"/>
  <c r="O776"/>
  <c r="N776"/>
  <c r="S1548"/>
  <c r="W1548" s="1"/>
  <c r="Q1548"/>
  <c r="P1548"/>
  <c r="O1548"/>
  <c r="N1548"/>
  <c r="S1166"/>
  <c r="W1166" s="1"/>
  <c r="Q1166"/>
  <c r="P1166"/>
  <c r="O1166"/>
  <c r="N1166"/>
  <c r="S815"/>
  <c r="W815" s="1"/>
  <c r="Q815"/>
  <c r="P815"/>
  <c r="O815"/>
  <c r="N815"/>
  <c r="S1396"/>
  <c r="W1396" s="1"/>
  <c r="Q1396"/>
  <c r="P1396"/>
  <c r="O1396"/>
  <c r="N1396"/>
  <c r="S201"/>
  <c r="W201" s="1"/>
  <c r="Q201"/>
  <c r="P201"/>
  <c r="O201"/>
  <c r="N201"/>
  <c r="S1343"/>
  <c r="W1343" s="1"/>
  <c r="Q1343"/>
  <c r="P1343"/>
  <c r="O1343"/>
  <c r="N1343"/>
  <c r="S558"/>
  <c r="W558" s="1"/>
  <c r="Q558"/>
  <c r="P558"/>
  <c r="O558"/>
  <c r="N558"/>
  <c r="S784"/>
  <c r="W784" s="1"/>
  <c r="Q784"/>
  <c r="P784"/>
  <c r="O784"/>
  <c r="N784"/>
  <c r="S1450"/>
  <c r="W1450" s="1"/>
  <c r="Q1450"/>
  <c r="P1450"/>
  <c r="O1450"/>
  <c r="N1450"/>
  <c r="S346"/>
  <c r="W346" s="1"/>
  <c r="Q346"/>
  <c r="P346"/>
  <c r="O346"/>
  <c r="N346"/>
  <c r="S406"/>
  <c r="W406" s="1"/>
  <c r="Q406"/>
  <c r="P406"/>
  <c r="O406"/>
  <c r="N406"/>
  <c r="S1481"/>
  <c r="W1481" s="1"/>
  <c r="Q1481"/>
  <c r="P1481"/>
  <c r="O1481"/>
  <c r="N1481"/>
  <c r="S459"/>
  <c r="W459" s="1"/>
  <c r="Q459"/>
  <c r="P459"/>
  <c r="O459"/>
  <c r="N459"/>
  <c r="S1155"/>
  <c r="W1155" s="1"/>
  <c r="Q1155"/>
  <c r="P1155"/>
  <c r="O1155"/>
  <c r="N1155"/>
  <c r="S551"/>
  <c r="W551" s="1"/>
  <c r="Q551"/>
  <c r="P551"/>
  <c r="O551"/>
  <c r="N551"/>
  <c r="S735"/>
  <c r="W735" s="1"/>
  <c r="Q735"/>
  <c r="P735"/>
  <c r="O735"/>
  <c r="N735"/>
  <c r="S504"/>
  <c r="W504" s="1"/>
  <c r="Q504"/>
  <c r="P504"/>
  <c r="O504"/>
  <c r="N504"/>
  <c r="S544"/>
  <c r="W544" s="1"/>
  <c r="Q544"/>
  <c r="P544"/>
  <c r="O544"/>
  <c r="N544"/>
  <c r="S972"/>
  <c r="W972" s="1"/>
  <c r="Q972"/>
  <c r="P972"/>
  <c r="O972"/>
  <c r="N972"/>
  <c r="S1333"/>
  <c r="W1333" s="1"/>
  <c r="Q1333"/>
  <c r="P1333"/>
  <c r="O1333"/>
  <c r="N1333"/>
  <c r="S1109"/>
  <c r="W1109" s="1"/>
  <c r="Q1109"/>
  <c r="P1109"/>
  <c r="O1109"/>
  <c r="N1109"/>
  <c r="S578"/>
  <c r="W578" s="1"/>
  <c r="Q578"/>
  <c r="P578"/>
  <c r="O578"/>
  <c r="N578"/>
  <c r="S1648"/>
  <c r="W1648" s="1"/>
  <c r="Q1648"/>
  <c r="P1648"/>
  <c r="O1648"/>
  <c r="N1648"/>
  <c r="S1121"/>
  <c r="W1121" s="1"/>
  <c r="Q1121"/>
  <c r="P1121"/>
  <c r="O1121"/>
  <c r="N1121"/>
  <c r="S1085"/>
  <c r="W1085" s="1"/>
  <c r="Q1085"/>
  <c r="P1085"/>
  <c r="O1085"/>
  <c r="N1085"/>
  <c r="S419"/>
  <c r="W419" s="1"/>
  <c r="Q419"/>
  <c r="P419"/>
  <c r="O419"/>
  <c r="N419"/>
  <c r="S184"/>
  <c r="W184" s="1"/>
  <c r="Q184"/>
  <c r="P184"/>
  <c r="O184"/>
  <c r="N184"/>
  <c r="S1138"/>
  <c r="W1138" s="1"/>
  <c r="Q1138"/>
  <c r="P1138"/>
  <c r="O1138"/>
  <c r="N1138"/>
  <c r="S1308"/>
  <c r="W1308" s="1"/>
  <c r="Q1308"/>
  <c r="P1308"/>
  <c r="O1308"/>
  <c r="N1308"/>
  <c r="S791"/>
  <c r="W791" s="1"/>
  <c r="Q791"/>
  <c r="P791"/>
  <c r="O791"/>
  <c r="N791"/>
  <c r="S440"/>
  <c r="W440" s="1"/>
  <c r="Q440"/>
  <c r="P440"/>
  <c r="O440"/>
  <c r="N440"/>
  <c r="S878"/>
  <c r="W878" s="1"/>
  <c r="Q878"/>
  <c r="P878"/>
  <c r="O878"/>
  <c r="N878"/>
  <c r="S1258"/>
  <c r="W1258" s="1"/>
  <c r="Q1258"/>
  <c r="P1258"/>
  <c r="O1258"/>
  <c r="N1258"/>
  <c r="S1110"/>
  <c r="W1110" s="1"/>
  <c r="Q1110"/>
  <c r="P1110"/>
  <c r="O1110"/>
  <c r="N1110"/>
  <c r="W700"/>
  <c r="Q700"/>
  <c r="P700"/>
  <c r="O700"/>
  <c r="N700"/>
  <c r="S1541"/>
  <c r="W1541" s="1"/>
  <c r="Q1541"/>
  <c r="P1541"/>
  <c r="O1541"/>
  <c r="N1541"/>
  <c r="S622"/>
  <c r="W622" s="1"/>
  <c r="Q622"/>
  <c r="P622"/>
  <c r="O622"/>
  <c r="N622"/>
  <c r="S398"/>
  <c r="W398" s="1"/>
  <c r="Q398"/>
  <c r="P398"/>
  <c r="O398"/>
  <c r="N398"/>
  <c r="S543"/>
  <c r="W543" s="1"/>
  <c r="Q543"/>
  <c r="P543"/>
  <c r="O543"/>
  <c r="N543"/>
  <c r="S75"/>
  <c r="W75" s="1"/>
  <c r="Q75"/>
  <c r="P75"/>
  <c r="O75"/>
  <c r="N75"/>
  <c r="S1337"/>
  <c r="W1337" s="1"/>
  <c r="Q1337"/>
  <c r="P1337"/>
  <c r="O1337"/>
  <c r="N1337"/>
  <c r="S1108"/>
  <c r="W1108" s="1"/>
  <c r="Q1108"/>
  <c r="P1108"/>
  <c r="O1108"/>
  <c r="N1108"/>
  <c r="S1533"/>
  <c r="W1533" s="1"/>
  <c r="Q1533"/>
  <c r="P1533"/>
  <c r="O1533"/>
  <c r="N1533"/>
  <c r="S80"/>
  <c r="W80" s="1"/>
  <c r="Q80"/>
  <c r="P80"/>
  <c r="O80"/>
  <c r="N80"/>
  <c r="S1062"/>
  <c r="W1062" s="1"/>
  <c r="Q1062"/>
  <c r="P1062"/>
  <c r="O1062"/>
  <c r="N1062"/>
  <c r="S539"/>
  <c r="W539" s="1"/>
  <c r="Q539"/>
  <c r="P539"/>
  <c r="O539"/>
  <c r="N539"/>
  <c r="S411"/>
  <c r="W411" s="1"/>
  <c r="Q411"/>
  <c r="P411"/>
  <c r="O411"/>
  <c r="N411"/>
  <c r="S338"/>
  <c r="W338" s="1"/>
  <c r="Q338"/>
  <c r="P338"/>
  <c r="O338"/>
  <c r="N338"/>
  <c r="S120"/>
  <c r="W120" s="1"/>
  <c r="Q120"/>
  <c r="P120"/>
  <c r="O120"/>
  <c r="N120"/>
  <c r="S1568"/>
  <c r="W1568" s="1"/>
  <c r="Q1568"/>
  <c r="P1568"/>
  <c r="O1568"/>
  <c r="N1568"/>
  <c r="S1196"/>
  <c r="W1196" s="1"/>
  <c r="Q1196"/>
  <c r="P1196"/>
  <c r="O1196"/>
  <c r="N1196"/>
  <c r="S1601"/>
  <c r="W1601" s="1"/>
  <c r="Q1601"/>
  <c r="P1601"/>
  <c r="O1601"/>
  <c r="N1601"/>
  <c r="S332"/>
  <c r="W332" s="1"/>
  <c r="Q332"/>
  <c r="P332"/>
  <c r="O332"/>
  <c r="N332"/>
  <c r="S347"/>
  <c r="W347" s="1"/>
  <c r="Q347"/>
  <c r="P347"/>
  <c r="O347"/>
  <c r="N347"/>
  <c r="S129"/>
  <c r="W129" s="1"/>
  <c r="Q129"/>
  <c r="P129"/>
  <c r="O129"/>
  <c r="N129"/>
  <c r="S1338"/>
  <c r="W1338" s="1"/>
  <c r="Q1338"/>
  <c r="P1338"/>
  <c r="O1338"/>
  <c r="N1338"/>
  <c r="S1401"/>
  <c r="W1401" s="1"/>
  <c r="Q1401"/>
  <c r="P1401"/>
  <c r="O1401"/>
  <c r="N1401"/>
  <c r="S673"/>
  <c r="W673" s="1"/>
  <c r="Q673"/>
  <c r="P673"/>
  <c r="O673"/>
  <c r="N673"/>
  <c r="S327"/>
  <c r="W327" s="1"/>
  <c r="Q327"/>
  <c r="P327"/>
  <c r="O327"/>
  <c r="N327"/>
  <c r="S829"/>
  <c r="W829" s="1"/>
  <c r="Q829"/>
  <c r="P829"/>
  <c r="O829"/>
  <c r="N829"/>
  <c r="S1454"/>
  <c r="W1454" s="1"/>
  <c r="Q1454"/>
  <c r="P1454"/>
  <c r="O1454"/>
  <c r="N1454"/>
  <c r="S88"/>
  <c r="W88" s="1"/>
  <c r="Q88"/>
  <c r="P88"/>
  <c r="O88"/>
  <c r="N88"/>
  <c r="S1566"/>
  <c r="W1566" s="1"/>
  <c r="Q1566"/>
  <c r="P1566"/>
  <c r="O1566"/>
  <c r="N1566"/>
  <c r="S1315"/>
  <c r="W1315" s="1"/>
  <c r="Q1315"/>
  <c r="P1315"/>
  <c r="O1315"/>
  <c r="N1315"/>
  <c r="S1545"/>
  <c r="W1545" s="1"/>
  <c r="Q1545"/>
  <c r="P1545"/>
  <c r="O1545"/>
  <c r="N1545"/>
  <c r="S857"/>
  <c r="W857" s="1"/>
  <c r="Q857"/>
  <c r="P857"/>
  <c r="O857"/>
  <c r="N857"/>
  <c r="S696"/>
  <c r="W696" s="1"/>
  <c r="Q696"/>
  <c r="P696"/>
  <c r="O696"/>
  <c r="N696"/>
  <c r="S1393"/>
  <c r="W1393" s="1"/>
  <c r="Q1393"/>
  <c r="P1393"/>
  <c r="O1393"/>
  <c r="N1393"/>
  <c r="S1570"/>
  <c r="W1570" s="1"/>
  <c r="Q1570"/>
  <c r="P1570"/>
  <c r="O1570"/>
  <c r="N1570"/>
  <c r="S1028"/>
  <c r="W1028" s="1"/>
  <c r="Q1028"/>
  <c r="P1028"/>
  <c r="O1028"/>
  <c r="N1028"/>
  <c r="S692"/>
  <c r="W692" s="1"/>
  <c r="Q692"/>
  <c r="P692"/>
  <c r="O692"/>
  <c r="N692"/>
  <c r="S1417"/>
  <c r="W1417" s="1"/>
  <c r="Q1417"/>
  <c r="P1417"/>
  <c r="O1417"/>
  <c r="N1417"/>
  <c r="S359"/>
  <c r="W359" s="1"/>
  <c r="Q359"/>
  <c r="P359"/>
  <c r="O359"/>
  <c r="N359"/>
  <c r="S1476"/>
  <c r="W1476" s="1"/>
  <c r="Q1476"/>
  <c r="P1476"/>
  <c r="O1476"/>
  <c r="N1476"/>
  <c r="S571"/>
  <c r="W571" s="1"/>
  <c r="Q571"/>
  <c r="P571"/>
  <c r="O571"/>
  <c r="N571"/>
  <c r="S1694"/>
  <c r="W1694" s="1"/>
  <c r="Q1694"/>
  <c r="P1694"/>
  <c r="O1694"/>
  <c r="N1694"/>
  <c r="S818"/>
  <c r="W818" s="1"/>
  <c r="Q818"/>
  <c r="P818"/>
  <c r="O818"/>
  <c r="N818"/>
  <c r="S1251"/>
  <c r="W1251" s="1"/>
  <c r="Q1251"/>
  <c r="P1251"/>
  <c r="O1251"/>
  <c r="N1251"/>
  <c r="S1354"/>
  <c r="W1354" s="1"/>
  <c r="Q1354"/>
  <c r="P1354"/>
  <c r="O1354"/>
  <c r="N1354"/>
  <c r="S1234"/>
  <c r="W1234" s="1"/>
  <c r="Q1234"/>
  <c r="P1234"/>
  <c r="O1234"/>
  <c r="N1234"/>
  <c r="S883"/>
  <c r="W883" s="1"/>
  <c r="Q883"/>
  <c r="P883"/>
  <c r="O883"/>
  <c r="N883"/>
  <c r="S1735"/>
  <c r="W1735" s="1"/>
  <c r="Q1735"/>
  <c r="P1735"/>
  <c r="O1735"/>
  <c r="N1735"/>
  <c r="S65"/>
  <c r="W65" s="1"/>
  <c r="Q65"/>
  <c r="P65"/>
  <c r="O65"/>
  <c r="N65"/>
  <c r="S1375"/>
  <c r="W1375" s="1"/>
  <c r="Q1375"/>
  <c r="P1375"/>
  <c r="O1375"/>
  <c r="N1375"/>
  <c r="S1611"/>
  <c r="W1611" s="1"/>
  <c r="Q1611"/>
  <c r="P1611"/>
  <c r="O1611"/>
  <c r="N1611"/>
  <c r="S1288"/>
  <c r="W1288" s="1"/>
  <c r="Q1288"/>
  <c r="P1288"/>
  <c r="O1288"/>
  <c r="N1288"/>
  <c r="S399"/>
  <c r="W399" s="1"/>
  <c r="Q399"/>
  <c r="P399"/>
  <c r="O399"/>
  <c r="N399"/>
  <c r="S1033"/>
  <c r="W1033" s="1"/>
  <c r="Q1033"/>
  <c r="P1033"/>
  <c r="O1033"/>
  <c r="N1033"/>
  <c r="S1074"/>
  <c r="W1074" s="1"/>
  <c r="Q1074"/>
  <c r="P1074"/>
  <c r="O1074"/>
  <c r="N1074"/>
  <c r="S1750"/>
  <c r="W1750" s="1"/>
  <c r="Q1750"/>
  <c r="P1750"/>
  <c r="O1750"/>
  <c r="N1750"/>
  <c r="S592"/>
  <c r="W592" s="1"/>
  <c r="Q592"/>
  <c r="P592"/>
  <c r="O592"/>
  <c r="N592"/>
  <c r="S891"/>
  <c r="W891" s="1"/>
  <c r="Q891"/>
  <c r="P891"/>
  <c r="O891"/>
  <c r="N891"/>
  <c r="S1738"/>
  <c r="W1738" s="1"/>
  <c r="Q1738"/>
  <c r="P1738"/>
  <c r="O1738"/>
  <c r="N1738"/>
  <c r="S261"/>
  <c r="W261" s="1"/>
  <c r="Q261"/>
  <c r="P261"/>
  <c r="O261"/>
  <c r="N261"/>
  <c r="S141"/>
  <c r="W141" s="1"/>
  <c r="Q141"/>
  <c r="P141"/>
  <c r="O141"/>
  <c r="N141"/>
  <c r="S1592"/>
  <c r="W1592" s="1"/>
  <c r="Q1592"/>
  <c r="P1592"/>
  <c r="O1592"/>
  <c r="N1592"/>
  <c r="S1131"/>
  <c r="W1131" s="1"/>
  <c r="Q1131"/>
  <c r="P1131"/>
  <c r="O1131"/>
  <c r="N1131"/>
  <c r="S602"/>
  <c r="W602" s="1"/>
  <c r="Q602"/>
  <c r="P602"/>
  <c r="O602"/>
  <c r="N602"/>
  <c r="S1378"/>
  <c r="W1378" s="1"/>
  <c r="Q1378"/>
  <c r="P1378"/>
  <c r="O1378"/>
  <c r="N1378"/>
  <c r="S1397"/>
  <c r="W1397" s="1"/>
  <c r="Q1397"/>
  <c r="P1397"/>
  <c r="O1397"/>
  <c r="N1397"/>
  <c r="S1628"/>
  <c r="W1628" s="1"/>
  <c r="Q1628"/>
  <c r="P1628"/>
  <c r="O1628"/>
  <c r="N1628"/>
  <c r="S1509"/>
  <c r="W1509" s="1"/>
  <c r="Q1509"/>
  <c r="P1509"/>
  <c r="O1509"/>
  <c r="N1509"/>
  <c r="S131"/>
  <c r="W131" s="1"/>
  <c r="Q131"/>
  <c r="P131"/>
  <c r="O131"/>
  <c r="N131"/>
  <c r="S1080"/>
  <c r="W1080" s="1"/>
  <c r="Q1080"/>
  <c r="P1080"/>
  <c r="O1080"/>
  <c r="N1080"/>
  <c r="S552"/>
  <c r="W552" s="1"/>
  <c r="Q552"/>
  <c r="P552"/>
  <c r="O552"/>
  <c r="N552"/>
  <c r="S1177"/>
  <c r="W1177" s="1"/>
  <c r="Q1177"/>
  <c r="P1177"/>
  <c r="O1177"/>
  <c r="N1177"/>
  <c r="S507"/>
  <c r="W507" s="1"/>
  <c r="Q507"/>
  <c r="P507"/>
  <c r="O507"/>
  <c r="N507"/>
  <c r="S1102"/>
  <c r="W1102" s="1"/>
  <c r="Q1102"/>
  <c r="P1102"/>
  <c r="O1102"/>
  <c r="N1102"/>
  <c r="S999"/>
  <c r="W999" s="1"/>
  <c r="Q999"/>
  <c r="P999"/>
  <c r="O999"/>
  <c r="N999"/>
  <c r="S1086"/>
  <c r="W1086" s="1"/>
  <c r="Q1086"/>
  <c r="P1086"/>
  <c r="O1086"/>
  <c r="N1086"/>
  <c r="S1309"/>
  <c r="W1309" s="1"/>
  <c r="Q1309"/>
  <c r="P1309"/>
  <c r="O1309"/>
  <c r="N1309"/>
  <c r="S1589"/>
  <c r="W1589" s="1"/>
  <c r="Q1589"/>
  <c r="P1589"/>
  <c r="O1589"/>
  <c r="N1589"/>
  <c r="S394"/>
  <c r="W394" s="1"/>
  <c r="Q394"/>
  <c r="P394"/>
  <c r="O394"/>
  <c r="N394"/>
  <c r="S140"/>
  <c r="W140" s="1"/>
  <c r="Q140"/>
  <c r="P140"/>
  <c r="O140"/>
  <c r="N140"/>
  <c r="S1032"/>
  <c r="W1032" s="1"/>
  <c r="Q1032"/>
  <c r="P1032"/>
  <c r="O1032"/>
  <c r="N1032"/>
  <c r="S59"/>
  <c r="W59" s="1"/>
  <c r="Q59"/>
  <c r="P59"/>
  <c r="O59"/>
  <c r="N59"/>
  <c r="S313"/>
  <c r="W313" s="1"/>
  <c r="Q313"/>
  <c r="P313"/>
  <c r="O313"/>
  <c r="N313"/>
  <c r="S256"/>
  <c r="W256" s="1"/>
  <c r="Q256"/>
  <c r="P256"/>
  <c r="O256"/>
  <c r="N256"/>
  <c r="S1612"/>
  <c r="W1612" s="1"/>
  <c r="Q1612"/>
  <c r="P1612"/>
  <c r="O1612"/>
  <c r="N1612"/>
  <c r="S1593"/>
  <c r="W1593" s="1"/>
  <c r="Q1593"/>
  <c r="P1593"/>
  <c r="O1593"/>
  <c r="N1593"/>
  <c r="S409"/>
  <c r="W409" s="1"/>
  <c r="Q409"/>
  <c r="P409"/>
  <c r="O409"/>
  <c r="N409"/>
  <c r="S1606"/>
  <c r="W1606" s="1"/>
  <c r="Q1606"/>
  <c r="P1606"/>
  <c r="O1606"/>
  <c r="N1606"/>
  <c r="S1658"/>
  <c r="W1658" s="1"/>
  <c r="Q1658"/>
  <c r="P1658"/>
  <c r="O1658"/>
  <c r="N1658"/>
  <c r="S1260"/>
  <c r="W1260" s="1"/>
  <c r="Q1260"/>
  <c r="P1260"/>
  <c r="O1260"/>
  <c r="N1260"/>
  <c r="S674"/>
  <c r="W674" s="1"/>
  <c r="Q674"/>
  <c r="P674"/>
  <c r="O674"/>
  <c r="N674"/>
  <c r="S1172"/>
  <c r="W1172" s="1"/>
  <c r="Q1172"/>
  <c r="P1172"/>
  <c r="O1172"/>
  <c r="N1172"/>
  <c r="S661"/>
  <c r="W661" s="1"/>
  <c r="Q661"/>
  <c r="P661"/>
  <c r="O661"/>
  <c r="N661"/>
  <c r="S458"/>
  <c r="W458" s="1"/>
  <c r="Q458"/>
  <c r="P458"/>
  <c r="O458"/>
  <c r="N458"/>
  <c r="S10"/>
  <c r="W10" s="1"/>
  <c r="Q10"/>
  <c r="P10"/>
  <c r="O10"/>
  <c r="N10"/>
  <c r="S1629"/>
  <c r="W1629" s="1"/>
  <c r="Q1629"/>
  <c r="P1629"/>
  <c r="O1629"/>
  <c r="N1629"/>
  <c r="S797"/>
  <c r="W797" s="1"/>
  <c r="Q797"/>
  <c r="P797"/>
  <c r="O797"/>
  <c r="N797"/>
  <c r="S1171"/>
  <c r="W1171" s="1"/>
  <c r="Q1171"/>
  <c r="P1171"/>
  <c r="O1171"/>
  <c r="N1171"/>
  <c r="S1497"/>
  <c r="W1497" s="1"/>
  <c r="Q1497"/>
  <c r="P1497"/>
  <c r="O1497"/>
  <c r="N1497"/>
  <c r="W15"/>
  <c r="Q15"/>
  <c r="P15"/>
  <c r="O15"/>
  <c r="N15"/>
  <c r="S884"/>
  <c r="W884" s="1"/>
  <c r="Q884"/>
  <c r="P884"/>
  <c r="O884"/>
  <c r="N884"/>
  <c r="S1361"/>
  <c r="W1361" s="1"/>
  <c r="Q1361"/>
  <c r="P1361"/>
  <c r="O1361"/>
  <c r="N1361"/>
  <c r="S1748"/>
  <c r="W1748" s="1"/>
  <c r="Q1748"/>
  <c r="P1748"/>
  <c r="O1748"/>
  <c r="N1748"/>
  <c r="S766"/>
  <c r="W766" s="1"/>
  <c r="Q766"/>
  <c r="P766"/>
  <c r="O766"/>
  <c r="N766"/>
  <c r="S324"/>
  <c r="W324" s="1"/>
  <c r="Q324"/>
  <c r="P324"/>
  <c r="O324"/>
  <c r="N324"/>
  <c r="S687"/>
  <c r="W687" s="1"/>
  <c r="Q687"/>
  <c r="P687"/>
  <c r="O687"/>
  <c r="N687"/>
  <c r="S1342"/>
  <c r="W1342" s="1"/>
  <c r="Q1342"/>
  <c r="P1342"/>
  <c r="O1342"/>
  <c r="N1342"/>
  <c r="S955"/>
  <c r="W955" s="1"/>
  <c r="Q955"/>
  <c r="P955"/>
  <c r="O955"/>
  <c r="N955"/>
  <c r="S1167"/>
  <c r="W1167" s="1"/>
  <c r="Q1167"/>
  <c r="P1167"/>
  <c r="O1167"/>
  <c r="N1167"/>
  <c r="S236"/>
  <c r="W236" s="1"/>
  <c r="Q236"/>
  <c r="P236"/>
  <c r="O236"/>
  <c r="N236"/>
  <c r="S881"/>
  <c r="W881" s="1"/>
  <c r="Q881"/>
  <c r="P881"/>
  <c r="O881"/>
  <c r="N881"/>
  <c r="S876"/>
  <c r="W876" s="1"/>
  <c r="Q876"/>
  <c r="P876"/>
  <c r="O876"/>
  <c r="N876"/>
  <c r="S832"/>
  <c r="W832" s="1"/>
  <c r="Q832"/>
  <c r="P832"/>
  <c r="O832"/>
  <c r="N832"/>
  <c r="S1268"/>
  <c r="W1268" s="1"/>
  <c r="Q1268"/>
  <c r="P1268"/>
  <c r="O1268"/>
  <c r="N1268"/>
  <c r="S1214"/>
  <c r="W1214" s="1"/>
  <c r="Q1214"/>
  <c r="P1214"/>
  <c r="O1214"/>
  <c r="N1214"/>
  <c r="S20"/>
  <c r="W20" s="1"/>
  <c r="Q20"/>
  <c r="P20"/>
  <c r="O20"/>
  <c r="N20"/>
  <c r="S457"/>
  <c r="W457" s="1"/>
  <c r="Q457"/>
  <c r="P457"/>
  <c r="O457"/>
  <c r="N457"/>
  <c r="S916"/>
  <c r="W916" s="1"/>
  <c r="Q916"/>
  <c r="P916"/>
  <c r="O916"/>
  <c r="N916"/>
  <c r="S1598"/>
  <c r="W1598" s="1"/>
  <c r="Q1598"/>
  <c r="P1598"/>
  <c r="O1598"/>
  <c r="N1598"/>
  <c r="S656"/>
  <c r="W656" s="1"/>
  <c r="Q656"/>
  <c r="P656"/>
  <c r="O656"/>
  <c r="N656"/>
  <c r="S1510"/>
  <c r="W1510" s="1"/>
  <c r="Q1510"/>
  <c r="P1510"/>
  <c r="O1510"/>
  <c r="N1510"/>
  <c r="S308"/>
  <c r="W308" s="1"/>
  <c r="Q308"/>
  <c r="P308"/>
  <c r="O308"/>
  <c r="N308"/>
  <c r="S481"/>
  <c r="W481" s="1"/>
  <c r="Q481"/>
  <c r="P481"/>
  <c r="O481"/>
  <c r="N481"/>
  <c r="S1445"/>
  <c r="W1445" s="1"/>
  <c r="Q1445"/>
  <c r="P1445"/>
  <c r="O1445"/>
  <c r="N1445"/>
  <c r="S872"/>
  <c r="W872" s="1"/>
  <c r="Q872"/>
  <c r="P872"/>
  <c r="O872"/>
  <c r="N872"/>
  <c r="S343"/>
  <c r="W343" s="1"/>
  <c r="Q343"/>
  <c r="P343"/>
  <c r="O343"/>
  <c r="N343"/>
  <c r="S1649"/>
  <c r="W1649" s="1"/>
  <c r="Q1649"/>
  <c r="P1649"/>
  <c r="O1649"/>
  <c r="N1649"/>
  <c r="S1266"/>
  <c r="W1266" s="1"/>
  <c r="Q1266"/>
  <c r="P1266"/>
  <c r="O1266"/>
  <c r="N1266"/>
  <c r="S515"/>
  <c r="W515" s="1"/>
  <c r="Q515"/>
  <c r="P515"/>
  <c r="O515"/>
  <c r="N515"/>
  <c r="S1225"/>
  <c r="W1225" s="1"/>
  <c r="Q1225"/>
  <c r="P1225"/>
  <c r="O1225"/>
  <c r="N1225"/>
  <c r="S785"/>
  <c r="W785" s="1"/>
  <c r="Q785"/>
  <c r="P785"/>
  <c r="O785"/>
  <c r="N785"/>
  <c r="S1313"/>
  <c r="W1313" s="1"/>
  <c r="Q1313"/>
  <c r="P1313"/>
  <c r="O1313"/>
  <c r="N1313"/>
  <c r="S1746"/>
  <c r="W1746" s="1"/>
  <c r="Q1746"/>
  <c r="P1746"/>
  <c r="O1746"/>
  <c r="N1746"/>
  <c r="S1270"/>
  <c r="W1270" s="1"/>
  <c r="Q1270"/>
  <c r="P1270"/>
  <c r="O1270"/>
  <c r="N1270"/>
  <c r="S1473"/>
  <c r="W1473" s="1"/>
  <c r="Q1473"/>
  <c r="P1473"/>
  <c r="O1473"/>
  <c r="N1473"/>
  <c r="S882"/>
  <c r="W882" s="1"/>
  <c r="Q882"/>
  <c r="P882"/>
  <c r="O882"/>
  <c r="N882"/>
  <c r="S376"/>
  <c r="W376" s="1"/>
  <c r="Q376"/>
  <c r="P376"/>
  <c r="O376"/>
  <c r="N376"/>
  <c r="S371"/>
  <c r="W371" s="1"/>
  <c r="Q371"/>
  <c r="P371"/>
  <c r="O371"/>
  <c r="N371"/>
  <c r="S367"/>
  <c r="W367" s="1"/>
  <c r="Q367"/>
  <c r="P367"/>
  <c r="O367"/>
  <c r="N367"/>
  <c r="S642"/>
  <c r="W642" s="1"/>
  <c r="Q642"/>
  <c r="P642"/>
  <c r="O642"/>
  <c r="N642"/>
  <c r="S587"/>
  <c r="W587" s="1"/>
  <c r="Q587"/>
  <c r="P587"/>
  <c r="O587"/>
  <c r="N587"/>
  <c r="S868"/>
  <c r="W868" s="1"/>
  <c r="Q868"/>
  <c r="P868"/>
  <c r="O868"/>
  <c r="N868"/>
  <c r="S469"/>
  <c r="W469" s="1"/>
  <c r="Q469"/>
  <c r="P469"/>
  <c r="O469"/>
  <c r="N469"/>
  <c r="S1278"/>
  <c r="W1278" s="1"/>
  <c r="Q1278"/>
  <c r="P1278"/>
  <c r="O1278"/>
  <c r="N1278"/>
  <c r="S1490"/>
  <c r="W1490" s="1"/>
  <c r="Q1490"/>
  <c r="P1490"/>
  <c r="O1490"/>
  <c r="N1490"/>
  <c r="S761"/>
  <c r="W761" s="1"/>
  <c r="Q761"/>
  <c r="P761"/>
  <c r="O761"/>
  <c r="N761"/>
  <c r="S943"/>
  <c r="W943" s="1"/>
  <c r="Q943"/>
  <c r="P943"/>
  <c r="O943"/>
  <c r="N943"/>
  <c r="S81"/>
  <c r="W81" s="1"/>
  <c r="Q81"/>
  <c r="P81"/>
  <c r="O81"/>
  <c r="N81"/>
  <c r="S561"/>
  <c r="W561" s="1"/>
  <c r="Q561"/>
  <c r="P561"/>
  <c r="O561"/>
  <c r="N561"/>
  <c r="S1744"/>
  <c r="W1744" s="1"/>
  <c r="Q1744"/>
  <c r="P1744"/>
  <c r="O1744"/>
  <c r="N1744"/>
  <c r="S243"/>
  <c r="W243" s="1"/>
  <c r="Q243"/>
  <c r="P243"/>
  <c r="O243"/>
  <c r="N243"/>
  <c r="S1281"/>
  <c r="W1281" s="1"/>
  <c r="Q1281"/>
  <c r="P1281"/>
  <c r="O1281"/>
  <c r="N1281"/>
  <c r="S288"/>
  <c r="W288" s="1"/>
  <c r="Q288"/>
  <c r="P288"/>
  <c r="O288"/>
  <c r="N288"/>
  <c r="S1134"/>
  <c r="W1134" s="1"/>
  <c r="Q1134"/>
  <c r="P1134"/>
  <c r="O1134"/>
  <c r="N1134"/>
  <c r="S940"/>
  <c r="W940" s="1"/>
  <c r="Q940"/>
  <c r="P940"/>
  <c r="O940"/>
  <c r="N940"/>
  <c r="S569"/>
  <c r="W569" s="1"/>
  <c r="Q569"/>
  <c r="P569"/>
  <c r="O569"/>
  <c r="N569"/>
  <c r="S1370"/>
  <c r="W1370" s="1"/>
  <c r="Q1370"/>
  <c r="P1370"/>
  <c r="O1370"/>
  <c r="N1370"/>
  <c r="S1492"/>
  <c r="W1492" s="1"/>
  <c r="Q1492"/>
  <c r="P1492"/>
  <c r="O1492"/>
  <c r="N1492"/>
  <c r="S1233"/>
  <c r="W1233" s="1"/>
  <c r="Q1233"/>
  <c r="P1233"/>
  <c r="O1233"/>
  <c r="N1233"/>
  <c r="S576"/>
  <c r="W576" s="1"/>
  <c r="Q576"/>
  <c r="P576"/>
  <c r="O576"/>
  <c r="N576"/>
  <c r="S684"/>
  <c r="W684" s="1"/>
  <c r="Q684"/>
  <c r="P684"/>
  <c r="O684"/>
  <c r="N684"/>
  <c r="S935"/>
  <c r="W935" s="1"/>
  <c r="Q935"/>
  <c r="P935"/>
  <c r="O935"/>
  <c r="N935"/>
  <c r="S977"/>
  <c r="W977" s="1"/>
  <c r="Q977"/>
  <c r="P977"/>
  <c r="O977"/>
  <c r="N977"/>
  <c r="S1729"/>
  <c r="W1729" s="1"/>
  <c r="Q1729"/>
  <c r="P1729"/>
  <c r="O1729"/>
  <c r="N1729"/>
  <c r="S910"/>
  <c r="W910" s="1"/>
  <c r="Q910"/>
  <c r="P910"/>
  <c r="O910"/>
  <c r="N910"/>
  <c r="S831"/>
  <c r="W831" s="1"/>
  <c r="Q831"/>
  <c r="P831"/>
  <c r="O831"/>
  <c r="N831"/>
  <c r="S1461"/>
  <c r="W1461" s="1"/>
  <c r="Q1461"/>
  <c r="P1461"/>
  <c r="O1461"/>
  <c r="N1461"/>
  <c r="S113"/>
  <c r="W113" s="1"/>
  <c r="Q113"/>
  <c r="P113"/>
  <c r="O113"/>
  <c r="N113"/>
  <c r="S1321"/>
  <c r="W1321" s="1"/>
  <c r="Q1321"/>
  <c r="P1321"/>
  <c r="O1321"/>
  <c r="N1321"/>
  <c r="S501"/>
  <c r="W501" s="1"/>
  <c r="Q501"/>
  <c r="P501"/>
  <c r="O501"/>
  <c r="N501"/>
  <c r="S1211"/>
  <c r="W1211" s="1"/>
  <c r="Q1211"/>
  <c r="P1211"/>
  <c r="O1211"/>
  <c r="N1211"/>
  <c r="S1072"/>
  <c r="W1072" s="1"/>
  <c r="Q1072"/>
  <c r="P1072"/>
  <c r="O1072"/>
  <c r="N1072"/>
  <c r="S1435"/>
  <c r="W1435" s="1"/>
  <c r="Q1435"/>
  <c r="P1435"/>
  <c r="O1435"/>
  <c r="N1435"/>
  <c r="S788"/>
  <c r="W788" s="1"/>
  <c r="Q788"/>
  <c r="P788"/>
  <c r="O788"/>
  <c r="N788"/>
  <c r="S1046"/>
  <c r="W1046" s="1"/>
  <c r="Q1046"/>
  <c r="P1046"/>
  <c r="O1046"/>
  <c r="N1046"/>
  <c r="S470"/>
  <c r="W470" s="1"/>
  <c r="Q470"/>
  <c r="P470"/>
  <c r="O470"/>
  <c r="N470"/>
  <c r="S318"/>
  <c r="W318" s="1"/>
  <c r="Q318"/>
  <c r="P318"/>
  <c r="O318"/>
  <c r="N318"/>
  <c r="S1652"/>
  <c r="W1652" s="1"/>
  <c r="Q1652"/>
  <c r="P1652"/>
  <c r="O1652"/>
  <c r="N1652"/>
  <c r="S1615"/>
  <c r="W1615" s="1"/>
  <c r="Q1615"/>
  <c r="P1615"/>
  <c r="O1615"/>
  <c r="N1615"/>
  <c r="S716"/>
  <c r="W716" s="1"/>
  <c r="Q716"/>
  <c r="P716"/>
  <c r="O716"/>
  <c r="N716"/>
  <c r="S1725"/>
  <c r="W1725" s="1"/>
  <c r="Q1725"/>
  <c r="P1725"/>
  <c r="O1725"/>
  <c r="N1725"/>
  <c r="S756"/>
  <c r="W756" s="1"/>
  <c r="Q756"/>
  <c r="P756"/>
  <c r="O756"/>
  <c r="N756"/>
  <c r="S1451"/>
  <c r="W1451" s="1"/>
  <c r="Q1451"/>
  <c r="P1451"/>
  <c r="O1451"/>
  <c r="N1451"/>
  <c r="S325"/>
  <c r="W325" s="1"/>
  <c r="Q325"/>
  <c r="P325"/>
  <c r="O325"/>
  <c r="N325"/>
  <c r="S1324"/>
  <c r="W1324" s="1"/>
  <c r="Q1324"/>
  <c r="P1324"/>
  <c r="O1324"/>
  <c r="N1324"/>
  <c r="S580"/>
  <c r="W580" s="1"/>
  <c r="Q580"/>
  <c r="P580"/>
  <c r="O580"/>
  <c r="N580"/>
  <c r="S251"/>
  <c r="W251" s="1"/>
  <c r="Q251"/>
  <c r="P251"/>
  <c r="O251"/>
  <c r="N251"/>
  <c r="S1253"/>
  <c r="W1253" s="1"/>
  <c r="Q1253"/>
  <c r="P1253"/>
  <c r="O1253"/>
  <c r="N1253"/>
  <c r="S681"/>
  <c r="W681" s="1"/>
  <c r="Q681"/>
  <c r="P681"/>
  <c r="O681"/>
  <c r="N681"/>
  <c r="S1661"/>
  <c r="W1661" s="1"/>
  <c r="Q1661"/>
  <c r="P1661"/>
  <c r="O1661"/>
  <c r="N1661"/>
  <c r="S1157"/>
  <c r="W1157" s="1"/>
  <c r="Q1157"/>
  <c r="P1157"/>
  <c r="O1157"/>
  <c r="N1157"/>
  <c r="S1180"/>
  <c r="W1180" s="1"/>
  <c r="Q1180"/>
  <c r="P1180"/>
  <c r="O1180"/>
  <c r="N1180"/>
  <c r="S939"/>
  <c r="W939" s="1"/>
  <c r="Q939"/>
  <c r="P939"/>
  <c r="O939"/>
  <c r="N939"/>
  <c r="S1564"/>
  <c r="W1564" s="1"/>
  <c r="Q1564"/>
  <c r="P1564"/>
  <c r="O1564"/>
  <c r="N1564"/>
  <c r="S867"/>
  <c r="W867" s="1"/>
  <c r="Q867"/>
  <c r="P867"/>
  <c r="O867"/>
  <c r="N867"/>
  <c r="S1688"/>
  <c r="W1688" s="1"/>
  <c r="Q1688"/>
  <c r="P1688"/>
  <c r="O1688"/>
  <c r="N1688"/>
  <c r="S362"/>
  <c r="W362" s="1"/>
  <c r="Q362"/>
  <c r="P362"/>
  <c r="O362"/>
  <c r="N362"/>
  <c r="S1303"/>
  <c r="W1303" s="1"/>
  <c r="Q1303"/>
  <c r="P1303"/>
  <c r="O1303"/>
  <c r="N1303"/>
  <c r="S986"/>
  <c r="W986" s="1"/>
  <c r="Q986"/>
  <c r="P986"/>
  <c r="O986"/>
  <c r="N986"/>
  <c r="S524"/>
  <c r="W524" s="1"/>
  <c r="Q524"/>
  <c r="P524"/>
  <c r="O524"/>
  <c r="N524"/>
  <c r="S568"/>
  <c r="W568" s="1"/>
  <c r="Q568"/>
  <c r="P568"/>
  <c r="O568"/>
  <c r="N568"/>
  <c r="S157"/>
  <c r="W157" s="1"/>
  <c r="Q157"/>
  <c r="P157"/>
  <c r="O157"/>
  <c r="N157"/>
  <c r="W14"/>
  <c r="Q14"/>
  <c r="P14"/>
  <c r="O14"/>
  <c r="N14"/>
  <c r="S1479"/>
  <c r="W1479" s="1"/>
  <c r="Q1479"/>
  <c r="P1479"/>
  <c r="O1479"/>
  <c r="N1479"/>
  <c r="S637"/>
  <c r="W637" s="1"/>
  <c r="Q637"/>
  <c r="P637"/>
  <c r="O637"/>
  <c r="N637"/>
  <c r="S824"/>
  <c r="W824" s="1"/>
  <c r="Q824"/>
  <c r="P824"/>
  <c r="O824"/>
  <c r="N824"/>
  <c r="S479"/>
  <c r="W479" s="1"/>
  <c r="Q479"/>
  <c r="P479"/>
  <c r="O479"/>
  <c r="N479"/>
  <c r="S739"/>
  <c r="W739" s="1"/>
  <c r="Q739"/>
  <c r="P739"/>
  <c r="O739"/>
  <c r="N739"/>
  <c r="S1000"/>
  <c r="W1000" s="1"/>
  <c r="Q1000"/>
  <c r="P1000"/>
  <c r="O1000"/>
  <c r="N1000"/>
  <c r="S1455"/>
  <c r="W1455" s="1"/>
  <c r="Q1455"/>
  <c r="P1455"/>
  <c r="O1455"/>
  <c r="N1455"/>
  <c r="S1605"/>
  <c r="W1605" s="1"/>
  <c r="Q1605"/>
  <c r="P1605"/>
  <c r="O1605"/>
  <c r="N1605"/>
  <c r="S889"/>
  <c r="W889" s="1"/>
  <c r="Q889"/>
  <c r="P889"/>
  <c r="O889"/>
  <c r="N889"/>
  <c r="S542"/>
  <c r="W542" s="1"/>
  <c r="Q542"/>
  <c r="P542"/>
  <c r="O542"/>
  <c r="N542"/>
  <c r="S1475"/>
  <c r="W1475" s="1"/>
  <c r="Q1475"/>
  <c r="P1475"/>
  <c r="O1475"/>
  <c r="N1475"/>
  <c r="S1700"/>
  <c r="W1700" s="1"/>
  <c r="Q1700"/>
  <c r="P1700"/>
  <c r="O1700"/>
  <c r="N1700"/>
  <c r="S1070"/>
  <c r="W1070" s="1"/>
  <c r="Q1070"/>
  <c r="P1070"/>
  <c r="O1070"/>
  <c r="N1070"/>
  <c r="S1549"/>
  <c r="W1549" s="1"/>
  <c r="Q1549"/>
  <c r="P1549"/>
  <c r="O1549"/>
  <c r="N1549"/>
  <c r="S1433"/>
  <c r="W1433" s="1"/>
  <c r="Q1433"/>
  <c r="P1433"/>
  <c r="O1433"/>
  <c r="N1433"/>
  <c r="S729"/>
  <c r="W729" s="1"/>
  <c r="Q729"/>
  <c r="P729"/>
  <c r="O729"/>
  <c r="N729"/>
  <c r="S792"/>
  <c r="W792" s="1"/>
  <c r="Q792"/>
  <c r="P792"/>
  <c r="O792"/>
  <c r="N792"/>
  <c r="S1597"/>
  <c r="W1597" s="1"/>
  <c r="Q1597"/>
  <c r="P1597"/>
  <c r="O1597"/>
  <c r="N1597"/>
  <c r="S1752"/>
  <c r="W1752" s="1"/>
  <c r="Q1752"/>
  <c r="P1752"/>
  <c r="O1752"/>
  <c r="N1752"/>
  <c r="S344"/>
  <c r="W344" s="1"/>
  <c r="Q344"/>
  <c r="P344"/>
  <c r="O344"/>
  <c r="N344"/>
  <c r="S219"/>
  <c r="W219" s="1"/>
  <c r="Q219"/>
  <c r="P219"/>
  <c r="O219"/>
  <c r="N219"/>
  <c r="S1261"/>
  <c r="W1261" s="1"/>
  <c r="Q1261"/>
  <c r="P1261"/>
  <c r="O1261"/>
  <c r="N1261"/>
  <c r="S1363"/>
  <c r="W1363" s="1"/>
  <c r="Q1363"/>
  <c r="P1363"/>
  <c r="O1363"/>
  <c r="N1363"/>
  <c r="S248"/>
  <c r="W248" s="1"/>
  <c r="Q248"/>
  <c r="P248"/>
  <c r="O248"/>
  <c r="N248"/>
  <c r="S388"/>
  <c r="W388" s="1"/>
  <c r="Q388"/>
  <c r="P388"/>
  <c r="O388"/>
  <c r="N388"/>
  <c r="S1582"/>
  <c r="W1582" s="1"/>
  <c r="Q1582"/>
  <c r="P1582"/>
  <c r="O1582"/>
  <c r="N1582"/>
  <c r="S1654"/>
  <c r="W1654" s="1"/>
  <c r="Q1654"/>
  <c r="P1654"/>
  <c r="O1654"/>
  <c r="N1654"/>
  <c r="S757"/>
  <c r="W757" s="1"/>
  <c r="Q757"/>
  <c r="P757"/>
  <c r="O757"/>
  <c r="N757"/>
  <c r="S1670"/>
  <c r="W1670" s="1"/>
  <c r="Q1670"/>
  <c r="P1670"/>
  <c r="O1670"/>
  <c r="N1670"/>
  <c r="S819"/>
  <c r="W819" s="1"/>
  <c r="Q819"/>
  <c r="P819"/>
  <c r="O819"/>
  <c r="N819"/>
  <c r="S1381"/>
  <c r="W1381" s="1"/>
  <c r="Q1381"/>
  <c r="P1381"/>
  <c r="O1381"/>
  <c r="N1381"/>
  <c r="S414"/>
  <c r="W414" s="1"/>
  <c r="Q414"/>
  <c r="P414"/>
  <c r="O414"/>
  <c r="N414"/>
  <c r="S1743"/>
  <c r="W1743" s="1"/>
  <c r="Q1743"/>
  <c r="P1743"/>
  <c r="O1743"/>
  <c r="N1743"/>
  <c r="S403"/>
  <c r="W403" s="1"/>
  <c r="Q403"/>
  <c r="P403"/>
  <c r="O403"/>
  <c r="N403"/>
  <c r="S624"/>
  <c r="W624" s="1"/>
  <c r="Q624"/>
  <c r="P624"/>
  <c r="O624"/>
  <c r="N624"/>
  <c r="S86"/>
  <c r="W86" s="1"/>
  <c r="Q86"/>
  <c r="P86"/>
  <c r="O86"/>
  <c r="N86"/>
  <c r="S270"/>
  <c r="W270" s="1"/>
  <c r="Q270"/>
  <c r="P270"/>
  <c r="O270"/>
  <c r="N270"/>
  <c r="S1189"/>
  <c r="W1189" s="1"/>
  <c r="Q1189"/>
  <c r="P1189"/>
  <c r="O1189"/>
  <c r="N1189"/>
  <c r="S913"/>
  <c r="W913" s="1"/>
  <c r="Q913"/>
  <c r="P913"/>
  <c r="O913"/>
  <c r="N913"/>
  <c r="S1463"/>
  <c r="W1463" s="1"/>
  <c r="Q1463"/>
  <c r="P1463"/>
  <c r="O1463"/>
  <c r="N1463"/>
  <c r="S597"/>
  <c r="W597" s="1"/>
  <c r="Q597"/>
  <c r="P597"/>
  <c r="O597"/>
  <c r="N597"/>
  <c r="S866"/>
  <c r="W866" s="1"/>
  <c r="Q866"/>
  <c r="P866"/>
  <c r="O866"/>
  <c r="N866"/>
  <c r="S1114"/>
  <c r="W1114" s="1"/>
  <c r="Q1114"/>
  <c r="P1114"/>
  <c r="O1114"/>
  <c r="N1114"/>
  <c r="S611"/>
  <c r="W611" s="1"/>
  <c r="Q611"/>
  <c r="P611"/>
  <c r="O611"/>
  <c r="N611"/>
  <c r="S1608"/>
  <c r="W1608" s="1"/>
  <c r="Q1608"/>
  <c r="P1608"/>
  <c r="O1608"/>
  <c r="N1608"/>
  <c r="S1504"/>
  <c r="W1504" s="1"/>
  <c r="Q1504"/>
  <c r="P1504"/>
  <c r="O1504"/>
  <c r="N1504"/>
  <c r="S1734"/>
  <c r="W1734" s="1"/>
  <c r="Q1734"/>
  <c r="P1734"/>
  <c r="O1734"/>
  <c r="N1734"/>
  <c r="S1573"/>
  <c r="W1573" s="1"/>
  <c r="Q1573"/>
  <c r="P1573"/>
  <c r="O1573"/>
  <c r="N1573"/>
  <c r="S979"/>
  <c r="W979" s="1"/>
  <c r="Q979"/>
  <c r="P979"/>
  <c r="O979"/>
  <c r="N979"/>
  <c r="S1591"/>
  <c r="W1591" s="1"/>
  <c r="Q1591"/>
  <c r="P1591"/>
  <c r="O1591"/>
  <c r="N1591"/>
  <c r="S12"/>
  <c r="W12" s="1"/>
  <c r="Q12"/>
  <c r="P12"/>
  <c r="O12"/>
  <c r="N12"/>
  <c r="S38"/>
  <c r="W38" s="1"/>
  <c r="Q38"/>
  <c r="P38"/>
  <c r="O38"/>
  <c r="N38"/>
  <c r="S1307"/>
  <c r="W1307" s="1"/>
  <c r="Q1307"/>
  <c r="P1307"/>
  <c r="O1307"/>
  <c r="N1307"/>
  <c r="S549"/>
  <c r="W549" s="1"/>
  <c r="Q549"/>
  <c r="P549"/>
  <c r="O549"/>
  <c r="N549"/>
  <c r="S1275"/>
  <c r="W1275" s="1"/>
  <c r="Q1275"/>
  <c r="P1275"/>
  <c r="O1275"/>
  <c r="N1275"/>
  <c r="S1001"/>
  <c r="W1001" s="1"/>
  <c r="Q1001"/>
  <c r="P1001"/>
  <c r="O1001"/>
  <c r="N1001"/>
  <c r="S186"/>
  <c r="W186" s="1"/>
  <c r="Q186"/>
  <c r="P186"/>
  <c r="O186"/>
  <c r="N186"/>
  <c r="S1487"/>
  <c r="W1487" s="1"/>
  <c r="Q1487"/>
  <c r="P1487"/>
  <c r="O1487"/>
  <c r="N1487"/>
  <c r="S702"/>
  <c r="W702" s="1"/>
  <c r="Q702"/>
  <c r="P702"/>
  <c r="O702"/>
  <c r="N702"/>
  <c r="S1158"/>
  <c r="W1158" s="1"/>
  <c r="Q1158"/>
  <c r="P1158"/>
  <c r="O1158"/>
  <c r="N1158"/>
  <c r="S300"/>
  <c r="W300" s="1"/>
  <c r="Q300"/>
  <c r="P300"/>
  <c r="O300"/>
  <c r="N300"/>
  <c r="S1185"/>
  <c r="W1185" s="1"/>
  <c r="Q1185"/>
  <c r="P1185"/>
  <c r="O1185"/>
  <c r="N1185"/>
  <c r="S619"/>
  <c r="W619" s="1"/>
  <c r="Q619"/>
  <c r="P619"/>
  <c r="O619"/>
  <c r="N619"/>
  <c r="S137"/>
  <c r="W137" s="1"/>
  <c r="Q137"/>
  <c r="P137"/>
  <c r="O137"/>
  <c r="N137"/>
  <c r="S764"/>
  <c r="W764" s="1"/>
  <c r="Q764"/>
  <c r="P764"/>
  <c r="O764"/>
  <c r="N764"/>
  <c r="S293"/>
  <c r="W293" s="1"/>
  <c r="Q293"/>
  <c r="P293"/>
  <c r="O293"/>
  <c r="N293"/>
  <c r="S1188"/>
  <c r="W1188" s="1"/>
  <c r="Q1188"/>
  <c r="P1188"/>
  <c r="O1188"/>
  <c r="N1188"/>
  <c r="S55"/>
  <c r="W55" s="1"/>
  <c r="Q55"/>
  <c r="P55"/>
  <c r="O55"/>
  <c r="N55"/>
  <c r="S1208"/>
  <c r="W1208" s="1"/>
  <c r="Q1208"/>
  <c r="P1208"/>
  <c r="O1208"/>
  <c r="N1208"/>
  <c r="S26"/>
  <c r="W26" s="1"/>
  <c r="Q26"/>
  <c r="P26"/>
  <c r="O26"/>
  <c r="N26"/>
  <c r="S230"/>
  <c r="W230" s="1"/>
  <c r="Q230"/>
  <c r="P230"/>
  <c r="O230"/>
  <c r="N230"/>
  <c r="S1181"/>
  <c r="W1181" s="1"/>
  <c r="Q1181"/>
  <c r="P1181"/>
  <c r="O1181"/>
  <c r="N1181"/>
  <c r="S1044"/>
  <c r="W1044" s="1"/>
  <c r="Q1044"/>
  <c r="P1044"/>
  <c r="O1044"/>
  <c r="N1044"/>
  <c r="S1022"/>
  <c r="W1022" s="1"/>
  <c r="Q1022"/>
  <c r="P1022"/>
  <c r="O1022"/>
  <c r="N1022"/>
  <c r="S375"/>
  <c r="W375" s="1"/>
  <c r="Q375"/>
  <c r="P375"/>
  <c r="O375"/>
  <c r="N375"/>
  <c r="S1623"/>
  <c r="W1623" s="1"/>
  <c r="Q1623"/>
  <c r="P1623"/>
  <c r="O1623"/>
  <c r="N1623"/>
  <c r="S352"/>
  <c r="W352" s="1"/>
  <c r="Q352"/>
  <c r="P352"/>
  <c r="O352"/>
  <c r="N352"/>
  <c r="S438"/>
  <c r="W438" s="1"/>
  <c r="Q438"/>
  <c r="P438"/>
  <c r="O438"/>
  <c r="N438"/>
  <c r="S1104"/>
  <c r="W1104" s="1"/>
  <c r="Q1104"/>
  <c r="P1104"/>
  <c r="O1104"/>
  <c r="N1104"/>
  <c r="S43"/>
  <c r="W43" s="1"/>
  <c r="Q43"/>
  <c r="P43"/>
  <c r="O43"/>
  <c r="N43"/>
  <c r="S450"/>
  <c r="W450" s="1"/>
  <c r="Q450"/>
  <c r="P450"/>
  <c r="O450"/>
  <c r="N450"/>
  <c r="S429"/>
  <c r="W429" s="1"/>
  <c r="Q429"/>
  <c r="P429"/>
  <c r="O429"/>
  <c r="N429"/>
  <c r="S1267"/>
  <c r="W1267" s="1"/>
  <c r="Q1267"/>
  <c r="P1267"/>
  <c r="O1267"/>
  <c r="N1267"/>
  <c r="S1484"/>
  <c r="W1484" s="1"/>
  <c r="Q1484"/>
  <c r="P1484"/>
  <c r="O1484"/>
  <c r="N1484"/>
  <c r="S392"/>
  <c r="W392" s="1"/>
  <c r="Q392"/>
  <c r="P392"/>
  <c r="O392"/>
  <c r="N392"/>
  <c r="S734"/>
  <c r="W734" s="1"/>
  <c r="Q734"/>
  <c r="P734"/>
  <c r="O734"/>
  <c r="N734"/>
  <c r="S888"/>
  <c r="W888" s="1"/>
  <c r="Q888"/>
  <c r="P888"/>
  <c r="O888"/>
  <c r="N888"/>
  <c r="S1599"/>
  <c r="W1599" s="1"/>
  <c r="Q1599"/>
  <c r="P1599"/>
  <c r="O1599"/>
  <c r="N1599"/>
  <c r="S163"/>
  <c r="W163" s="1"/>
  <c r="Q163"/>
  <c r="P163"/>
  <c r="O163"/>
  <c r="N163"/>
  <c r="S1159"/>
  <c r="W1159" s="1"/>
  <c r="Q1159"/>
  <c r="P1159"/>
  <c r="O1159"/>
  <c r="N1159"/>
  <c r="S875"/>
  <c r="W875" s="1"/>
  <c r="Q875"/>
  <c r="P875"/>
  <c r="O875"/>
  <c r="N875"/>
  <c r="S1107"/>
  <c r="W1107" s="1"/>
  <c r="Q1107"/>
  <c r="P1107"/>
  <c r="O1107"/>
  <c r="N1107"/>
  <c r="S1380"/>
  <c r="W1380" s="1"/>
  <c r="Q1380"/>
  <c r="P1380"/>
  <c r="O1380"/>
  <c r="N1380"/>
  <c r="S887"/>
  <c r="W887" s="1"/>
  <c r="Q887"/>
  <c r="P887"/>
  <c r="O887"/>
  <c r="N887"/>
  <c r="S927"/>
  <c r="W927" s="1"/>
  <c r="Q927"/>
  <c r="P927"/>
  <c r="O927"/>
  <c r="N927"/>
  <c r="S1690"/>
  <c r="W1690" s="1"/>
  <c r="Q1690"/>
  <c r="P1690"/>
  <c r="O1690"/>
  <c r="N1690"/>
  <c r="S1199"/>
  <c r="W1199" s="1"/>
  <c r="Q1199"/>
  <c r="P1199"/>
  <c r="O1199"/>
  <c r="N1199"/>
  <c r="S151"/>
  <c r="W151" s="1"/>
  <c r="Q151"/>
  <c r="P151"/>
  <c r="O151"/>
  <c r="N151"/>
  <c r="S1563"/>
  <c r="W1563" s="1"/>
  <c r="Q1563"/>
  <c r="P1563"/>
  <c r="O1563"/>
  <c r="N1563"/>
  <c r="S869"/>
  <c r="W869" s="1"/>
  <c r="Q869"/>
  <c r="P869"/>
  <c r="O869"/>
  <c r="N869"/>
  <c r="S991"/>
  <c r="W991" s="1"/>
  <c r="Q991"/>
  <c r="P991"/>
  <c r="O991"/>
  <c r="N991"/>
  <c r="S1379"/>
  <c r="W1379" s="1"/>
  <c r="Q1379"/>
  <c r="P1379"/>
  <c r="O1379"/>
  <c r="N1379"/>
  <c r="S349"/>
  <c r="W349" s="1"/>
  <c r="Q349"/>
  <c r="P349"/>
  <c r="O349"/>
  <c r="N349"/>
  <c r="S914"/>
  <c r="W914" s="1"/>
  <c r="Q914"/>
  <c r="P914"/>
  <c r="O914"/>
  <c r="N914"/>
  <c r="S1047"/>
  <c r="W1047" s="1"/>
  <c r="Q1047"/>
  <c r="P1047"/>
  <c r="O1047"/>
  <c r="N1047"/>
  <c r="S1737"/>
  <c r="W1737" s="1"/>
  <c r="Q1737"/>
  <c r="P1737"/>
  <c r="O1737"/>
  <c r="N1737"/>
  <c r="S1011"/>
  <c r="W1011" s="1"/>
  <c r="Q1011"/>
  <c r="P1011"/>
  <c r="O1011"/>
  <c r="N1011"/>
  <c r="S473"/>
  <c r="W473" s="1"/>
  <c r="Q473"/>
  <c r="P473"/>
  <c r="O473"/>
  <c r="N473"/>
  <c r="S1010"/>
  <c r="W1010" s="1"/>
  <c r="Q1010"/>
  <c r="P1010"/>
  <c r="O1010"/>
  <c r="N1010"/>
  <c r="S1127"/>
  <c r="W1127" s="1"/>
  <c r="Q1127"/>
  <c r="P1127"/>
  <c r="O1127"/>
  <c r="N1127"/>
  <c r="S929"/>
  <c r="W929" s="1"/>
  <c r="Q929"/>
  <c r="P929"/>
  <c r="O929"/>
  <c r="N929"/>
  <c r="S1029"/>
  <c r="W1029" s="1"/>
  <c r="Q1029"/>
  <c r="P1029"/>
  <c r="O1029"/>
  <c r="N1029"/>
  <c r="S130"/>
  <c r="W130" s="1"/>
  <c r="Q130"/>
  <c r="P130"/>
  <c r="O130"/>
  <c r="N130"/>
  <c r="W16"/>
  <c r="Q16"/>
  <c r="P16"/>
  <c r="O16"/>
  <c r="N16"/>
  <c r="S573"/>
  <c r="W573" s="1"/>
  <c r="Q573"/>
  <c r="P573"/>
  <c r="O573"/>
  <c r="N573"/>
  <c r="S694"/>
  <c r="W694" s="1"/>
  <c r="Q694"/>
  <c r="P694"/>
  <c r="O694"/>
  <c r="N694"/>
  <c r="S132"/>
  <c r="W132" s="1"/>
  <c r="Q132"/>
  <c r="P132"/>
  <c r="O132"/>
  <c r="N132"/>
  <c r="S1633"/>
  <c r="W1633" s="1"/>
  <c r="Q1633"/>
  <c r="P1633"/>
  <c r="O1633"/>
  <c r="N1633"/>
  <c r="S1026"/>
  <c r="W1026" s="1"/>
  <c r="Q1026"/>
  <c r="P1026"/>
  <c r="O1026"/>
  <c r="N1026"/>
  <c r="S64"/>
  <c r="W64" s="1"/>
  <c r="Q64"/>
  <c r="P64"/>
  <c r="O64"/>
  <c r="N64"/>
  <c r="S99"/>
  <c r="W99" s="1"/>
  <c r="Q99"/>
  <c r="P99"/>
  <c r="O99"/>
  <c r="N99"/>
  <c r="S958"/>
  <c r="W958" s="1"/>
  <c r="Q958"/>
  <c r="P958"/>
  <c r="O958"/>
  <c r="N958"/>
  <c r="S1382"/>
  <c r="W1382" s="1"/>
  <c r="Q1382"/>
  <c r="P1382"/>
  <c r="O1382"/>
  <c r="N1382"/>
  <c r="S1641"/>
  <c r="W1641" s="1"/>
  <c r="Q1641"/>
  <c r="P1641"/>
  <c r="O1641"/>
  <c r="N1641"/>
  <c r="S1751"/>
  <c r="W1751" s="1"/>
  <c r="Q1751"/>
  <c r="P1751"/>
  <c r="O1751"/>
  <c r="N1751"/>
  <c r="S491"/>
  <c r="W491" s="1"/>
  <c r="Q491"/>
  <c r="P491"/>
  <c r="O491"/>
  <c r="N491"/>
  <c r="S1111"/>
  <c r="W1111" s="1"/>
  <c r="Q1111"/>
  <c r="P1111"/>
  <c r="O1111"/>
  <c r="N1111"/>
  <c r="S1149"/>
  <c r="W1149" s="1"/>
  <c r="Q1149"/>
  <c r="P1149"/>
  <c r="O1149"/>
  <c r="N1149"/>
  <c r="S606"/>
  <c r="W606" s="1"/>
  <c r="Q606"/>
  <c r="P606"/>
  <c r="O606"/>
  <c r="N606"/>
  <c r="S598"/>
  <c r="W598" s="1"/>
  <c r="Q598"/>
  <c r="P598"/>
  <c r="O598"/>
  <c r="N598"/>
  <c r="S1237"/>
  <c r="W1237" s="1"/>
  <c r="Q1237"/>
  <c r="P1237"/>
  <c r="O1237"/>
  <c r="N1237"/>
  <c r="S1041"/>
  <c r="W1041" s="1"/>
  <c r="Q1041"/>
  <c r="P1041"/>
  <c r="O1041"/>
  <c r="N1041"/>
  <c r="S997"/>
  <c r="W997" s="1"/>
  <c r="Q997"/>
  <c r="P997"/>
  <c r="O997"/>
  <c r="N997"/>
  <c r="S1526"/>
  <c r="W1526" s="1"/>
  <c r="Q1526"/>
  <c r="P1526"/>
  <c r="O1526"/>
  <c r="N1526"/>
  <c r="S917"/>
  <c r="W917" s="1"/>
  <c r="Q917"/>
  <c r="P917"/>
  <c r="O917"/>
  <c r="N917"/>
  <c r="S658"/>
  <c r="W658" s="1"/>
  <c r="Q658"/>
  <c r="P658"/>
  <c r="O658"/>
  <c r="N658"/>
  <c r="S262"/>
  <c r="W262" s="1"/>
  <c r="Q262"/>
  <c r="P262"/>
  <c r="O262"/>
  <c r="N262"/>
  <c r="S253"/>
  <c r="W253" s="1"/>
  <c r="Q253"/>
  <c r="P253"/>
  <c r="O253"/>
  <c r="N253"/>
  <c r="S1238"/>
  <c r="W1238" s="1"/>
  <c r="Q1238"/>
  <c r="P1238"/>
  <c r="O1238"/>
  <c r="N1238"/>
  <c r="S1449"/>
  <c r="W1449" s="1"/>
  <c r="Q1449"/>
  <c r="P1449"/>
  <c r="O1449"/>
  <c r="N1449"/>
  <c r="S753"/>
  <c r="W753" s="1"/>
  <c r="Q753"/>
  <c r="P753"/>
  <c r="O753"/>
  <c r="N753"/>
  <c r="S1226"/>
  <c r="W1226" s="1"/>
  <c r="Q1226"/>
  <c r="P1226"/>
  <c r="O1226"/>
  <c r="N1226"/>
  <c r="S665"/>
  <c r="W665" s="1"/>
  <c r="Q665"/>
  <c r="P665"/>
  <c r="O665"/>
  <c r="N665"/>
  <c r="S1469"/>
  <c r="W1469" s="1"/>
  <c r="Q1469"/>
  <c r="P1469"/>
  <c r="O1469"/>
  <c r="N1469"/>
  <c r="S1334"/>
  <c r="W1334" s="1"/>
  <c r="Q1334"/>
  <c r="P1334"/>
  <c r="O1334"/>
  <c r="N1334"/>
  <c r="S258"/>
  <c r="W258" s="1"/>
  <c r="Q258"/>
  <c r="P258"/>
  <c r="O258"/>
  <c r="N258"/>
  <c r="S1255"/>
  <c r="W1255" s="1"/>
  <c r="Q1255"/>
  <c r="P1255"/>
  <c r="O1255"/>
  <c r="N1255"/>
  <c r="S1203"/>
  <c r="W1203" s="1"/>
  <c r="Q1203"/>
  <c r="P1203"/>
  <c r="O1203"/>
  <c r="N1203"/>
  <c r="S1722"/>
  <c r="W1722" s="1"/>
  <c r="Q1722"/>
  <c r="P1722"/>
  <c r="O1722"/>
  <c r="N1722"/>
  <c r="S577"/>
  <c r="W577" s="1"/>
  <c r="Q577"/>
  <c r="P577"/>
  <c r="O577"/>
  <c r="N577"/>
  <c r="S830"/>
  <c r="W830" s="1"/>
  <c r="Q830"/>
  <c r="P830"/>
  <c r="O830"/>
  <c r="N830"/>
  <c r="S947"/>
  <c r="W947" s="1"/>
  <c r="Q947"/>
  <c r="P947"/>
  <c r="O947"/>
  <c r="N947"/>
  <c r="S1452"/>
  <c r="W1452" s="1"/>
  <c r="Q1452"/>
  <c r="P1452"/>
  <c r="O1452"/>
  <c r="N1452"/>
  <c r="S973"/>
  <c r="W973" s="1"/>
  <c r="Q973"/>
  <c r="P973"/>
  <c r="O973"/>
  <c r="N973"/>
  <c r="S311"/>
  <c r="W311" s="1"/>
  <c r="Q311"/>
  <c r="P311"/>
  <c r="O311"/>
  <c r="N311"/>
  <c r="S1376"/>
  <c r="W1376" s="1"/>
  <c r="Q1376"/>
  <c r="P1376"/>
  <c r="O1376"/>
  <c r="N1376"/>
  <c r="S906"/>
  <c r="W906" s="1"/>
  <c r="Q906"/>
  <c r="P906"/>
  <c r="O906"/>
  <c r="N906"/>
  <c r="S932"/>
  <c r="W932" s="1"/>
  <c r="Q932"/>
  <c r="P932"/>
  <c r="O932"/>
  <c r="N932"/>
  <c r="S320"/>
  <c r="W320" s="1"/>
  <c r="Q320"/>
  <c r="P320"/>
  <c r="O320"/>
  <c r="N320"/>
  <c r="S1524"/>
  <c r="W1524" s="1"/>
  <c r="Q1524"/>
  <c r="P1524"/>
  <c r="O1524"/>
  <c r="N1524"/>
  <c r="S593"/>
  <c r="W593" s="1"/>
  <c r="Q593"/>
  <c r="P593"/>
  <c r="O593"/>
  <c r="N593"/>
  <c r="S1644"/>
  <c r="W1644" s="1"/>
  <c r="Q1644"/>
  <c r="P1644"/>
  <c r="O1644"/>
  <c r="N1644"/>
  <c r="S1383"/>
  <c r="W1383" s="1"/>
  <c r="Q1383"/>
  <c r="P1383"/>
  <c r="O1383"/>
  <c r="N1383"/>
  <c r="S773"/>
  <c r="W773" s="1"/>
  <c r="Q773"/>
  <c r="P773"/>
  <c r="O773"/>
  <c r="N773"/>
  <c r="S420"/>
  <c r="W420" s="1"/>
  <c r="Q420"/>
  <c r="P420"/>
  <c r="O420"/>
  <c r="N420"/>
  <c r="S1191"/>
  <c r="W1191" s="1"/>
  <c r="Q1191"/>
  <c r="P1191"/>
  <c r="O1191"/>
  <c r="N1191"/>
  <c r="S554"/>
  <c r="W554" s="1"/>
  <c r="Q554"/>
  <c r="P554"/>
  <c r="O554"/>
  <c r="N554"/>
  <c r="S1069"/>
  <c r="W1069" s="1"/>
  <c r="Q1069"/>
  <c r="P1069"/>
  <c r="O1069"/>
  <c r="N1069"/>
  <c r="W13"/>
  <c r="Q13"/>
  <c r="P13"/>
  <c r="O13"/>
  <c r="N13"/>
  <c r="S206"/>
  <c r="W206" s="1"/>
  <c r="Q206"/>
  <c r="P206"/>
  <c r="O206"/>
  <c r="N206"/>
  <c r="S415"/>
  <c r="W415" s="1"/>
  <c r="Q415"/>
  <c r="P415"/>
  <c r="O415"/>
  <c r="N415"/>
  <c r="S1283"/>
  <c r="W1283" s="1"/>
  <c r="Q1283"/>
  <c r="P1283"/>
  <c r="O1283"/>
  <c r="N1283"/>
  <c r="S47"/>
  <c r="W47" s="1"/>
  <c r="Q47"/>
  <c r="P47"/>
  <c r="O47"/>
  <c r="N47"/>
  <c r="S635"/>
  <c r="W635" s="1"/>
  <c r="Q635"/>
  <c r="P635"/>
  <c r="O635"/>
  <c r="N635"/>
  <c r="S1667"/>
  <c r="W1667" s="1"/>
  <c r="Q1667"/>
  <c r="P1667"/>
  <c r="O1667"/>
  <c r="N1667"/>
  <c r="S1439"/>
  <c r="W1439" s="1"/>
  <c r="Q1439"/>
  <c r="P1439"/>
  <c r="O1439"/>
  <c r="N1439"/>
  <c r="S242"/>
  <c r="W242" s="1"/>
  <c r="Q242"/>
  <c r="P242"/>
  <c r="O242"/>
  <c r="N242"/>
  <c r="S1391"/>
  <c r="W1391" s="1"/>
  <c r="Q1391"/>
  <c r="P1391"/>
  <c r="O1391"/>
  <c r="N1391"/>
  <c r="S1678"/>
  <c r="W1678" s="1"/>
  <c r="Q1678"/>
  <c r="P1678"/>
  <c r="O1678"/>
  <c r="N1678"/>
  <c r="S810"/>
  <c r="W810" s="1"/>
  <c r="Q810"/>
  <c r="P810"/>
  <c r="O810"/>
  <c r="N810"/>
  <c r="S586"/>
  <c r="W586" s="1"/>
  <c r="Q586"/>
  <c r="P586"/>
  <c r="O586"/>
  <c r="N586"/>
  <c r="S1349"/>
  <c r="W1349" s="1"/>
  <c r="Q1349"/>
  <c r="P1349"/>
  <c r="O1349"/>
  <c r="N1349"/>
  <c r="S1002"/>
  <c r="W1002" s="1"/>
  <c r="Q1002"/>
  <c r="P1002"/>
  <c r="O1002"/>
  <c r="N1002"/>
  <c r="S1252"/>
  <c r="W1252" s="1"/>
  <c r="Q1252"/>
  <c r="P1252"/>
  <c r="O1252"/>
  <c r="N1252"/>
  <c r="S599"/>
  <c r="W599" s="1"/>
  <c r="Q599"/>
  <c r="P599"/>
  <c r="O599"/>
  <c r="N599"/>
  <c r="S1696"/>
  <c r="W1696" s="1"/>
  <c r="Q1696"/>
  <c r="P1696"/>
  <c r="O1696"/>
  <c r="N1696"/>
  <c r="S636"/>
  <c r="W636" s="1"/>
  <c r="Q636"/>
  <c r="P636"/>
  <c r="O636"/>
  <c r="N636"/>
  <c r="S1025"/>
  <c r="W1025" s="1"/>
  <c r="Q1025"/>
  <c r="P1025"/>
  <c r="O1025"/>
  <c r="N1025"/>
  <c r="S1103"/>
  <c r="W1103" s="1"/>
  <c r="Q1103"/>
  <c r="P1103"/>
  <c r="O1103"/>
  <c r="N1103"/>
  <c r="S652"/>
  <c r="W652" s="1"/>
  <c r="Q652"/>
  <c r="P652"/>
  <c r="O652"/>
  <c r="N652"/>
  <c r="S522"/>
  <c r="W522" s="1"/>
  <c r="Q522"/>
  <c r="P522"/>
  <c r="O522"/>
  <c r="N522"/>
  <c r="S740"/>
  <c r="W740" s="1"/>
  <c r="Q740"/>
  <c r="P740"/>
  <c r="O740"/>
  <c r="N740"/>
  <c r="S1683"/>
  <c r="W1683" s="1"/>
  <c r="Q1683"/>
  <c r="P1683"/>
  <c r="O1683"/>
  <c r="N1683"/>
  <c r="S1130"/>
  <c r="W1130" s="1"/>
  <c r="Q1130"/>
  <c r="P1130"/>
  <c r="O1130"/>
  <c r="N1130"/>
  <c r="S1477"/>
  <c r="W1477" s="1"/>
  <c r="Q1477"/>
  <c r="P1477"/>
  <c r="O1477"/>
  <c r="N1477"/>
  <c r="S695"/>
  <c r="W695" s="1"/>
  <c r="Q695"/>
  <c r="P695"/>
  <c r="O695"/>
  <c r="N695"/>
  <c r="S676"/>
  <c r="W676" s="1"/>
  <c r="Q676"/>
  <c r="P676"/>
  <c r="O676"/>
  <c r="N676"/>
  <c r="S455"/>
  <c r="W455" s="1"/>
  <c r="Q455"/>
  <c r="P455"/>
  <c r="O455"/>
  <c r="N455"/>
  <c r="S1520"/>
  <c r="W1520" s="1"/>
  <c r="Q1520"/>
  <c r="P1520"/>
  <c r="O1520"/>
  <c r="N1520"/>
  <c r="S1718"/>
  <c r="W1718" s="1"/>
  <c r="Q1718"/>
  <c r="P1718"/>
  <c r="O1718"/>
  <c r="N1718"/>
  <c r="S1613"/>
  <c r="W1613" s="1"/>
  <c r="Q1613"/>
  <c r="P1613"/>
  <c r="O1613"/>
  <c r="N1613"/>
  <c r="S967"/>
  <c r="W967" s="1"/>
  <c r="Q967"/>
  <c r="P967"/>
  <c r="O967"/>
  <c r="N967"/>
  <c r="S1399"/>
  <c r="W1399" s="1"/>
  <c r="Q1399"/>
  <c r="P1399"/>
  <c r="O1399"/>
  <c r="N1399"/>
  <c r="S1619"/>
  <c r="W1619" s="1"/>
  <c r="Q1619"/>
  <c r="P1619"/>
  <c r="O1619"/>
  <c r="N1619"/>
  <c r="S1704"/>
  <c r="W1704" s="1"/>
  <c r="Q1704"/>
  <c r="P1704"/>
  <c r="O1704"/>
  <c r="N1704"/>
  <c r="S1054"/>
  <c r="W1054" s="1"/>
  <c r="Q1054"/>
  <c r="P1054"/>
  <c r="O1054"/>
  <c r="N1054"/>
  <c r="S1286"/>
  <c r="W1286" s="1"/>
  <c r="Q1286"/>
  <c r="P1286"/>
  <c r="O1286"/>
  <c r="N1286"/>
  <c r="S579"/>
  <c r="W579" s="1"/>
  <c r="Q579"/>
  <c r="P579"/>
  <c r="O579"/>
  <c r="N579"/>
  <c r="S36"/>
  <c r="W36" s="1"/>
  <c r="Q36"/>
  <c r="P36"/>
  <c r="O36"/>
  <c r="N36"/>
  <c r="S1135"/>
  <c r="W1135" s="1"/>
  <c r="Q1135"/>
  <c r="P1135"/>
  <c r="O1135"/>
  <c r="N1135"/>
  <c r="S1277"/>
  <c r="W1277" s="1"/>
  <c r="Q1277"/>
  <c r="P1277"/>
  <c r="O1277"/>
  <c r="N1277"/>
  <c r="S618"/>
  <c r="W618" s="1"/>
  <c r="Q618"/>
  <c r="P618"/>
  <c r="O618"/>
  <c r="N618"/>
  <c r="S1607"/>
  <c r="W1607" s="1"/>
  <c r="Q1607"/>
  <c r="P1607"/>
  <c r="O1607"/>
  <c r="N1607"/>
  <c r="S214"/>
  <c r="W214" s="1"/>
  <c r="Q214"/>
  <c r="P214"/>
  <c r="O214"/>
  <c r="N214"/>
  <c r="S1655"/>
  <c r="W1655" s="1"/>
  <c r="Q1655"/>
  <c r="P1655"/>
  <c r="O1655"/>
  <c r="N1655"/>
  <c r="S796"/>
  <c r="W796" s="1"/>
  <c r="Q796"/>
  <c r="P796"/>
  <c r="O796"/>
  <c r="N796"/>
  <c r="S1341"/>
  <c r="W1341" s="1"/>
  <c r="Q1341"/>
  <c r="P1341"/>
  <c r="O1341"/>
  <c r="N1341"/>
  <c r="S557"/>
  <c r="W557" s="1"/>
  <c r="Q557"/>
  <c r="P557"/>
  <c r="O557"/>
  <c r="N557"/>
  <c r="S1095"/>
  <c r="W1095" s="1"/>
  <c r="Q1095"/>
  <c r="P1095"/>
  <c r="O1095"/>
  <c r="N1095"/>
  <c r="S1006"/>
  <c r="W1006" s="1"/>
  <c r="Q1006"/>
  <c r="P1006"/>
  <c r="O1006"/>
  <c r="N1006"/>
  <c r="S158"/>
  <c r="W158" s="1"/>
  <c r="Q158"/>
  <c r="P158"/>
  <c r="O158"/>
  <c r="N158"/>
  <c r="S1091"/>
  <c r="W1091" s="1"/>
  <c r="Q1091"/>
  <c r="P1091"/>
  <c r="O1091"/>
  <c r="N1091"/>
  <c r="S255"/>
  <c r="W255" s="1"/>
  <c r="Q255"/>
  <c r="P255"/>
  <c r="O255"/>
  <c r="N255"/>
  <c r="S397"/>
  <c r="W397" s="1"/>
  <c r="Q397"/>
  <c r="P397"/>
  <c r="O397"/>
  <c r="N397"/>
  <c r="S23"/>
  <c r="W23" s="1"/>
  <c r="Q23"/>
  <c r="P23"/>
  <c r="O23"/>
  <c r="N23"/>
  <c r="S1736"/>
  <c r="W1736" s="1"/>
  <c r="Q1736"/>
  <c r="P1736"/>
  <c r="O1736"/>
  <c r="N1736"/>
  <c r="S257"/>
  <c r="W257" s="1"/>
  <c r="Q257"/>
  <c r="P257"/>
  <c r="O257"/>
  <c r="N257"/>
  <c r="S1560"/>
  <c r="W1560" s="1"/>
  <c r="Q1560"/>
  <c r="P1560"/>
  <c r="O1560"/>
  <c r="N1560"/>
  <c r="S402"/>
  <c r="W402" s="1"/>
  <c r="Q402"/>
  <c r="P402"/>
  <c r="O402"/>
  <c r="N402"/>
  <c r="S864"/>
  <c r="W864" s="1"/>
  <c r="Q864"/>
  <c r="P864"/>
  <c r="O864"/>
  <c r="N864"/>
  <c r="S298"/>
  <c r="W298" s="1"/>
  <c r="Q298"/>
  <c r="P298"/>
  <c r="O298"/>
  <c r="N298"/>
  <c r="S342"/>
  <c r="W342" s="1"/>
  <c r="Q342"/>
  <c r="P342"/>
  <c r="O342"/>
  <c r="N342"/>
  <c r="S1384"/>
  <c r="W1384" s="1"/>
  <c r="Q1384"/>
  <c r="P1384"/>
  <c r="O1384"/>
  <c r="N1384"/>
  <c r="S1651"/>
  <c r="W1651" s="1"/>
  <c r="Q1651"/>
  <c r="P1651"/>
  <c r="O1651"/>
  <c r="N1651"/>
  <c r="S1365"/>
  <c r="W1365" s="1"/>
  <c r="Q1365"/>
  <c r="P1365"/>
  <c r="O1365"/>
  <c r="N1365"/>
  <c r="S594"/>
  <c r="W594" s="1"/>
  <c r="Q594"/>
  <c r="P594"/>
  <c r="O594"/>
  <c r="N594"/>
  <c r="S1198"/>
  <c r="W1198" s="1"/>
  <c r="Q1198"/>
  <c r="P1198"/>
  <c r="O1198"/>
  <c r="N1198"/>
  <c r="S1728"/>
  <c r="W1728" s="1"/>
  <c r="Q1728"/>
  <c r="P1728"/>
  <c r="O1728"/>
  <c r="N1728"/>
  <c r="S1318"/>
  <c r="W1318" s="1"/>
  <c r="Q1318"/>
  <c r="P1318"/>
  <c r="O1318"/>
  <c r="N1318"/>
  <c r="S1003"/>
  <c r="W1003" s="1"/>
  <c r="Q1003"/>
  <c r="P1003"/>
  <c r="O1003"/>
  <c r="N1003"/>
  <c r="S1666"/>
  <c r="W1666" s="1"/>
  <c r="Q1666"/>
  <c r="P1666"/>
  <c r="O1666"/>
  <c r="N1666"/>
  <c r="S1723"/>
  <c r="W1723" s="1"/>
  <c r="Q1723"/>
  <c r="P1723"/>
  <c r="O1723"/>
  <c r="N1723"/>
  <c r="S1594"/>
  <c r="W1594" s="1"/>
  <c r="Q1594"/>
  <c r="P1594"/>
  <c r="O1594"/>
  <c r="N1594"/>
  <c r="S627"/>
  <c r="W627" s="1"/>
  <c r="Q627"/>
  <c r="P627"/>
  <c r="O627"/>
  <c r="N627"/>
  <c r="S503"/>
  <c r="W503" s="1"/>
  <c r="Q503"/>
  <c r="P503"/>
  <c r="O503"/>
  <c r="N503"/>
  <c r="S111"/>
  <c r="W111" s="1"/>
  <c r="Q111"/>
  <c r="P111"/>
  <c r="O111"/>
  <c r="N111"/>
  <c r="S1656"/>
  <c r="W1656" s="1"/>
  <c r="Q1656"/>
  <c r="P1656"/>
  <c r="O1656"/>
  <c r="N1656"/>
  <c r="S861"/>
  <c r="W861" s="1"/>
  <c r="Q861"/>
  <c r="P861"/>
  <c r="O861"/>
  <c r="N861"/>
  <c r="S104"/>
  <c r="W104" s="1"/>
  <c r="Q104"/>
  <c r="P104"/>
  <c r="O104"/>
  <c r="N104"/>
  <c r="S1672"/>
  <c r="W1672" s="1"/>
  <c r="Q1672"/>
  <c r="P1672"/>
  <c r="O1672"/>
  <c r="N1672"/>
  <c r="S1056"/>
  <c r="W1056" s="1"/>
  <c r="Q1056"/>
  <c r="P1056"/>
  <c r="O1056"/>
  <c r="N1056"/>
  <c r="S444"/>
  <c r="W444" s="1"/>
  <c r="Q444"/>
  <c r="P444"/>
  <c r="O444"/>
  <c r="N444"/>
  <c r="S316"/>
  <c r="W316" s="1"/>
  <c r="Q316"/>
  <c r="P316"/>
  <c r="O316"/>
  <c r="N316"/>
  <c r="S763"/>
  <c r="W763" s="1"/>
  <c r="Q763"/>
  <c r="P763"/>
  <c r="O763"/>
  <c r="N763"/>
  <c r="S795"/>
  <c r="W795" s="1"/>
  <c r="Q795"/>
  <c r="P795"/>
  <c r="O795"/>
  <c r="N795"/>
  <c r="S1143"/>
  <c r="W1143" s="1"/>
  <c r="Q1143"/>
  <c r="P1143"/>
  <c r="O1143"/>
  <c r="N1143"/>
  <c r="S817"/>
  <c r="W817" s="1"/>
  <c r="Q817"/>
  <c r="P817"/>
  <c r="O817"/>
  <c r="N817"/>
  <c r="S73"/>
  <c r="W73" s="1"/>
  <c r="Q73"/>
  <c r="P73"/>
  <c r="O73"/>
  <c r="N73"/>
  <c r="S1178"/>
  <c r="W1178" s="1"/>
  <c r="Q1178"/>
  <c r="P1178"/>
  <c r="O1178"/>
  <c r="N1178"/>
  <c r="S1282"/>
  <c r="W1282" s="1"/>
  <c r="Q1282"/>
  <c r="P1282"/>
  <c r="O1282"/>
  <c r="N1282"/>
  <c r="S1117"/>
  <c r="W1117" s="1"/>
  <c r="Q1117"/>
  <c r="P1117"/>
  <c r="O1117"/>
  <c r="N1117"/>
  <c r="S1585"/>
  <c r="W1585" s="1"/>
  <c r="Q1585"/>
  <c r="P1585"/>
  <c r="O1585"/>
  <c r="N1585"/>
  <c r="S178"/>
  <c r="W178" s="1"/>
  <c r="Q178"/>
  <c r="P178"/>
  <c r="O178"/>
  <c r="N178"/>
  <c r="S559"/>
  <c r="W559" s="1"/>
  <c r="Q559"/>
  <c r="P559"/>
  <c r="O559"/>
  <c r="N559"/>
  <c r="S1588"/>
  <c r="W1588" s="1"/>
  <c r="Q1588"/>
  <c r="P1588"/>
  <c r="O1588"/>
  <c r="N1588"/>
  <c r="S266"/>
  <c r="W266" s="1"/>
  <c r="Q266"/>
  <c r="P266"/>
  <c r="O266"/>
  <c r="N266"/>
  <c r="S405"/>
  <c r="W405" s="1"/>
  <c r="Q405"/>
  <c r="P405"/>
  <c r="O405"/>
  <c r="N405"/>
  <c r="S1714"/>
  <c r="W1714" s="1"/>
  <c r="Q1714"/>
  <c r="P1714"/>
  <c r="O1714"/>
  <c r="N1714"/>
  <c r="S1562"/>
  <c r="W1562" s="1"/>
  <c r="Q1562"/>
  <c r="P1562"/>
  <c r="O1562"/>
  <c r="N1562"/>
  <c r="S948"/>
  <c r="W948" s="1"/>
  <c r="Q948"/>
  <c r="P948"/>
  <c r="O948"/>
  <c r="N948"/>
  <c r="S959"/>
  <c r="W959" s="1"/>
  <c r="Q959"/>
  <c r="P959"/>
  <c r="O959"/>
  <c r="N959"/>
  <c r="S1388"/>
  <c r="W1388" s="1"/>
  <c r="Q1388"/>
  <c r="P1388"/>
  <c r="O1388"/>
  <c r="N1388"/>
  <c r="S525"/>
  <c r="W525" s="1"/>
  <c r="Q525"/>
  <c r="P525"/>
  <c r="O525"/>
  <c r="N525"/>
  <c r="S714"/>
  <c r="W714" s="1"/>
  <c r="Q714"/>
  <c r="P714"/>
  <c r="O714"/>
  <c r="N714"/>
  <c r="S1016"/>
  <c r="W1016" s="1"/>
  <c r="Q1016"/>
  <c r="P1016"/>
  <c r="O1016"/>
  <c r="N1016"/>
  <c r="S1119"/>
  <c r="W1119" s="1"/>
  <c r="Q1119"/>
  <c r="P1119"/>
  <c r="O1119"/>
  <c r="N1119"/>
  <c r="S58"/>
  <c r="W58" s="1"/>
  <c r="Q58"/>
  <c r="P58"/>
  <c r="O58"/>
  <c r="N58"/>
  <c r="S246"/>
  <c r="W246" s="1"/>
  <c r="Q246"/>
  <c r="P246"/>
  <c r="O246"/>
  <c r="N246"/>
  <c r="S589"/>
  <c r="W589" s="1"/>
  <c r="Q589"/>
  <c r="P589"/>
  <c r="O589"/>
  <c r="N589"/>
  <c r="S1394"/>
  <c r="W1394" s="1"/>
  <c r="Q1394"/>
  <c r="P1394"/>
  <c r="O1394"/>
  <c r="N1394"/>
  <c r="S1634"/>
  <c r="W1634" s="1"/>
  <c r="Q1634"/>
  <c r="P1634"/>
  <c r="O1634"/>
  <c r="N1634"/>
  <c r="S302"/>
  <c r="W302" s="1"/>
  <c r="Q302"/>
  <c r="P302"/>
  <c r="O302"/>
  <c r="N302"/>
  <c r="S646"/>
  <c r="W646" s="1"/>
  <c r="Q646"/>
  <c r="P646"/>
  <c r="O646"/>
  <c r="N646"/>
  <c r="S192"/>
  <c r="W192" s="1"/>
  <c r="Q192"/>
  <c r="P192"/>
  <c r="O192"/>
  <c r="N192"/>
  <c r="S981"/>
  <c r="W981" s="1"/>
  <c r="Q981"/>
  <c r="P981"/>
  <c r="O981"/>
  <c r="N981"/>
  <c r="S1078"/>
  <c r="W1078" s="1"/>
  <c r="Q1078"/>
  <c r="P1078"/>
  <c r="O1078"/>
  <c r="N1078"/>
  <c r="S1150"/>
  <c r="W1150" s="1"/>
  <c r="S1007"/>
  <c r="W1007" s="1"/>
  <c r="S782"/>
  <c r="W782" s="1"/>
  <c r="S1063"/>
  <c r="W1063" s="1"/>
  <c r="S1176"/>
  <c r="W1176" s="1"/>
  <c r="S417"/>
  <c r="W417" s="1"/>
  <c r="S612"/>
  <c r="W612" s="1"/>
  <c r="S1483"/>
  <c r="W1483" s="1"/>
  <c r="S66"/>
  <c r="W66" s="1"/>
  <c r="S1400"/>
  <c r="W1400" s="1"/>
  <c r="S244"/>
  <c r="W244" s="1"/>
  <c r="S647"/>
  <c r="W647" s="1"/>
  <c r="S976"/>
  <c r="W976" s="1"/>
  <c r="S487"/>
  <c r="W487" s="1"/>
  <c r="S816"/>
  <c r="W816" s="1"/>
  <c r="S1352"/>
  <c r="W1352" s="1"/>
  <c r="S1353"/>
  <c r="W1353" s="1"/>
  <c r="S368"/>
  <c r="W368" s="1"/>
  <c r="S877"/>
  <c r="W877" s="1"/>
  <c r="S1362"/>
  <c r="W1362" s="1"/>
  <c r="S572"/>
  <c r="W572" s="1"/>
  <c r="S533"/>
  <c r="W533" s="1"/>
  <c r="S1125"/>
  <c r="W1125" s="1"/>
  <c r="S820"/>
  <c r="W820" s="1"/>
  <c r="S563"/>
  <c r="W563" s="1"/>
  <c r="S310"/>
  <c r="W310" s="1"/>
  <c r="S1285"/>
  <c r="W1285" s="1"/>
  <c r="S1600"/>
  <c r="W1600" s="1"/>
  <c r="S292"/>
  <c r="W292" s="1"/>
  <c r="S1175"/>
  <c r="W1175" s="1"/>
  <c r="S1061"/>
  <c r="W1061" s="1"/>
  <c r="S1031"/>
  <c r="W1031" s="1"/>
  <c r="S809"/>
  <c r="W809" s="1"/>
  <c r="S944"/>
  <c r="W944" s="1"/>
  <c r="S1621"/>
  <c r="W1621" s="1"/>
  <c r="S464"/>
  <c r="W464" s="1"/>
  <c r="S1369"/>
  <c r="W1369" s="1"/>
  <c r="S1385"/>
  <c r="W1385" s="1"/>
  <c r="S880"/>
  <c r="W880" s="1"/>
  <c r="S591"/>
  <c r="W591" s="1"/>
  <c r="S39"/>
  <c r="W39" s="1"/>
  <c r="S1122"/>
  <c r="W1122" s="1"/>
  <c r="S1710"/>
  <c r="W1710" s="1"/>
  <c r="S454"/>
  <c r="W454" s="1"/>
  <c r="S985"/>
  <c r="W985" s="1"/>
  <c r="S1464"/>
  <c r="W1464" s="1"/>
  <c r="S1319"/>
  <c r="W1319" s="1"/>
  <c r="S855"/>
  <c r="W855" s="1"/>
  <c r="S276"/>
  <c r="W276" s="1"/>
  <c r="S607"/>
  <c r="W607" s="1"/>
  <c r="S1448"/>
  <c r="W1448" s="1"/>
  <c r="S138"/>
  <c r="W138" s="1"/>
  <c r="S762"/>
  <c r="W762" s="1"/>
  <c r="S1721"/>
  <c r="W1721" s="1"/>
  <c r="S1287"/>
  <c r="W1287" s="1"/>
  <c r="S84"/>
  <c r="W84" s="1"/>
  <c r="S523"/>
  <c r="W523" s="1"/>
  <c r="S744"/>
  <c r="W744" s="1"/>
  <c r="S1099"/>
  <c r="W1099" s="1"/>
  <c r="S1060"/>
  <c r="W1060" s="1"/>
  <c r="S731"/>
  <c r="W731" s="1"/>
  <c r="S1647"/>
  <c r="W1647" s="1"/>
  <c r="S1542"/>
  <c r="W1542" s="1"/>
  <c r="S649"/>
  <c r="W649" s="1"/>
  <c r="S307"/>
  <c r="W307" s="1"/>
  <c r="S71"/>
  <c r="W71" s="1"/>
  <c r="S1434"/>
  <c r="W1434" s="1"/>
  <c r="S1711"/>
  <c r="W1711" s="1"/>
  <c r="S1460"/>
  <c r="W1460" s="1"/>
  <c r="S57"/>
  <c r="W57" s="1"/>
  <c r="S101"/>
  <c r="W101" s="1"/>
  <c r="S25"/>
  <c r="W25" s="1"/>
  <c r="S62"/>
  <c r="W62" s="1"/>
  <c r="S538"/>
  <c r="W538" s="1"/>
  <c r="S490"/>
  <c r="W490" s="1"/>
  <c r="S123"/>
  <c r="W123" s="1"/>
  <c r="S1048"/>
  <c r="W1048" s="1"/>
  <c r="S1622"/>
  <c r="W1622" s="1"/>
  <c r="S340"/>
  <c r="W340" s="1"/>
  <c r="S780"/>
  <c r="W780" s="1"/>
  <c r="S348"/>
  <c r="W348" s="1"/>
  <c r="S1515"/>
  <c r="W1515" s="1"/>
  <c r="S521"/>
  <c r="W521" s="1"/>
  <c r="S49"/>
  <c r="W49" s="1"/>
  <c r="S68"/>
  <c r="W68" s="1"/>
  <c r="S247"/>
  <c r="W247" s="1"/>
  <c r="S750"/>
  <c r="W750" s="1"/>
  <c r="S1165"/>
  <c r="W1165" s="1"/>
  <c r="S1273"/>
  <c r="W1273" s="1"/>
  <c r="S196"/>
  <c r="W196" s="1"/>
  <c r="S774"/>
  <c r="W774" s="1"/>
  <c r="S1223"/>
  <c r="W1223" s="1"/>
  <c r="S770"/>
  <c r="W770" s="1"/>
  <c r="S53"/>
  <c r="W53" s="1"/>
  <c r="S1015"/>
  <c r="W1015" s="1"/>
  <c r="S710"/>
  <c r="W710" s="1"/>
  <c r="S1087"/>
  <c r="W1087" s="1"/>
  <c r="S812"/>
  <c r="W812" s="1"/>
  <c r="S493"/>
  <c r="W493" s="1"/>
  <c r="S1624"/>
  <c r="W1624" s="1"/>
  <c r="S1555"/>
  <c r="W1555" s="1"/>
  <c r="S1284"/>
  <c r="W1284" s="1"/>
  <c r="S837"/>
  <c r="W837" s="1"/>
  <c r="S289"/>
  <c r="W289" s="1"/>
  <c r="S772"/>
  <c r="W772" s="1"/>
  <c r="S1706"/>
  <c r="W1706" s="1"/>
  <c r="S1081"/>
  <c r="W1081" s="1"/>
  <c r="S1030"/>
  <c r="W1030" s="1"/>
  <c r="S1558"/>
  <c r="W1558" s="1"/>
  <c r="S269"/>
  <c r="W269" s="1"/>
  <c r="S790"/>
  <c r="W790" s="1"/>
  <c r="S1386"/>
  <c r="W1386" s="1"/>
  <c r="S22"/>
  <c r="W22" s="1"/>
  <c r="S153"/>
  <c r="W153" s="1"/>
  <c r="S1141"/>
  <c r="W1141" s="1"/>
  <c r="S1210"/>
  <c r="W1210" s="1"/>
  <c r="S434"/>
  <c r="W434" s="1"/>
  <c r="S1042"/>
  <c r="W1042" s="1"/>
  <c r="S366"/>
  <c r="W366" s="1"/>
  <c r="S1021"/>
  <c r="W1021" s="1"/>
  <c r="S783"/>
  <c r="W783" s="1"/>
  <c r="S1586"/>
  <c r="W1586" s="1"/>
  <c r="S942"/>
  <c r="W942" s="1"/>
  <c r="S699"/>
  <c r="W699" s="1"/>
  <c r="S1528"/>
  <c r="W1528" s="1"/>
  <c r="S1312"/>
  <c r="W1312" s="1"/>
  <c r="S1367"/>
  <c r="W1367" s="1"/>
  <c r="S1012"/>
  <c r="W1012" s="1"/>
  <c r="S317"/>
  <c r="W317" s="1"/>
  <c r="S922"/>
  <c r="W922" s="1"/>
  <c r="S1552"/>
  <c r="W1552" s="1"/>
  <c r="S48"/>
  <c r="W48" s="1"/>
  <c r="S1596"/>
  <c r="W1596" s="1"/>
  <c r="S1327"/>
  <c r="W1327" s="1"/>
  <c r="S1182"/>
  <c r="W1182" s="1"/>
  <c r="S1538"/>
  <c r="W1538" s="1"/>
  <c r="S224"/>
  <c r="W224" s="1"/>
  <c r="S190"/>
  <c r="W190" s="1"/>
  <c r="S845"/>
  <c r="W845" s="1"/>
  <c r="S827"/>
  <c r="W827" s="1"/>
  <c r="S1674"/>
  <c r="W1674" s="1"/>
  <c r="S1486"/>
  <c r="W1486" s="1"/>
  <c r="S1467"/>
  <c r="W1467" s="1"/>
  <c r="S950"/>
  <c r="W950" s="1"/>
  <c r="S1595"/>
  <c r="W1595" s="1"/>
  <c r="S30"/>
  <c r="W30" s="1"/>
  <c r="S802"/>
  <c r="W802" s="1"/>
  <c r="S1745"/>
  <c r="W1745" s="1"/>
  <c r="S871"/>
  <c r="W871" s="1"/>
  <c r="S240"/>
  <c r="W240" s="1"/>
  <c r="S509"/>
  <c r="W509" s="1"/>
  <c r="S94"/>
  <c r="W94" s="1"/>
  <c r="S291"/>
  <c r="W291" s="1"/>
  <c r="S548"/>
  <c r="W548" s="1"/>
  <c r="S232"/>
  <c r="W232" s="1"/>
  <c r="S52"/>
  <c r="W52" s="1"/>
  <c r="S24"/>
  <c r="W24" s="1"/>
  <c r="S1565"/>
  <c r="W1565" s="1"/>
  <c r="S1326"/>
  <c r="W1326" s="1"/>
  <c r="S755"/>
  <c r="W755" s="1"/>
  <c r="S1322"/>
  <c r="W1322" s="1"/>
  <c r="S738"/>
  <c r="W738" s="1"/>
  <c r="S1579"/>
  <c r="W1579" s="1"/>
  <c r="S603"/>
  <c r="W603" s="1"/>
  <c r="S1569"/>
  <c r="W1569" s="1"/>
  <c r="S742"/>
  <c r="W742" s="1"/>
  <c r="S1576"/>
  <c r="W1576" s="1"/>
  <c r="S584"/>
  <c r="W584" s="1"/>
  <c r="S1371"/>
  <c r="W1371" s="1"/>
  <c r="S1482"/>
  <c r="W1482" s="1"/>
  <c r="S1537"/>
  <c r="W1537" s="1"/>
  <c r="S305"/>
  <c r="W305" s="1"/>
  <c r="S1256"/>
  <c r="W1256" s="1"/>
  <c r="S304"/>
  <c r="W304" s="1"/>
  <c r="S540"/>
  <c r="W540" s="1"/>
  <c r="S1154"/>
  <c r="W1154" s="1"/>
  <c r="S909"/>
  <c r="W909" s="1"/>
  <c r="S1345"/>
  <c r="W1345" s="1"/>
  <c r="S1390"/>
  <c r="W1390" s="1"/>
  <c r="S437"/>
  <c r="W437" s="1"/>
  <c r="S216"/>
  <c r="W216" s="1"/>
  <c r="S1126"/>
  <c r="W1126" s="1"/>
  <c r="S1355"/>
  <c r="W1355" s="1"/>
  <c r="S1118"/>
  <c r="W1118" s="1"/>
  <c r="S786"/>
  <c r="W786" s="1"/>
  <c r="S1160"/>
  <c r="W1160" s="1"/>
  <c r="S1617"/>
  <c r="W1617" s="1"/>
  <c r="S41"/>
  <c r="W41" s="1"/>
  <c r="S1250"/>
  <c r="W1250" s="1"/>
  <c r="S386"/>
  <c r="W386" s="1"/>
  <c r="S1145"/>
  <c r="W1145" s="1"/>
  <c r="S1551"/>
  <c r="W1551" s="1"/>
  <c r="S949"/>
  <c r="W949" s="1"/>
  <c r="S966"/>
  <c r="W966" s="1"/>
  <c r="S1170"/>
  <c r="W1170" s="1"/>
  <c r="S1685"/>
  <c r="W1685" s="1"/>
  <c r="S862"/>
  <c r="W862" s="1"/>
  <c r="S37"/>
  <c r="W37" s="1"/>
  <c r="S1668"/>
  <c r="W1668" s="1"/>
  <c r="S1689"/>
  <c r="W1689" s="1"/>
  <c r="S1719"/>
  <c r="W1719" s="1"/>
  <c r="S1671"/>
  <c r="W1671" s="1"/>
  <c r="S1076"/>
  <c r="W1076" s="1"/>
  <c r="S556"/>
  <c r="W556" s="1"/>
  <c r="S421"/>
  <c r="W421" s="1"/>
  <c r="S1516"/>
  <c r="W1516" s="1"/>
  <c r="S1106"/>
  <c r="W1106" s="1"/>
  <c r="S69"/>
  <c r="W69" s="1"/>
  <c r="S570"/>
  <c r="W570" s="1"/>
  <c r="S109"/>
  <c r="W109" s="1"/>
  <c r="S380"/>
  <c r="W380" s="1"/>
  <c r="S639"/>
  <c r="W639" s="1"/>
  <c r="S749"/>
  <c r="W749" s="1"/>
  <c r="S1557"/>
  <c r="W1557" s="1"/>
  <c r="S1236"/>
  <c r="W1236" s="1"/>
  <c r="S72"/>
  <c r="W72" s="1"/>
  <c r="S254"/>
  <c r="W254" s="1"/>
  <c r="S477"/>
  <c r="W477" s="1"/>
  <c r="S801"/>
  <c r="W801" s="1"/>
  <c r="S439"/>
  <c r="W439" s="1"/>
  <c r="S682"/>
  <c r="W682" s="1"/>
  <c r="S433"/>
  <c r="W433" s="1"/>
  <c r="S426"/>
  <c r="W426" s="1"/>
  <c r="S165"/>
  <c r="W165" s="1"/>
  <c r="S121"/>
  <c r="W121" s="1"/>
  <c r="S613"/>
  <c r="W613" s="1"/>
  <c r="S1584"/>
  <c r="W1584" s="1"/>
  <c r="S127"/>
  <c r="W127" s="1"/>
  <c r="S442"/>
  <c r="W442" s="1"/>
  <c r="S1291"/>
  <c r="W1291" s="1"/>
  <c r="S466"/>
  <c r="W466" s="1"/>
  <c r="S1638"/>
  <c r="W1638" s="1"/>
  <c r="S970"/>
  <c r="W970" s="1"/>
  <c r="S1503"/>
  <c r="W1503" s="1"/>
  <c r="S1064"/>
  <c r="W1064" s="1"/>
  <c r="S874"/>
  <c r="W874" s="1"/>
  <c r="S1681"/>
  <c r="W1681" s="1"/>
  <c r="S919"/>
  <c r="W919" s="1"/>
  <c r="S1577"/>
  <c r="W1577" s="1"/>
  <c r="S1581"/>
  <c r="W1581" s="1"/>
  <c r="S1471"/>
  <c r="W1471" s="1"/>
  <c r="S1684"/>
  <c r="W1684" s="1"/>
  <c r="S408"/>
  <c r="W408" s="1"/>
  <c r="S920"/>
  <c r="W920" s="1"/>
  <c r="S365"/>
  <c r="W365" s="1"/>
  <c r="S670"/>
  <c r="W670" s="1"/>
  <c r="S1269"/>
  <c r="W1269" s="1"/>
  <c r="S427"/>
  <c r="W427" s="1"/>
  <c r="S1231"/>
  <c r="W1231" s="1"/>
  <c r="S713"/>
  <c r="W713" s="1"/>
  <c r="S180"/>
  <c r="W180" s="1"/>
  <c r="S1302"/>
  <c r="W1302" s="1"/>
  <c r="S463"/>
  <c r="W463" s="1"/>
  <c r="S537"/>
  <c r="W537" s="1"/>
  <c r="S1156"/>
  <c r="W1156" s="1"/>
  <c r="S472"/>
  <c r="W472" s="1"/>
  <c r="S1701"/>
  <c r="W1701" s="1"/>
  <c r="S185"/>
  <c r="W185" s="1"/>
  <c r="S641"/>
  <c r="W641" s="1"/>
  <c r="S793"/>
  <c r="W793" s="1"/>
  <c r="S518"/>
  <c r="W518" s="1"/>
  <c r="S805"/>
  <c r="W805" s="1"/>
  <c r="S319"/>
  <c r="W319" s="1"/>
  <c r="S301"/>
  <c r="W301" s="1"/>
  <c r="S156"/>
  <c r="W156" s="1"/>
  <c r="S1429"/>
  <c r="W1429" s="1"/>
  <c r="S299"/>
  <c r="W299" s="1"/>
  <c r="S369"/>
  <c r="W369" s="1"/>
  <c r="S1543"/>
  <c r="W1543" s="1"/>
  <c r="S1257"/>
  <c r="W1257" s="1"/>
  <c r="S1733"/>
  <c r="W1733" s="1"/>
  <c r="S686"/>
  <c r="W686" s="1"/>
  <c r="S410"/>
  <c r="W410" s="1"/>
  <c r="S1204"/>
  <c r="W1204" s="1"/>
  <c r="S1650"/>
  <c r="W1650" s="1"/>
  <c r="S1741"/>
  <c r="W1741" s="1"/>
  <c r="S91"/>
  <c r="W91" s="1"/>
  <c r="S759"/>
  <c r="W759" s="1"/>
  <c r="S1645"/>
  <c r="W1645" s="1"/>
  <c r="S423"/>
  <c r="W423" s="1"/>
  <c r="S21"/>
  <c r="W21" s="1"/>
  <c r="S383"/>
  <c r="W383" s="1"/>
  <c r="S1631"/>
  <c r="W1631" s="1"/>
  <c r="S1604"/>
  <c r="W1604" s="1"/>
  <c r="S1161"/>
  <c r="W1161" s="1"/>
  <c r="S1242"/>
  <c r="W1242" s="1"/>
  <c r="S1068"/>
  <c r="W1068" s="1"/>
  <c r="S217"/>
  <c r="W217" s="1"/>
  <c r="S1693"/>
  <c r="W1693" s="1"/>
  <c r="S134"/>
  <c r="W134" s="1"/>
  <c r="S834"/>
  <c r="W834" s="1"/>
  <c r="S1297"/>
  <c r="W1297" s="1"/>
  <c r="S1100"/>
  <c r="W1100" s="1"/>
  <c r="S339"/>
  <c r="W339" s="1"/>
  <c r="S393"/>
  <c r="W393" s="1"/>
  <c r="S502"/>
  <c r="W502" s="1"/>
  <c r="S225"/>
  <c r="W225" s="1"/>
  <c r="S74"/>
  <c r="W74" s="1"/>
  <c r="S933"/>
  <c r="W933" s="1"/>
  <c r="S326"/>
  <c r="W326" s="1"/>
  <c r="S208"/>
  <c r="W208" s="1"/>
  <c r="S1398"/>
  <c r="W1398" s="1"/>
  <c r="S139"/>
  <c r="W139" s="1"/>
  <c r="S752"/>
  <c r="W752" s="1"/>
  <c r="S531"/>
  <c r="W531" s="1"/>
  <c r="S1240"/>
  <c r="W1240" s="1"/>
  <c r="S102"/>
  <c r="W102" s="1"/>
  <c r="S858"/>
  <c r="W858" s="1"/>
  <c r="S400"/>
  <c r="W400" s="1"/>
  <c r="S751"/>
  <c r="W751" s="1"/>
  <c r="S173"/>
  <c r="W173" s="1"/>
  <c r="S1395"/>
  <c r="W1395" s="1"/>
  <c r="S1093"/>
  <c r="W1093" s="1"/>
  <c r="S391"/>
  <c r="W391" s="1"/>
  <c r="S746"/>
  <c r="W746" s="1"/>
  <c r="S604"/>
  <c r="W604" s="1"/>
  <c r="S1368"/>
  <c r="W1368" s="1"/>
  <c r="S70"/>
  <c r="W70" s="1"/>
  <c r="S1715"/>
  <c r="W1715" s="1"/>
  <c r="S447"/>
  <c r="W447" s="1"/>
  <c r="S1416"/>
  <c r="W1416" s="1"/>
  <c r="S995"/>
  <c r="W995" s="1"/>
  <c r="S953"/>
  <c r="W953" s="1"/>
  <c r="S63"/>
  <c r="W63" s="1"/>
  <c r="S387"/>
  <c r="W387" s="1"/>
  <c r="S996"/>
  <c r="W996" s="1"/>
  <c r="S924"/>
  <c r="W924" s="1"/>
  <c r="S1008"/>
  <c r="W1008" s="1"/>
  <c r="S1113"/>
  <c r="W1113" s="1"/>
  <c r="S1529"/>
  <c r="W1529" s="1"/>
  <c r="S1098"/>
  <c r="W1098" s="1"/>
  <c r="S356"/>
  <c r="W356" s="1"/>
  <c r="S1310"/>
  <c r="W1310" s="1"/>
  <c r="S1677"/>
  <c r="W1677" s="1"/>
  <c r="S794"/>
  <c r="W794" s="1"/>
  <c r="S194"/>
  <c r="W194" s="1"/>
  <c r="S85"/>
  <c r="W85" s="1"/>
  <c r="S600"/>
  <c r="W600" s="1"/>
  <c r="S169"/>
  <c r="W169" s="1"/>
  <c r="S1657"/>
  <c r="W1657" s="1"/>
  <c r="S771"/>
  <c r="W771" s="1"/>
  <c r="S1507"/>
  <c r="W1507" s="1"/>
  <c r="S895"/>
  <c r="W895" s="1"/>
  <c r="S1635"/>
  <c r="W1635" s="1"/>
  <c r="S894"/>
  <c r="W894" s="1"/>
  <c r="S1665"/>
  <c r="W1665" s="1"/>
  <c r="S511"/>
  <c r="W511" s="1"/>
  <c r="S1432"/>
  <c r="W1432" s="1"/>
  <c r="S492"/>
  <c r="W492" s="1"/>
  <c r="S210"/>
  <c r="W210" s="1"/>
  <c r="S688"/>
  <c r="W688" s="1"/>
  <c r="S488"/>
  <c r="W488" s="1"/>
  <c r="S1716"/>
  <c r="W1716" s="1"/>
  <c r="S1663"/>
  <c r="W1663" s="1"/>
  <c r="S724"/>
  <c r="W724" s="1"/>
  <c r="S532"/>
  <c r="W532" s="1"/>
  <c r="S54"/>
  <c r="W54" s="1"/>
  <c r="S474"/>
  <c r="W474" s="1"/>
  <c r="S963"/>
  <c r="W963" s="1"/>
  <c r="S727"/>
  <c r="W727" s="1"/>
  <c r="S1039"/>
  <c r="W1039" s="1"/>
  <c r="S108"/>
  <c r="W108" s="1"/>
  <c r="S1271"/>
  <c r="W1271" s="1"/>
  <c r="S1173"/>
  <c r="W1173" s="1"/>
  <c r="S27"/>
  <c r="W27" s="1"/>
  <c r="S377"/>
  <c r="W377" s="1"/>
  <c r="S245"/>
  <c r="W245" s="1"/>
  <c r="S528"/>
  <c r="W528" s="1"/>
  <c r="S1347"/>
  <c r="W1347" s="1"/>
  <c r="S1037"/>
  <c r="W1037" s="1"/>
  <c r="S171"/>
  <c r="W171" s="1"/>
  <c r="S923"/>
  <c r="W923" s="1"/>
  <c r="S1687"/>
  <c r="W1687" s="1"/>
  <c r="S235"/>
  <c r="W235" s="1"/>
  <c r="S841"/>
  <c r="W841" s="1"/>
  <c r="S1489"/>
  <c r="W1489" s="1"/>
  <c r="S1423"/>
  <c r="W1423" s="1"/>
  <c r="S1306"/>
  <c r="W1306" s="1"/>
  <c r="S1436"/>
  <c r="W1436" s="1"/>
  <c r="S634"/>
  <c r="W634" s="1"/>
  <c r="S1686"/>
  <c r="W1686" s="1"/>
  <c r="S1501"/>
  <c r="W1501" s="1"/>
  <c r="S758"/>
  <c r="W758" s="1"/>
  <c r="S1387"/>
  <c r="W1387" s="1"/>
  <c r="S1336"/>
  <c r="W1336" s="1"/>
  <c r="S227"/>
  <c r="W227" s="1"/>
  <c r="S672"/>
  <c r="W672" s="1"/>
  <c r="S1052"/>
  <c r="W1052" s="1"/>
  <c r="S814"/>
  <c r="W814" s="1"/>
  <c r="S159"/>
  <c r="W159" s="1"/>
  <c r="S994"/>
  <c r="W994" s="1"/>
  <c r="S19"/>
  <c r="W19" s="1"/>
  <c r="S29"/>
  <c r="W29" s="1"/>
  <c r="S821"/>
  <c r="W821" s="1"/>
  <c r="S280"/>
  <c r="W280" s="1"/>
  <c r="S78"/>
  <c r="W78" s="1"/>
  <c r="S1360"/>
  <c r="W1360" s="1"/>
  <c r="S200"/>
  <c r="W200" s="1"/>
  <c r="S110"/>
  <c r="W110" s="1"/>
  <c r="S179"/>
  <c r="W179" s="1"/>
  <c r="S1137"/>
  <c r="W1137" s="1"/>
  <c r="S168"/>
  <c r="W168" s="1"/>
  <c r="S136"/>
  <c r="W136" s="1"/>
  <c r="S143"/>
  <c r="W143" s="1"/>
  <c r="S1144"/>
  <c r="W1144" s="1"/>
  <c r="S675"/>
  <c r="W675" s="1"/>
  <c r="S1019"/>
  <c r="W1019" s="1"/>
  <c r="S193"/>
  <c r="W193" s="1"/>
  <c r="S1051"/>
  <c r="W1051" s="1"/>
  <c r="S1183"/>
  <c r="W1183" s="1"/>
  <c r="S465"/>
  <c r="W465" s="1"/>
  <c r="S297"/>
  <c r="W297" s="1"/>
  <c r="S1739"/>
  <c r="W1739" s="1"/>
  <c r="S844"/>
  <c r="W844" s="1"/>
  <c r="S1146"/>
  <c r="W1146" s="1"/>
  <c r="S1753"/>
  <c r="W1753" s="1"/>
  <c r="S640"/>
  <c r="W640" s="1"/>
  <c r="S435"/>
  <c r="W435" s="1"/>
  <c r="S1293"/>
  <c r="W1293" s="1"/>
  <c r="S183"/>
  <c r="W183" s="1"/>
  <c r="S1058"/>
  <c r="W1058" s="1"/>
  <c r="S583"/>
  <c r="W583" s="1"/>
  <c r="S1420"/>
  <c r="W1420" s="1"/>
  <c r="S650"/>
  <c r="W650" s="1"/>
  <c r="S1419"/>
  <c r="W1419" s="1"/>
  <c r="S445"/>
  <c r="W445" s="1"/>
  <c r="S1193"/>
  <c r="W1193" s="1"/>
  <c r="S430"/>
  <c r="W430" s="1"/>
  <c r="S1580"/>
  <c r="W1580" s="1"/>
  <c r="S1556"/>
  <c r="W1556" s="1"/>
  <c r="S1013"/>
  <c r="W1013" s="1"/>
  <c r="S1329"/>
  <c r="W1329" s="1"/>
  <c r="S1148"/>
  <c r="W1148" s="1"/>
  <c r="S903"/>
  <c r="W903" s="1"/>
  <c r="S1228"/>
  <c r="W1228" s="1"/>
  <c r="S685"/>
  <c r="W685" s="1"/>
  <c r="S1590"/>
  <c r="W1590" s="1"/>
  <c r="S1235"/>
  <c r="W1235" s="1"/>
  <c r="S203"/>
  <c r="W203" s="1"/>
  <c r="S851"/>
  <c r="W851" s="1"/>
  <c r="S1213"/>
  <c r="W1213" s="1"/>
  <c r="S719"/>
  <c r="W719" s="1"/>
  <c r="S1712"/>
  <c r="W1712" s="1"/>
  <c r="S1194"/>
  <c r="W1194" s="1"/>
  <c r="S1640"/>
  <c r="W1640" s="1"/>
  <c r="S1437"/>
  <c r="W1437" s="1"/>
  <c r="S1561"/>
  <c r="W1561" s="1"/>
  <c r="S103"/>
  <c r="W103" s="1"/>
  <c r="S1499"/>
  <c r="W1499" s="1"/>
  <c r="S1168"/>
  <c r="W1168" s="1"/>
  <c r="S45"/>
  <c r="W45" s="1"/>
  <c r="S162"/>
  <c r="W162" s="1"/>
  <c r="S698"/>
  <c r="W698" s="1"/>
  <c r="S1511"/>
  <c r="W1511" s="1"/>
  <c r="S1574"/>
  <c r="W1574" s="1"/>
  <c r="S480"/>
  <c r="W480" s="1"/>
  <c r="S287"/>
  <c r="W287" s="1"/>
  <c r="S1094"/>
  <c r="W1094" s="1"/>
  <c r="S1187"/>
  <c r="W1187" s="1"/>
  <c r="S1517"/>
  <c r="W1517" s="1"/>
  <c r="S115"/>
  <c r="W115" s="1"/>
  <c r="S484"/>
  <c r="W484" s="1"/>
  <c r="S147"/>
  <c r="W147" s="1"/>
  <c r="S842"/>
  <c r="W842" s="1"/>
  <c r="S112"/>
  <c r="W112" s="1"/>
  <c r="S263"/>
  <c r="W263" s="1"/>
  <c r="S1335"/>
  <c r="W1335" s="1"/>
  <c r="S1005"/>
  <c r="W1005" s="1"/>
  <c r="S328"/>
  <c r="W328" s="1"/>
  <c r="S195"/>
  <c r="W195" s="1"/>
  <c r="S847"/>
  <c r="W847" s="1"/>
  <c r="S385"/>
  <c r="W385" s="1"/>
  <c r="S1699"/>
  <c r="W1699" s="1"/>
  <c r="S1614"/>
  <c r="W1614" s="1"/>
  <c r="S282"/>
  <c r="W282" s="1"/>
  <c r="S1578"/>
  <c r="W1578" s="1"/>
  <c r="S1465"/>
  <c r="W1465" s="1"/>
  <c r="S1201"/>
  <c r="W1201" s="1"/>
  <c r="S1050"/>
  <c r="W1050" s="1"/>
  <c r="S839"/>
  <c r="W839" s="1"/>
  <c r="S1105"/>
  <c r="W1105" s="1"/>
  <c r="S1263"/>
  <c r="W1263" s="1"/>
  <c r="S946"/>
  <c r="W946" s="1"/>
  <c r="S1299"/>
  <c r="W1299" s="1"/>
  <c r="S886"/>
  <c r="W886" s="1"/>
  <c r="S644"/>
  <c r="W644" s="1"/>
  <c r="S808"/>
  <c r="W808" s="1"/>
  <c r="S908"/>
  <c r="W908" s="1"/>
  <c r="S565"/>
  <c r="W565" s="1"/>
  <c r="S353"/>
  <c r="W353" s="1"/>
  <c r="S1014"/>
  <c r="W1014" s="1"/>
  <c r="S467"/>
  <c r="W467" s="1"/>
  <c r="S122"/>
  <c r="W122" s="1"/>
  <c r="S1222"/>
  <c r="W1222" s="1"/>
  <c r="S1374"/>
  <c r="W1374" s="1"/>
  <c r="S1328"/>
  <c r="W1328" s="1"/>
  <c r="S849"/>
  <c r="W849" s="1"/>
  <c r="S567"/>
  <c r="W567" s="1"/>
  <c r="S1344"/>
  <c r="W1344" s="1"/>
  <c r="S1241"/>
  <c r="W1241" s="1"/>
  <c r="S657"/>
  <c r="W657" s="1"/>
  <c r="S1447"/>
  <c r="W1447" s="1"/>
  <c r="S1290"/>
  <c r="W1290" s="1"/>
  <c r="S381"/>
  <c r="W381" s="1"/>
  <c r="S1332"/>
  <c r="W1332" s="1"/>
  <c r="S678"/>
  <c r="W678" s="1"/>
  <c r="S741"/>
  <c r="W741" s="1"/>
  <c r="S1195"/>
  <c r="W1195" s="1"/>
  <c r="S574"/>
  <c r="W574" s="1"/>
  <c r="S1697"/>
  <c r="W1697" s="1"/>
  <c r="S1468"/>
  <c r="W1468" s="1"/>
  <c r="S154"/>
  <c r="W154" s="1"/>
  <c r="S1220"/>
  <c r="W1220" s="1"/>
  <c r="S1197"/>
  <c r="W1197" s="1"/>
  <c r="S496"/>
  <c r="W496" s="1"/>
  <c r="S1513"/>
  <c r="W1513" s="1"/>
  <c r="S76"/>
  <c r="W76" s="1"/>
  <c r="S859"/>
  <c r="W859" s="1"/>
  <c r="S1142"/>
  <c r="W1142" s="1"/>
  <c r="S228"/>
  <c r="W228" s="1"/>
  <c r="S354"/>
  <c r="W354" s="1"/>
  <c r="S860"/>
  <c r="W860" s="1"/>
  <c r="S1572"/>
  <c r="W1572" s="1"/>
  <c r="S1554"/>
  <c r="W1554" s="1"/>
  <c r="S1519"/>
  <c r="W1519" s="1"/>
  <c r="S1679"/>
  <c r="W1679" s="1"/>
  <c r="S1514"/>
  <c r="W1514" s="1"/>
  <c r="S1212"/>
  <c r="W1212" s="1"/>
  <c r="S1274"/>
  <c r="W1274" s="1"/>
  <c r="S1535"/>
  <c r="W1535" s="1"/>
  <c r="S1603"/>
  <c r="W1603" s="1"/>
  <c r="S743"/>
  <c r="W743" s="1"/>
  <c r="S1377"/>
  <c r="W1377" s="1"/>
  <c r="S475"/>
  <c r="W475" s="1"/>
  <c r="S1653"/>
  <c r="W1653" s="1"/>
  <c r="S1296"/>
  <c r="W1296" s="1"/>
  <c r="S555"/>
  <c r="W555" s="1"/>
  <c r="S1609"/>
  <c r="W1609" s="1"/>
  <c r="S1153"/>
  <c r="W1153" s="1"/>
  <c r="S303"/>
  <c r="W303" s="1"/>
  <c r="S725"/>
  <c r="W725" s="1"/>
  <c r="S902"/>
  <c r="W902" s="1"/>
  <c r="S1673"/>
  <c r="W1673" s="1"/>
  <c r="S1422"/>
  <c r="W1422" s="1"/>
  <c r="S220"/>
  <c r="W220" s="1"/>
  <c r="S1470"/>
  <c r="W1470" s="1"/>
  <c r="S249"/>
  <c r="W249" s="1"/>
  <c r="S1521"/>
  <c r="W1521" s="1"/>
  <c r="S1637"/>
  <c r="W1637" s="1"/>
  <c r="S736"/>
  <c r="W736" s="1"/>
  <c r="S1311"/>
  <c r="W1311" s="1"/>
  <c r="S334"/>
  <c r="W334" s="1"/>
  <c r="S730"/>
  <c r="W730" s="1"/>
  <c r="S390"/>
  <c r="W390" s="1"/>
  <c r="S677"/>
  <c r="W677" s="1"/>
  <c r="S928"/>
  <c r="W928" s="1"/>
  <c r="S623"/>
  <c r="W623" s="1"/>
  <c r="S1049"/>
  <c r="W1049" s="1"/>
  <c r="S468"/>
  <c r="W468" s="1"/>
  <c r="S1662"/>
  <c r="W1662" s="1"/>
  <c r="S1331"/>
  <c r="W1331" s="1"/>
  <c r="S879"/>
  <c r="W879" s="1"/>
  <c r="S202"/>
  <c r="W202" s="1"/>
  <c r="S1205"/>
  <c r="W1205" s="1"/>
  <c r="S706"/>
  <c r="W706" s="1"/>
  <c r="S1330"/>
  <c r="W1330" s="1"/>
  <c r="S588"/>
  <c r="W588" s="1"/>
  <c r="S789"/>
  <c r="W789" s="1"/>
  <c r="S495"/>
  <c r="W495" s="1"/>
  <c r="S1732"/>
  <c r="W1732" s="1"/>
  <c r="S620"/>
  <c r="W620" s="1"/>
  <c r="S60"/>
  <c r="W60" s="1"/>
  <c r="S1082"/>
  <c r="W1082" s="1"/>
  <c r="S1351"/>
  <c r="W1351" s="1"/>
  <c r="S1525"/>
  <c r="W1525" s="1"/>
  <c r="S436"/>
  <c r="W436" s="1"/>
  <c r="S1488"/>
  <c r="W1488" s="1"/>
  <c r="S1523"/>
  <c r="W1523" s="1"/>
  <c r="S384"/>
  <c r="W384" s="1"/>
  <c r="S737"/>
  <c r="W737" s="1"/>
  <c r="S176"/>
  <c r="W176" s="1"/>
  <c r="S1279"/>
  <c r="W1279" s="1"/>
  <c r="S728"/>
  <c r="W728" s="1"/>
  <c r="S1040"/>
  <c r="W1040" s="1"/>
  <c r="S747"/>
  <c r="W747" s="1"/>
  <c r="S18"/>
  <c r="W18" s="1"/>
  <c r="S422"/>
  <c r="W422" s="1"/>
  <c r="S527"/>
  <c r="W527" s="1"/>
  <c r="S980"/>
  <c r="W980" s="1"/>
  <c r="S1703"/>
  <c r="W1703" s="1"/>
  <c r="S608"/>
  <c r="W608" s="1"/>
  <c r="S1298"/>
  <c r="W1298" s="1"/>
  <c r="S778"/>
  <c r="W778" s="1"/>
  <c r="S1553"/>
  <c r="W1553" s="1"/>
  <c r="S1707"/>
  <c r="W1707" s="1"/>
  <c r="S833"/>
  <c r="W833" s="1"/>
  <c r="S389"/>
  <c r="W389" s="1"/>
  <c r="S668"/>
  <c r="W668" s="1"/>
  <c r="S621"/>
  <c r="W621" s="1"/>
  <c r="S107"/>
  <c r="W107" s="1"/>
  <c r="S1478"/>
  <c r="W1478" s="1"/>
  <c r="S704"/>
  <c r="W704" s="1"/>
  <c r="S505"/>
  <c r="W505" s="1"/>
  <c r="S28"/>
  <c r="W28" s="1"/>
  <c r="S234"/>
  <c r="W234" s="1"/>
  <c r="S483"/>
  <c r="W483" s="1"/>
  <c r="S697"/>
  <c r="W697" s="1"/>
  <c r="S1372"/>
  <c r="W1372" s="1"/>
  <c r="S1140"/>
  <c r="W1140" s="1"/>
  <c r="S452"/>
  <c r="W452" s="1"/>
  <c r="S44"/>
  <c r="W44" s="1"/>
  <c r="S905"/>
  <c r="W905" s="1"/>
  <c r="S1583"/>
  <c r="W1583" s="1"/>
  <c r="S1691"/>
  <c r="W1691" s="1"/>
  <c r="S564"/>
  <c r="W564" s="1"/>
  <c r="S680"/>
  <c r="W680" s="1"/>
  <c r="S1680"/>
  <c r="W1680" s="1"/>
  <c r="S745"/>
  <c r="W745" s="1"/>
  <c r="S1186"/>
  <c r="W1186" s="1"/>
  <c r="S998"/>
  <c r="W998" s="1"/>
  <c r="S489"/>
  <c r="W489" s="1"/>
  <c r="S1540"/>
  <c r="W1540" s="1"/>
  <c r="S892"/>
  <c r="W892" s="1"/>
  <c r="S865"/>
  <c r="W865" s="1"/>
  <c r="S535"/>
  <c r="W535" s="1"/>
  <c r="S32"/>
  <c r="W32" s="1"/>
  <c r="S1221"/>
  <c r="W1221" s="1"/>
  <c r="S1004"/>
  <c r="W1004" s="1"/>
  <c r="S204"/>
  <c r="W204" s="1"/>
  <c r="S779"/>
  <c r="W779" s="1"/>
  <c r="S1162"/>
  <c r="W1162" s="1"/>
  <c r="S172"/>
  <c r="W172" s="1"/>
  <c r="S926"/>
  <c r="W926" s="1"/>
  <c r="S1259"/>
  <c r="W1259" s="1"/>
  <c r="S566"/>
  <c r="W566" s="1"/>
  <c r="S182"/>
  <c r="W182" s="1"/>
  <c r="S1215"/>
  <c r="W1215" s="1"/>
  <c r="S56"/>
  <c r="W56" s="1"/>
  <c r="S720"/>
  <c r="W720" s="1"/>
  <c r="S1356"/>
  <c r="W1356" s="1"/>
  <c r="S461"/>
  <c r="W461" s="1"/>
  <c r="S1083"/>
  <c r="W1083" s="1"/>
  <c r="S336"/>
  <c r="W336" s="1"/>
  <c r="S166"/>
  <c r="W166" s="1"/>
  <c r="S98"/>
  <c r="W98" s="1"/>
  <c r="S226"/>
  <c r="W226" s="1"/>
  <c r="S218"/>
  <c r="W218" s="1"/>
  <c r="S1090"/>
  <c r="W1090" s="1"/>
  <c r="S936"/>
  <c r="W936" s="1"/>
  <c r="S456"/>
  <c r="W456" s="1"/>
  <c r="S221"/>
  <c r="W221" s="1"/>
  <c r="S1280"/>
  <c r="W1280" s="1"/>
  <c r="S1444"/>
  <c r="W1444" s="1"/>
  <c r="S1446"/>
  <c r="W1446" s="1"/>
  <c r="S1373"/>
  <c r="W1373" s="1"/>
  <c r="S911"/>
  <c r="W911" s="1"/>
  <c r="S550"/>
  <c r="W550" s="1"/>
  <c r="S189"/>
  <c r="W189" s="1"/>
  <c r="S629"/>
  <c r="W629" s="1"/>
  <c r="S1442"/>
  <c r="W1442" s="1"/>
  <c r="S1438"/>
  <c r="W1438" s="1"/>
  <c r="S233"/>
  <c r="W233" s="1"/>
  <c r="S451"/>
  <c r="W451" s="1"/>
  <c r="S1550"/>
  <c r="W1550" s="1"/>
  <c r="S1132"/>
  <c r="W1132" s="1"/>
  <c r="S1217"/>
  <c r="W1217" s="1"/>
  <c r="S1618"/>
  <c r="W1618" s="1"/>
  <c r="S715"/>
  <c r="W715" s="1"/>
  <c r="S174"/>
  <c r="W174" s="1"/>
  <c r="S135"/>
  <c r="W135" s="1"/>
  <c r="S836"/>
  <c r="W836" s="1"/>
  <c r="S723"/>
  <c r="W723" s="1"/>
  <c r="S1066"/>
  <c r="W1066" s="1"/>
  <c r="S1500"/>
  <c r="W1500" s="1"/>
  <c r="S373"/>
  <c r="W373" s="1"/>
  <c r="S133"/>
  <c r="W133" s="1"/>
  <c r="S870"/>
  <c r="W870" s="1"/>
  <c r="S978"/>
  <c r="W978" s="1"/>
  <c r="S918"/>
  <c r="W918" s="1"/>
  <c r="S1480"/>
  <c r="W1480" s="1"/>
  <c r="S811"/>
  <c r="W811" s="1"/>
  <c r="S581"/>
  <c r="W581" s="1"/>
  <c r="S1643"/>
  <c r="W1643" s="1"/>
  <c r="S295"/>
  <c r="W295" s="1"/>
  <c r="S1518"/>
  <c r="W1518" s="1"/>
  <c r="S777"/>
  <c r="W777" s="1"/>
  <c r="S160"/>
  <c r="W160" s="1"/>
  <c r="S1675"/>
  <c r="W1675" s="1"/>
  <c r="S1067"/>
  <c r="W1067" s="1"/>
  <c r="S1272"/>
  <c r="W1272" s="1"/>
  <c r="S1421"/>
  <c r="W1421" s="1"/>
  <c r="S708"/>
  <c r="W708" s="1"/>
  <c r="S893"/>
  <c r="W893" s="1"/>
  <c r="S1494"/>
  <c r="W1494" s="1"/>
  <c r="S969"/>
  <c r="W969" s="1"/>
  <c r="S395"/>
  <c r="W395" s="1"/>
  <c r="S1115"/>
  <c r="W1115" s="1"/>
  <c r="S1626"/>
  <c r="W1626" s="1"/>
  <c r="S177"/>
  <c r="W177" s="1"/>
  <c r="S1441"/>
  <c r="W1441" s="1"/>
  <c r="S519"/>
  <c r="W519" s="1"/>
  <c r="S1320"/>
  <c r="W1320" s="1"/>
  <c r="S460"/>
  <c r="W460" s="1"/>
  <c r="S1747"/>
  <c r="W1747" s="1"/>
  <c r="S1440"/>
  <c r="W1440" s="1"/>
  <c r="S1079"/>
  <c r="W1079" s="1"/>
  <c r="S265"/>
  <c r="W265" s="1"/>
  <c r="S207"/>
  <c r="W207" s="1"/>
  <c r="S191"/>
  <c r="W191" s="1"/>
  <c r="S1485"/>
  <c r="W1485" s="1"/>
  <c r="S1567"/>
  <c r="W1567" s="1"/>
  <c r="S1502"/>
  <c r="W1502" s="1"/>
  <c r="S1346"/>
  <c r="W1346" s="1"/>
  <c r="S807"/>
  <c r="W807" s="1"/>
  <c r="S1539"/>
  <c r="W1539" s="1"/>
  <c r="S1073"/>
  <c r="W1073" s="1"/>
  <c r="S803"/>
  <c r="W803" s="1"/>
  <c r="S330"/>
  <c r="W330" s="1"/>
  <c r="S546"/>
  <c r="W546" s="1"/>
  <c r="S1358"/>
  <c r="W1358" s="1"/>
  <c r="S1129"/>
  <c r="W1129" s="1"/>
  <c r="S499"/>
  <c r="W499" s="1"/>
  <c r="S259"/>
  <c r="W259" s="1"/>
  <c r="S1065"/>
  <c r="W1065" s="1"/>
  <c r="S272"/>
  <c r="W272" s="1"/>
  <c r="S425"/>
  <c r="W425" s="1"/>
  <c r="S1474"/>
  <c r="W1474" s="1"/>
  <c r="S1571"/>
  <c r="W1571" s="1"/>
  <c r="S825"/>
  <c r="W825" s="1"/>
  <c r="S1249"/>
  <c r="W1249" s="1"/>
  <c r="S1151"/>
  <c r="W1151" s="1"/>
  <c r="S1055"/>
  <c r="W1055" s="1"/>
  <c r="S1531"/>
  <c r="W1531" s="1"/>
  <c r="S170"/>
  <c r="W170" s="1"/>
  <c r="S355"/>
  <c r="W355" s="1"/>
  <c r="S529"/>
  <c r="W529" s="1"/>
  <c r="S956"/>
  <c r="W956" s="1"/>
  <c r="S281"/>
  <c r="W281" s="1"/>
  <c r="S283"/>
  <c r="W283" s="1"/>
  <c r="S669"/>
  <c r="W669" s="1"/>
  <c r="S1627"/>
  <c r="W1627" s="1"/>
  <c r="S1493"/>
  <c r="W1493" s="1"/>
  <c r="S654"/>
  <c r="W654" s="1"/>
  <c r="S787"/>
  <c r="W787" s="1"/>
  <c r="S513"/>
  <c r="W513" s="1"/>
  <c r="S617"/>
  <c r="W617" s="1"/>
  <c r="S553"/>
  <c r="W553" s="1"/>
  <c r="S1245"/>
  <c r="W1245" s="1"/>
  <c r="S988"/>
  <c r="W988" s="1"/>
  <c r="S34"/>
  <c r="W34" s="1"/>
  <c r="S167"/>
  <c r="W167" s="1"/>
  <c r="S209"/>
  <c r="W209" s="1"/>
  <c r="S1705"/>
  <c r="W1705" s="1"/>
  <c r="S990"/>
  <c r="W990" s="1"/>
  <c r="S632"/>
  <c r="W632" s="1"/>
  <c r="S1200"/>
  <c r="W1200" s="1"/>
  <c r="S1620"/>
  <c r="W1620" s="1"/>
  <c r="S264"/>
  <c r="W264" s="1"/>
  <c r="S1546"/>
  <c r="W1546" s="1"/>
  <c r="S961"/>
  <c r="W961" s="1"/>
  <c r="S231"/>
  <c r="W231" s="1"/>
  <c r="S711"/>
  <c r="W711" s="1"/>
  <c r="S1366"/>
  <c r="W1366" s="1"/>
  <c r="S1169"/>
  <c r="W1169" s="1"/>
  <c r="S1294"/>
  <c r="W1294" s="1"/>
  <c r="S1717"/>
  <c r="W1717" s="1"/>
  <c r="S1024"/>
  <c r="W1024" s="1"/>
  <c r="S1695"/>
  <c r="W1695" s="1"/>
  <c r="S40"/>
  <c r="W40" s="1"/>
  <c r="S718"/>
  <c r="W718" s="1"/>
  <c r="S486"/>
  <c r="W486" s="1"/>
  <c r="S897"/>
  <c r="W897" s="1"/>
  <c r="S1547"/>
  <c r="W1547" s="1"/>
  <c r="S968"/>
  <c r="W968" s="1"/>
  <c r="S689"/>
  <c r="W689" s="1"/>
  <c r="S732"/>
  <c r="W732" s="1"/>
  <c r="S643"/>
  <c r="W643" s="1"/>
  <c r="S478"/>
  <c r="W478" s="1"/>
  <c r="S175"/>
  <c r="W175" s="1"/>
  <c r="S1425"/>
  <c r="W1425" s="1"/>
  <c r="S1630"/>
  <c r="W1630" s="1"/>
  <c r="S149"/>
  <c r="W149" s="1"/>
  <c r="S1120"/>
  <c r="W1120" s="1"/>
  <c r="S329"/>
  <c r="W329" s="1"/>
  <c r="S181"/>
  <c r="W181" s="1"/>
  <c r="S1206"/>
  <c r="W1206" s="1"/>
  <c r="S396"/>
  <c r="W396" s="1"/>
  <c r="S1300"/>
  <c r="W1300" s="1"/>
  <c r="S1496"/>
  <c r="W1496" s="1"/>
  <c r="S1096"/>
  <c r="W1096" s="1"/>
  <c r="S337"/>
  <c r="W337" s="1"/>
  <c r="S1426"/>
  <c r="W1426" s="1"/>
  <c r="S993"/>
  <c r="W993" s="1"/>
  <c r="S1305"/>
  <c r="W1305" s="1"/>
  <c r="S314"/>
  <c r="W314" s="1"/>
  <c r="S229"/>
  <c r="W229" s="1"/>
  <c r="S471"/>
  <c r="W471" s="1"/>
  <c r="S1339"/>
  <c r="W1339" s="1"/>
  <c r="S1101"/>
  <c r="W1101" s="1"/>
  <c r="S925"/>
  <c r="W925" s="1"/>
  <c r="S378"/>
  <c r="W378" s="1"/>
  <c r="S645"/>
  <c r="W645" s="1"/>
  <c r="S401"/>
  <c r="W401" s="1"/>
  <c r="S1116"/>
  <c r="W1116" s="1"/>
  <c r="S278"/>
  <c r="W278" s="1"/>
  <c r="S1264"/>
  <c r="W1264" s="1"/>
  <c r="S1676"/>
  <c r="W1676" s="1"/>
  <c r="S105"/>
  <c r="W105" s="1"/>
  <c r="S582"/>
  <c r="W582" s="1"/>
  <c r="S87"/>
  <c r="W87" s="1"/>
  <c r="S853"/>
  <c r="W853" s="1"/>
  <c r="S733"/>
  <c r="W733" s="1"/>
  <c r="S971"/>
  <c r="W971" s="1"/>
  <c r="S83"/>
  <c r="W83" s="1"/>
  <c r="S1642"/>
  <c r="W1642" s="1"/>
  <c r="S1527"/>
  <c r="W1527" s="1"/>
  <c r="S541"/>
  <c r="W541" s="1"/>
  <c r="S512"/>
  <c r="W512" s="1"/>
  <c r="S937"/>
  <c r="W937" s="1"/>
  <c r="S124"/>
  <c r="W124" s="1"/>
  <c r="S516"/>
  <c r="W516" s="1"/>
  <c r="S146"/>
  <c r="W146" s="1"/>
  <c r="S1522"/>
  <c r="W1522" s="1"/>
  <c r="S835"/>
  <c r="W835" s="1"/>
  <c r="S238"/>
  <c r="W238" s="1"/>
  <c r="S1053"/>
  <c r="W1053" s="1"/>
  <c r="S284"/>
  <c r="W284" s="1"/>
  <c r="S93"/>
  <c r="W93" s="1"/>
  <c r="S46"/>
  <c r="W46" s="1"/>
  <c r="S1163"/>
  <c r="W1163" s="1"/>
  <c r="S274"/>
  <c r="W274" s="1"/>
  <c r="S1139"/>
  <c r="W1139" s="1"/>
  <c r="S351"/>
  <c r="W351" s="1"/>
  <c r="S1625"/>
  <c r="W1625" s="1"/>
  <c r="S360"/>
  <c r="W360" s="1"/>
  <c r="S1575"/>
  <c r="W1575" s="1"/>
  <c r="S601"/>
  <c r="W601" s="1"/>
  <c r="S1443"/>
  <c r="W1443" s="1"/>
  <c r="S1292"/>
  <c r="W1292" s="1"/>
  <c r="S989"/>
  <c r="W989" s="1"/>
  <c r="S683"/>
  <c r="W683" s="1"/>
  <c r="S850"/>
  <c r="W850" s="1"/>
  <c r="W1742"/>
  <c r="S199"/>
  <c r="W199" s="1"/>
  <c r="S268"/>
  <c r="W268" s="1"/>
  <c r="S374"/>
  <c r="W374" s="1"/>
  <c r="S1726"/>
  <c r="W1726" s="1"/>
  <c r="S161"/>
  <c r="W161" s="1"/>
  <c r="S1559"/>
  <c r="W1559" s="1"/>
  <c r="S1664"/>
  <c r="W1664" s="1"/>
  <c r="S1323"/>
  <c r="W1323" s="1"/>
  <c r="S526"/>
  <c r="W526" s="1"/>
  <c r="S1020"/>
  <c r="W1020" s="1"/>
  <c r="S1207"/>
  <c r="W1207" s="1"/>
  <c r="S517"/>
  <c r="W517" s="1"/>
  <c r="S931"/>
  <c r="W931" s="1"/>
  <c r="S1230"/>
  <c r="W1230" s="1"/>
  <c r="S144"/>
  <c r="W144" s="1"/>
  <c r="S691"/>
  <c r="W691" s="1"/>
  <c r="S50"/>
  <c r="W50" s="1"/>
  <c r="S1045"/>
  <c r="W1045" s="1"/>
  <c r="S188"/>
  <c r="W188" s="1"/>
  <c r="S1472"/>
  <c r="W1472" s="1"/>
  <c r="S804"/>
  <c r="W804" s="1"/>
  <c r="S1698"/>
  <c r="W1698" s="1"/>
  <c r="S1276"/>
  <c r="W1276" s="1"/>
  <c r="S547"/>
  <c r="W547" s="1"/>
  <c r="S781"/>
  <c r="W781" s="1"/>
  <c r="S938"/>
  <c r="W938" s="1"/>
  <c r="S260"/>
  <c r="W260" s="1"/>
  <c r="S1459"/>
  <c r="W1459" s="1"/>
  <c r="S67"/>
  <c r="W67" s="1"/>
  <c r="S363"/>
  <c r="W363" s="1"/>
  <c r="S1123"/>
  <c r="W1123" s="1"/>
  <c r="S609"/>
  <c r="W609" s="1"/>
  <c r="S690"/>
  <c r="W690" s="1"/>
  <c r="S964"/>
  <c r="W964" s="1"/>
  <c r="S896"/>
  <c r="W896" s="1"/>
  <c r="S575"/>
  <c r="W575" s="1"/>
  <c r="S1466"/>
  <c r="W1466" s="1"/>
  <c r="S987"/>
  <c r="W987" s="1"/>
  <c r="S1587"/>
  <c r="W1587" s="1"/>
  <c r="S205"/>
  <c r="W205" s="1"/>
  <c r="S271"/>
  <c r="W271" s="1"/>
  <c r="S1392"/>
  <c r="W1392" s="1"/>
  <c r="S843"/>
  <c r="W843" s="1"/>
  <c r="S663"/>
  <c r="W663" s="1"/>
  <c r="S799"/>
  <c r="W799" s="1"/>
  <c r="S335"/>
  <c r="W335" s="1"/>
  <c r="S610"/>
  <c r="W610" s="1"/>
  <c r="S416"/>
  <c r="W416" s="1"/>
  <c r="S930"/>
  <c r="W930" s="1"/>
  <c r="S838"/>
  <c r="W838" s="1"/>
  <c r="S357"/>
  <c r="W357" s="1"/>
  <c r="S51"/>
  <c r="W51" s="1"/>
  <c r="S358"/>
  <c r="W358" s="1"/>
  <c r="S431"/>
  <c r="W431" s="1"/>
  <c r="S615"/>
  <c r="W615" s="1"/>
  <c r="S982"/>
  <c r="W982" s="1"/>
  <c r="S164"/>
  <c r="W164" s="1"/>
  <c r="S1505"/>
  <c r="W1505" s="1"/>
  <c r="S1216"/>
  <c r="W1216" s="1"/>
  <c r="S659"/>
  <c r="W659" s="1"/>
  <c r="S899"/>
  <c r="W899" s="1"/>
  <c r="S285"/>
  <c r="W285" s="1"/>
  <c r="S900"/>
  <c r="W900" s="1"/>
  <c r="S290"/>
  <c r="W290" s="1"/>
  <c r="S482"/>
  <c r="W482" s="1"/>
  <c r="S148"/>
  <c r="W148" s="1"/>
  <c r="S1495"/>
  <c r="W1495" s="1"/>
  <c r="S1708"/>
  <c r="W1708" s="1"/>
  <c r="W9"/>
  <c r="S1660"/>
  <c r="W1660" s="1"/>
  <c r="S155"/>
  <c r="W155" s="1"/>
  <c r="S1534"/>
  <c r="W1534" s="1"/>
  <c r="S241"/>
  <c r="W241" s="1"/>
  <c r="S1389"/>
  <c r="W1389" s="1"/>
  <c r="S462"/>
  <c r="W462" s="1"/>
  <c r="S497"/>
  <c r="W497" s="1"/>
  <c r="S252"/>
  <c r="W252" s="1"/>
  <c r="S775"/>
  <c r="W775" s="1"/>
  <c r="S1724"/>
  <c r="W1724" s="1"/>
  <c r="S306"/>
  <c r="W306" s="1"/>
  <c r="S1418"/>
  <c r="W1418" s="1"/>
  <c r="S840"/>
  <c r="W840" s="1"/>
  <c r="S907"/>
  <c r="W907" s="1"/>
  <c r="S286"/>
  <c r="W286" s="1"/>
  <c r="S11"/>
  <c r="W11" s="1"/>
  <c r="S1530"/>
  <c r="W1530" s="1"/>
  <c r="S1659"/>
  <c r="W1659" s="1"/>
  <c r="S500"/>
  <c r="W500" s="1"/>
  <c r="S187"/>
  <c r="W187" s="1"/>
  <c r="S616"/>
  <c r="W616" s="1"/>
  <c r="S197"/>
  <c r="W197" s="1"/>
  <c r="S379"/>
  <c r="W379" s="1"/>
  <c r="S508"/>
  <c r="W508" s="1"/>
  <c r="S628"/>
  <c r="W628" s="1"/>
  <c r="S826"/>
  <c r="W826" s="1"/>
  <c r="S846"/>
  <c r="W846" s="1"/>
  <c r="S273"/>
  <c r="W273" s="1"/>
  <c r="S275"/>
  <c r="W275" s="1"/>
  <c r="S585"/>
  <c r="W585" s="1"/>
  <c r="S1506"/>
  <c r="W1506" s="1"/>
  <c r="S1508"/>
  <c r="W1508" s="1"/>
  <c r="S33"/>
  <c r="W33" s="1"/>
  <c r="S823"/>
  <c r="W823" s="1"/>
  <c r="S222"/>
  <c r="W222" s="1"/>
  <c r="S61"/>
  <c r="W61" s="1"/>
  <c r="S1034"/>
  <c r="W1034" s="1"/>
  <c r="S662"/>
  <c r="W662" s="1"/>
  <c r="S296"/>
  <c r="W296" s="1"/>
  <c r="S1218"/>
  <c r="W1218" s="1"/>
  <c r="S31"/>
  <c r="W31" s="1"/>
  <c r="S800"/>
  <c r="W800" s="1"/>
  <c r="S1431"/>
  <c r="W1431" s="1"/>
  <c r="S128"/>
  <c r="W128" s="1"/>
  <c r="S322"/>
  <c r="W322" s="1"/>
  <c r="S863"/>
  <c r="W863" s="1"/>
  <c r="S152"/>
  <c r="W152" s="1"/>
  <c r="S536"/>
  <c r="W536" s="1"/>
  <c r="S898"/>
  <c r="W898" s="1"/>
  <c r="S1179"/>
  <c r="W1179" s="1"/>
  <c r="S407"/>
  <c r="W407" s="1"/>
  <c r="S453"/>
  <c r="W453" s="1"/>
  <c r="S1462"/>
  <c r="W1462" s="1"/>
  <c r="S1512"/>
  <c r="W1512" s="1"/>
  <c r="S89"/>
  <c r="W89" s="1"/>
  <c r="S1136"/>
  <c r="W1136" s="1"/>
  <c r="S1036"/>
  <c r="W1036" s="1"/>
  <c r="S448"/>
  <c r="W448" s="1"/>
  <c r="S1295"/>
  <c r="W1295" s="1"/>
  <c r="S890"/>
  <c r="W890" s="1"/>
  <c r="S424"/>
  <c r="W424" s="1"/>
  <c r="S520"/>
  <c r="W520" s="1"/>
  <c r="S854"/>
  <c r="W854" s="1"/>
  <c r="S1639"/>
  <c r="W1639" s="1"/>
  <c r="S79"/>
  <c r="W79" s="1"/>
  <c r="S350"/>
  <c r="W350" s="1"/>
  <c r="S1536"/>
  <c r="W1536" s="1"/>
  <c r="S418"/>
  <c r="W418" s="1"/>
  <c r="S625"/>
  <c r="W625" s="1"/>
  <c r="S722"/>
  <c r="W722" s="1"/>
  <c r="S1133"/>
  <c r="W1133" s="1"/>
  <c r="S962"/>
  <c r="W962" s="1"/>
  <c r="S1202"/>
  <c r="W1202" s="1"/>
  <c r="S667"/>
  <c r="W667" s="1"/>
  <c r="S277"/>
  <c r="W277" s="1"/>
  <c r="S361"/>
  <c r="W361" s="1"/>
  <c r="S441"/>
  <c r="W441" s="1"/>
  <c r="S506"/>
  <c r="W506" s="1"/>
  <c r="S1682"/>
  <c r="W1682" s="1"/>
  <c r="S945"/>
  <c r="W945" s="1"/>
  <c r="S1071"/>
  <c r="W1071" s="1"/>
  <c r="S707"/>
  <c r="W707" s="1"/>
  <c r="S631"/>
  <c r="W631" s="1"/>
  <c r="S1632"/>
  <c r="W1632" s="1"/>
  <c r="S95"/>
  <c r="W95" s="1"/>
  <c r="S1340"/>
  <c r="W1340" s="1"/>
  <c r="S754"/>
  <c r="W754" s="1"/>
  <c r="S114"/>
  <c r="W114" s="1"/>
  <c r="S912"/>
  <c r="W912" s="1"/>
  <c r="S768"/>
  <c r="W768" s="1"/>
  <c r="S1720"/>
  <c r="W1720" s="1"/>
  <c r="S1457"/>
  <c r="W1457" s="1"/>
  <c r="S1038"/>
  <c r="W1038" s="1"/>
  <c r="S638"/>
  <c r="W638" s="1"/>
  <c r="S562"/>
  <c r="W562" s="1"/>
  <c r="S705"/>
  <c r="W705" s="1"/>
  <c r="S1713"/>
  <c r="W1713" s="1"/>
  <c r="S364"/>
  <c r="W364" s="1"/>
  <c r="S100"/>
  <c r="W100" s="1"/>
  <c r="S119"/>
  <c r="W119" s="1"/>
  <c r="S1097"/>
  <c r="W1097" s="1"/>
  <c r="S703"/>
  <c r="W703" s="1"/>
  <c r="S250"/>
  <c r="W250" s="1"/>
  <c r="S1727"/>
  <c r="W1727" s="1"/>
  <c r="S660"/>
  <c r="W660" s="1"/>
  <c r="S443"/>
  <c r="W443" s="1"/>
  <c r="S1027"/>
  <c r="W1027" s="1"/>
  <c r="S106"/>
  <c r="W106" s="1"/>
  <c r="S1244"/>
  <c r="W1244" s="1"/>
  <c r="S534"/>
  <c r="W534" s="1"/>
  <c r="S1301"/>
  <c r="W1301" s="1"/>
  <c r="S806"/>
  <c r="W806" s="1"/>
  <c r="S1184"/>
  <c r="W1184" s="1"/>
  <c r="S1317"/>
  <c r="W1317" s="1"/>
  <c r="S77"/>
  <c r="W77" s="1"/>
  <c r="S312"/>
  <c r="W312" s="1"/>
  <c r="S633"/>
  <c r="W633" s="1"/>
  <c r="S1147"/>
  <c r="W1147" s="1"/>
  <c r="S1669"/>
  <c r="W1669" s="1"/>
  <c r="S82"/>
  <c r="W82" s="1"/>
  <c r="S90"/>
  <c r="W90" s="1"/>
  <c r="S92"/>
  <c r="W92" s="1"/>
  <c r="S476"/>
  <c r="W476" s="1"/>
  <c r="S983"/>
  <c r="W983" s="1"/>
  <c r="S510"/>
  <c r="W510" s="1"/>
  <c r="S96"/>
  <c r="W96" s="1"/>
  <c r="S954"/>
  <c r="W954" s="1"/>
  <c r="S382"/>
  <c r="W382" s="1"/>
  <c r="S267"/>
  <c r="W267" s="1"/>
  <c r="S413"/>
  <c r="W413" s="1"/>
  <c r="S1248"/>
  <c r="W1248" s="1"/>
  <c r="S1224"/>
  <c r="W1224" s="1"/>
  <c r="S150"/>
  <c r="W150" s="1"/>
  <c r="S404"/>
  <c r="W404" s="1"/>
  <c r="S1232"/>
  <c r="W1232" s="1"/>
  <c r="S595"/>
  <c r="W595" s="1"/>
  <c r="AC595"/>
  <c r="Q1126"/>
  <c r="P1126"/>
  <c r="O1126"/>
  <c r="N1126"/>
  <c r="Q1285"/>
  <c r="P1285"/>
  <c r="O1285"/>
  <c r="N1285"/>
  <c r="Q1600"/>
  <c r="P1600"/>
  <c r="O1600"/>
  <c r="N1600"/>
  <c r="Q292"/>
  <c r="P292"/>
  <c r="O292"/>
  <c r="N292"/>
  <c r="Q1175"/>
  <c r="P1175"/>
  <c r="O1175"/>
  <c r="N1175"/>
  <c r="Q1061"/>
  <c r="P1061"/>
  <c r="O1061"/>
  <c r="N1061"/>
  <c r="Q1355"/>
  <c r="P1355"/>
  <c r="O1355"/>
  <c r="N1355"/>
  <c r="Q1031"/>
  <c r="P1031"/>
  <c r="O1031"/>
  <c r="N1031"/>
  <c r="Q809"/>
  <c r="P809"/>
  <c r="O809"/>
  <c r="N809"/>
  <c r="Q944"/>
  <c r="P944"/>
  <c r="O944"/>
  <c r="N944"/>
  <c r="Q1621"/>
  <c r="P1621"/>
  <c r="O1621"/>
  <c r="N1621"/>
  <c r="Q1165"/>
  <c r="P1165"/>
  <c r="O1165"/>
  <c r="N1165"/>
  <c r="Q1273"/>
  <c r="P1273"/>
  <c r="O1273"/>
  <c r="N1273"/>
  <c r="Q464"/>
  <c r="P464"/>
  <c r="O464"/>
  <c r="N464"/>
  <c r="Q1369"/>
  <c r="P1369"/>
  <c r="O1369"/>
  <c r="N1369"/>
  <c r="Q1385"/>
  <c r="P1385"/>
  <c r="O1385"/>
  <c r="N1385"/>
  <c r="Q196"/>
  <c r="P196"/>
  <c r="O196"/>
  <c r="N196"/>
  <c r="Q880"/>
  <c r="P880"/>
  <c r="O880"/>
  <c r="N880"/>
  <c r="Q1007"/>
  <c r="P1007"/>
  <c r="O1007"/>
  <c r="N1007"/>
  <c r="Q591"/>
  <c r="P591"/>
  <c r="O591"/>
  <c r="N591"/>
  <c r="Q774"/>
  <c r="P774"/>
  <c r="O774"/>
  <c r="N774"/>
  <c r="Q39"/>
  <c r="P39"/>
  <c r="O39"/>
  <c r="N39"/>
  <c r="Q1429"/>
  <c r="P1429"/>
  <c r="O1429"/>
  <c r="N1429"/>
  <c r="Q1122"/>
  <c r="P1122"/>
  <c r="O1122"/>
  <c r="N1122"/>
  <c r="Q1710"/>
  <c r="P1710"/>
  <c r="O1710"/>
  <c r="N1710"/>
  <c r="Q454"/>
  <c r="P454"/>
  <c r="O454"/>
  <c r="N454"/>
  <c r="Q299"/>
  <c r="P299"/>
  <c r="O299"/>
  <c r="N299"/>
  <c r="Q369"/>
  <c r="P369"/>
  <c r="O369"/>
  <c r="N369"/>
  <c r="Q985"/>
  <c r="P985"/>
  <c r="O985"/>
  <c r="N985"/>
  <c r="Q1464"/>
  <c r="P1464"/>
  <c r="O1464"/>
  <c r="N1464"/>
  <c r="Q1223"/>
  <c r="P1223"/>
  <c r="O1223"/>
  <c r="N1223"/>
  <c r="Q770"/>
  <c r="P770"/>
  <c r="O770"/>
  <c r="N770"/>
  <c r="Q1319"/>
  <c r="P1319"/>
  <c r="O1319"/>
  <c r="N1319"/>
  <c r="Q1543"/>
  <c r="P1543"/>
  <c r="O1543"/>
  <c r="N1543"/>
  <c r="Q855"/>
  <c r="P855"/>
  <c r="O855"/>
  <c r="N855"/>
  <c r="Q1257"/>
  <c r="P1257"/>
  <c r="O1257"/>
  <c r="N1257"/>
  <c r="Q1733"/>
  <c r="P1733"/>
  <c r="O1733"/>
  <c r="N1733"/>
  <c r="Q686"/>
  <c r="P686"/>
  <c r="O686"/>
  <c r="N686"/>
  <c r="Q410"/>
  <c r="P410"/>
  <c r="O410"/>
  <c r="N410"/>
  <c r="Q1204"/>
  <c r="P1204"/>
  <c r="O1204"/>
  <c r="N1204"/>
  <c r="Q53"/>
  <c r="P53"/>
  <c r="O53"/>
  <c r="N53"/>
  <c r="Q1650"/>
  <c r="P1650"/>
  <c r="O1650"/>
  <c r="N1650"/>
  <c r="Q78"/>
  <c r="P78"/>
  <c r="O78"/>
  <c r="N78"/>
  <c r="Q1741"/>
  <c r="P1741"/>
  <c r="O1741"/>
  <c r="N1741"/>
  <c r="Q91"/>
  <c r="P91"/>
  <c r="O91"/>
  <c r="N91"/>
  <c r="Q759"/>
  <c r="P759"/>
  <c r="O759"/>
  <c r="N759"/>
  <c r="Q1645"/>
  <c r="P1645"/>
  <c r="O1645"/>
  <c r="N1645"/>
  <c r="Q423"/>
  <c r="P423"/>
  <c r="O423"/>
  <c r="N423"/>
  <c r="Q276"/>
  <c r="P276"/>
  <c r="O276"/>
  <c r="N276"/>
  <c r="Q21"/>
  <c r="P21"/>
  <c r="O21"/>
  <c r="N21"/>
  <c r="Q1015"/>
  <c r="P1015"/>
  <c r="O1015"/>
  <c r="N1015"/>
  <c r="Q1360"/>
  <c r="P1360"/>
  <c r="O1360"/>
  <c r="N1360"/>
  <c r="Q200"/>
  <c r="P200"/>
  <c r="O200"/>
  <c r="N200"/>
  <c r="Q383"/>
  <c r="P383"/>
  <c r="O383"/>
  <c r="N383"/>
  <c r="Q1631"/>
  <c r="P1631"/>
  <c r="O1631"/>
  <c r="N1631"/>
  <c r="Q110"/>
  <c r="P110"/>
  <c r="O110"/>
  <c r="N110"/>
  <c r="Q179"/>
  <c r="P179"/>
  <c r="O179"/>
  <c r="N179"/>
  <c r="Q1137"/>
  <c r="P1137"/>
  <c r="O1137"/>
  <c r="N1137"/>
  <c r="Q949"/>
  <c r="P949"/>
  <c r="O949"/>
  <c r="N949"/>
  <c r="Q966"/>
  <c r="P966"/>
  <c r="O966"/>
  <c r="N966"/>
  <c r="Q1170"/>
  <c r="P1170"/>
  <c r="O1170"/>
  <c r="N1170"/>
  <c r="Q1685"/>
  <c r="P1685"/>
  <c r="O1685"/>
  <c r="N1685"/>
  <c r="Q862"/>
  <c r="P862"/>
  <c r="O862"/>
  <c r="N862"/>
  <c r="Q37"/>
  <c r="P37"/>
  <c r="O37"/>
  <c r="N37"/>
  <c r="Q1668"/>
  <c r="P1668"/>
  <c r="O1668"/>
  <c r="N1668"/>
  <c r="Q1689"/>
  <c r="P1689"/>
  <c r="O1689"/>
  <c r="N1689"/>
  <c r="Q1719"/>
  <c r="P1719"/>
  <c r="O1719"/>
  <c r="N1719"/>
  <c r="Q1671"/>
  <c r="P1671"/>
  <c r="O1671"/>
  <c r="N1671"/>
  <c r="Q1076"/>
  <c r="P1076"/>
  <c r="O1076"/>
  <c r="N1076"/>
  <c r="Q710"/>
  <c r="P710"/>
  <c r="O710"/>
  <c r="N710"/>
  <c r="Q556"/>
  <c r="P556"/>
  <c r="O556"/>
  <c r="N556"/>
  <c r="Q421"/>
  <c r="P421"/>
  <c r="O421"/>
  <c r="N421"/>
  <c r="Q1516"/>
  <c r="P1516"/>
  <c r="O1516"/>
  <c r="N1516"/>
  <c r="Q1106"/>
  <c r="P1106"/>
  <c r="O1106"/>
  <c r="N1106"/>
  <c r="Q69"/>
  <c r="P69"/>
  <c r="O69"/>
  <c r="N69"/>
  <c r="Q570"/>
  <c r="P570"/>
  <c r="O570"/>
  <c r="N570"/>
  <c r="Q1087"/>
  <c r="P1087"/>
  <c r="O1087"/>
  <c r="N1087"/>
  <c r="Q109"/>
  <c r="P109"/>
  <c r="O109"/>
  <c r="N109"/>
  <c r="Q812"/>
  <c r="P812"/>
  <c r="O812"/>
  <c r="N812"/>
  <c r="Q493"/>
  <c r="P493"/>
  <c r="O493"/>
  <c r="N493"/>
  <c r="Q380"/>
  <c r="P380"/>
  <c r="O380"/>
  <c r="N380"/>
  <c r="Q639"/>
  <c r="P639"/>
  <c r="O639"/>
  <c r="N639"/>
  <c r="Q749"/>
  <c r="P749"/>
  <c r="O749"/>
  <c r="N749"/>
  <c r="Q1624"/>
  <c r="P1624"/>
  <c r="O1624"/>
  <c r="N1624"/>
  <c r="Q1557"/>
  <c r="P1557"/>
  <c r="O1557"/>
  <c r="N1557"/>
  <c r="Q1555"/>
  <c r="P1555"/>
  <c r="O1555"/>
  <c r="N1555"/>
  <c r="Q1236"/>
  <c r="P1236"/>
  <c r="O1236"/>
  <c r="N1236"/>
  <c r="Q168"/>
  <c r="P168"/>
  <c r="O168"/>
  <c r="N168"/>
  <c r="Q1284"/>
  <c r="P1284"/>
  <c r="O1284"/>
  <c r="N1284"/>
  <c r="Q976"/>
  <c r="P976"/>
  <c r="O976"/>
  <c r="N976"/>
  <c r="Q136"/>
  <c r="P136"/>
  <c r="O136"/>
  <c r="N136"/>
  <c r="Q143"/>
  <c r="P143"/>
  <c r="O143"/>
  <c r="N143"/>
  <c r="Q1144"/>
  <c r="P1144"/>
  <c r="O1144"/>
  <c r="N1144"/>
  <c r="Q1604"/>
  <c r="P1604"/>
  <c r="O1604"/>
  <c r="N1604"/>
  <c r="Q675"/>
  <c r="P675"/>
  <c r="O675"/>
  <c r="N675"/>
  <c r="Q1161"/>
  <c r="P1161"/>
  <c r="O1161"/>
  <c r="N1161"/>
  <c r="Q487"/>
  <c r="P487"/>
  <c r="O487"/>
  <c r="N487"/>
  <c r="Q1019"/>
  <c r="P1019"/>
  <c r="O1019"/>
  <c r="N1019"/>
  <c r="Q193"/>
  <c r="P193"/>
  <c r="O193"/>
  <c r="N193"/>
  <c r="Q1051"/>
  <c r="P1051"/>
  <c r="O1051"/>
  <c r="N1051"/>
  <c r="Q1183"/>
  <c r="P1183"/>
  <c r="O1183"/>
  <c r="N1183"/>
  <c r="Q1242"/>
  <c r="P1242"/>
  <c r="O1242"/>
  <c r="N1242"/>
  <c r="Q786"/>
  <c r="P786"/>
  <c r="O786"/>
  <c r="N786"/>
  <c r="Q1068"/>
  <c r="P1068"/>
  <c r="O1068"/>
  <c r="N1068"/>
  <c r="Q465"/>
  <c r="P465"/>
  <c r="O465"/>
  <c r="N465"/>
  <c r="Q297"/>
  <c r="P297"/>
  <c r="O297"/>
  <c r="N297"/>
  <c r="Q607"/>
  <c r="P607"/>
  <c r="O607"/>
  <c r="N607"/>
  <c r="Q1739"/>
  <c r="P1739"/>
  <c r="N1739"/>
  <c r="Q1099"/>
  <c r="P1099"/>
  <c r="O1099"/>
  <c r="N1099"/>
  <c r="Q72"/>
  <c r="P72"/>
  <c r="O72"/>
  <c r="N72"/>
  <c r="Q600"/>
  <c r="P600"/>
  <c r="O600"/>
  <c r="N600"/>
  <c r="Q844"/>
  <c r="P844"/>
  <c r="O844"/>
  <c r="N844"/>
  <c r="Q156"/>
  <c r="P156"/>
  <c r="O156"/>
  <c r="N156"/>
  <c r="Q1146"/>
  <c r="P1146"/>
  <c r="O1146"/>
  <c r="N1146"/>
  <c r="Q1753"/>
  <c r="P1753"/>
  <c r="O1753"/>
  <c r="N1753"/>
  <c r="Q640"/>
  <c r="P640"/>
  <c r="O640"/>
  <c r="N640"/>
  <c r="Q435"/>
  <c r="P435"/>
  <c r="O435"/>
  <c r="N435"/>
  <c r="Q1293"/>
  <c r="P1293"/>
  <c r="O1293"/>
  <c r="N1293"/>
  <c r="Q217"/>
  <c r="P217"/>
  <c r="O217"/>
  <c r="N217"/>
  <c r="Q183"/>
  <c r="P183"/>
  <c r="O183"/>
  <c r="N183"/>
  <c r="Q1693"/>
  <c r="P1693"/>
  <c r="O1693"/>
  <c r="N1693"/>
  <c r="Q134"/>
  <c r="P134"/>
  <c r="O134"/>
  <c r="N134"/>
  <c r="Q1058"/>
  <c r="P1058"/>
  <c r="O1058"/>
  <c r="N1058"/>
  <c r="Q834"/>
  <c r="P834"/>
  <c r="O834"/>
  <c r="N834"/>
  <c r="Q1297"/>
  <c r="P1297"/>
  <c r="O1297"/>
  <c r="N1297"/>
  <c r="Q583"/>
  <c r="P583"/>
  <c r="O583"/>
  <c r="N583"/>
  <c r="Q1100"/>
  <c r="P1100"/>
  <c r="O1100"/>
  <c r="N1100"/>
  <c r="Q1420"/>
  <c r="P1420"/>
  <c r="O1420"/>
  <c r="N1420"/>
  <c r="Q650"/>
  <c r="P650"/>
  <c r="O650"/>
  <c r="N650"/>
  <c r="Q339"/>
  <c r="P339"/>
  <c r="O339"/>
  <c r="N339"/>
  <c r="Q393"/>
  <c r="P393"/>
  <c r="O393"/>
  <c r="N393"/>
  <c r="Q1419"/>
  <c r="P1419"/>
  <c r="O1419"/>
  <c r="N1419"/>
  <c r="Q837"/>
  <c r="P837"/>
  <c r="O837"/>
  <c r="N837"/>
  <c r="Q1448"/>
  <c r="P1448"/>
  <c r="O1448"/>
  <c r="N1448"/>
  <c r="Q816"/>
  <c r="P816"/>
  <c r="O816"/>
  <c r="N816"/>
  <c r="Q445"/>
  <c r="P445"/>
  <c r="O445"/>
  <c r="N445"/>
  <c r="Q1193"/>
  <c r="P1193"/>
  <c r="O1193"/>
  <c r="N1193"/>
  <c r="Q502"/>
  <c r="P502"/>
  <c r="O502"/>
  <c r="N502"/>
  <c r="Q430"/>
  <c r="P430"/>
  <c r="O430"/>
  <c r="N430"/>
  <c r="Q138"/>
  <c r="P138"/>
  <c r="O138"/>
  <c r="N138"/>
  <c r="Q225"/>
  <c r="P225"/>
  <c r="O225"/>
  <c r="N225"/>
  <c r="Q1580"/>
  <c r="P1580"/>
  <c r="O1580"/>
  <c r="N1580"/>
  <c r="Q74"/>
  <c r="P74"/>
  <c r="O74"/>
  <c r="N74"/>
  <c r="Q1556"/>
  <c r="P1556"/>
  <c r="O1556"/>
  <c r="N1556"/>
  <c r="Q933"/>
  <c r="P933"/>
  <c r="O933"/>
  <c r="N933"/>
  <c r="Q326"/>
  <c r="P326"/>
  <c r="O326"/>
  <c r="N326"/>
  <c r="Q208"/>
  <c r="P208"/>
  <c r="O208"/>
  <c r="N208"/>
  <c r="Q1013"/>
  <c r="P1013"/>
  <c r="O1013"/>
  <c r="N1013"/>
  <c r="Q1329"/>
  <c r="P1329"/>
  <c r="O1329"/>
  <c r="N1329"/>
  <c r="Q1148"/>
  <c r="P1148"/>
  <c r="O1148"/>
  <c r="N1148"/>
  <c r="Q762"/>
  <c r="P762"/>
  <c r="O762"/>
  <c r="N762"/>
  <c r="Q1398"/>
  <c r="P1398"/>
  <c r="O1398"/>
  <c r="N1398"/>
  <c r="Q903"/>
  <c r="P903"/>
  <c r="O903"/>
  <c r="N903"/>
  <c r="Q139"/>
  <c r="P139"/>
  <c r="O139"/>
  <c r="N139"/>
  <c r="Q169"/>
  <c r="P169"/>
  <c r="O169"/>
  <c r="N169"/>
  <c r="Q752"/>
  <c r="P752"/>
  <c r="O752"/>
  <c r="N752"/>
  <c r="Q531"/>
  <c r="P531"/>
  <c r="O531"/>
  <c r="N531"/>
  <c r="Q1228"/>
  <c r="P1228"/>
  <c r="O1228"/>
  <c r="N1228"/>
  <c r="Q685"/>
  <c r="P685"/>
  <c r="O685"/>
  <c r="N685"/>
  <c r="Q1590"/>
  <c r="P1590"/>
  <c r="O1590"/>
  <c r="N1590"/>
  <c r="Q1240"/>
  <c r="P1240"/>
  <c r="O1240"/>
  <c r="N1240"/>
  <c r="Q102"/>
  <c r="P102"/>
  <c r="O102"/>
  <c r="N102"/>
  <c r="Q858"/>
  <c r="P858"/>
  <c r="O858"/>
  <c r="N858"/>
  <c r="Q400"/>
  <c r="P400"/>
  <c r="O400"/>
  <c r="N400"/>
  <c r="Q1235"/>
  <c r="P1235"/>
  <c r="O1235"/>
  <c r="N1235"/>
  <c r="Q751"/>
  <c r="P751"/>
  <c r="O751"/>
  <c r="N751"/>
  <c r="Q203"/>
  <c r="P203"/>
  <c r="O203"/>
  <c r="N203"/>
  <c r="Q851"/>
  <c r="P851"/>
  <c r="O851"/>
  <c r="N851"/>
  <c r="Q1213"/>
  <c r="P1213"/>
  <c r="O1213"/>
  <c r="N1213"/>
  <c r="Q173"/>
  <c r="P173"/>
  <c r="O173"/>
  <c r="N173"/>
  <c r="Q1395"/>
  <c r="P1395"/>
  <c r="O1395"/>
  <c r="N1395"/>
  <c r="Q1093"/>
  <c r="P1093"/>
  <c r="O1093"/>
  <c r="N1093"/>
  <c r="Q719"/>
  <c r="P719"/>
  <c r="O719"/>
  <c r="N719"/>
  <c r="Q1712"/>
  <c r="P1712"/>
  <c r="O1712"/>
  <c r="N1712"/>
  <c r="Q1194"/>
  <c r="P1194"/>
  <c r="O1194"/>
  <c r="N1194"/>
  <c r="Q1721"/>
  <c r="P1721"/>
  <c r="O1721"/>
  <c r="N1721"/>
  <c r="Q391"/>
  <c r="P391"/>
  <c r="O391"/>
  <c r="N391"/>
  <c r="Q746"/>
  <c r="P746"/>
  <c r="O746"/>
  <c r="N746"/>
  <c r="Q1352"/>
  <c r="P1352"/>
  <c r="O1352"/>
  <c r="N1352"/>
  <c r="Q1640"/>
  <c r="P1640"/>
  <c r="O1640"/>
  <c r="N1640"/>
  <c r="Q1437"/>
  <c r="P1437"/>
  <c r="O1437"/>
  <c r="N1437"/>
  <c r="Q604"/>
  <c r="P604"/>
  <c r="O604"/>
  <c r="N604"/>
  <c r="Q1368"/>
  <c r="P1368"/>
  <c r="O1368"/>
  <c r="N1368"/>
  <c r="Q1657"/>
  <c r="P1657"/>
  <c r="O1657"/>
  <c r="N1657"/>
  <c r="Q1060"/>
  <c r="P1060"/>
  <c r="O1060"/>
  <c r="N1060"/>
  <c r="Q1561"/>
  <c r="P1561"/>
  <c r="O1561"/>
  <c r="N1561"/>
  <c r="Q1353"/>
  <c r="P1353"/>
  <c r="O1353"/>
  <c r="N1353"/>
  <c r="Q70"/>
  <c r="P70"/>
  <c r="O70"/>
  <c r="N70"/>
  <c r="Q1715"/>
  <c r="P1715"/>
  <c r="O1715"/>
  <c r="N1715"/>
  <c r="Q447"/>
  <c r="P447"/>
  <c r="O447"/>
  <c r="N447"/>
  <c r="Q666"/>
  <c r="P666"/>
  <c r="O666"/>
  <c r="N666"/>
  <c r="Q289"/>
  <c r="P289"/>
  <c r="O289"/>
  <c r="N289"/>
  <c r="Q1416"/>
  <c r="P1416"/>
  <c r="O1416"/>
  <c r="N1416"/>
  <c r="Q995"/>
  <c r="P995"/>
  <c r="O995"/>
  <c r="N995"/>
  <c r="Q103"/>
  <c r="P103"/>
  <c r="O103"/>
  <c r="N103"/>
  <c r="Q1499"/>
  <c r="P1499"/>
  <c r="O1499"/>
  <c r="N1499"/>
  <c r="Q953"/>
  <c r="P953"/>
  <c r="O953"/>
  <c r="N953"/>
  <c r="Q772"/>
  <c r="P772"/>
  <c r="O772"/>
  <c r="N772"/>
  <c r="Q63"/>
  <c r="P63"/>
  <c r="O63"/>
  <c r="N63"/>
  <c r="Q1168"/>
  <c r="P1168"/>
  <c r="O1168"/>
  <c r="N1168"/>
  <c r="Q45"/>
  <c r="P45"/>
  <c r="O45"/>
  <c r="N45"/>
  <c r="Q162"/>
  <c r="P162"/>
  <c r="O162"/>
  <c r="N162"/>
  <c r="Q387"/>
  <c r="P387"/>
  <c r="O387"/>
  <c r="N387"/>
  <c r="Q698"/>
  <c r="P698"/>
  <c r="O698"/>
  <c r="N698"/>
  <c r="Q1511"/>
  <c r="P1511"/>
  <c r="O1511"/>
  <c r="N1511"/>
  <c r="Q996"/>
  <c r="P996"/>
  <c r="O996"/>
  <c r="N996"/>
  <c r="Q924"/>
  <c r="P924"/>
  <c r="O924"/>
  <c r="N924"/>
  <c r="Q1008"/>
  <c r="P1008"/>
  <c r="O1008"/>
  <c r="N1008"/>
  <c r="Q782"/>
  <c r="P782"/>
  <c r="O782"/>
  <c r="N782"/>
  <c r="Q771"/>
  <c r="P771"/>
  <c r="O771"/>
  <c r="N771"/>
  <c r="Q1287"/>
  <c r="P1287"/>
  <c r="O1287"/>
  <c r="N1287"/>
  <c r="Q1574"/>
  <c r="P1574"/>
  <c r="O1574"/>
  <c r="N1574"/>
  <c r="Q1113"/>
  <c r="P1113"/>
  <c r="O1113"/>
  <c r="N1113"/>
  <c r="Q480"/>
  <c r="P480"/>
  <c r="O480"/>
  <c r="N480"/>
  <c r="Q1706"/>
  <c r="P1706"/>
  <c r="O1706"/>
  <c r="N1706"/>
  <c r="Q368"/>
  <c r="P368"/>
  <c r="O368"/>
  <c r="N368"/>
  <c r="Q287"/>
  <c r="P287"/>
  <c r="O287"/>
  <c r="N287"/>
  <c r="Q1094"/>
  <c r="P1094"/>
  <c r="O1094"/>
  <c r="N1094"/>
  <c r="Q1081"/>
  <c r="P1081"/>
  <c r="O1081"/>
  <c r="N1081"/>
  <c r="Q1187"/>
  <c r="P1187"/>
  <c r="O1187"/>
  <c r="N1187"/>
  <c r="Q1517"/>
  <c r="P1517"/>
  <c r="O1517"/>
  <c r="N1517"/>
  <c r="Q1030"/>
  <c r="P1030"/>
  <c r="O1030"/>
  <c r="N1030"/>
  <c r="Q1529"/>
  <c r="P1529"/>
  <c r="O1529"/>
  <c r="N1529"/>
  <c r="Q84"/>
  <c r="P84"/>
  <c r="O84"/>
  <c r="N84"/>
  <c r="Q115"/>
  <c r="P115"/>
  <c r="O115"/>
  <c r="N115"/>
  <c r="Q484"/>
  <c r="P484"/>
  <c r="O484"/>
  <c r="N484"/>
  <c r="Q1098"/>
  <c r="P1098"/>
  <c r="O1098"/>
  <c r="N1098"/>
  <c r="Q147"/>
  <c r="P147"/>
  <c r="O147"/>
  <c r="N147"/>
  <c r="Q301"/>
  <c r="P301"/>
  <c r="O301"/>
  <c r="N301"/>
  <c r="Q356"/>
  <c r="P356"/>
  <c r="O356"/>
  <c r="N356"/>
  <c r="Q842"/>
  <c r="P842"/>
  <c r="O842"/>
  <c r="N842"/>
  <c r="Q112"/>
  <c r="P112"/>
  <c r="O112"/>
  <c r="N112"/>
  <c r="Q263"/>
  <c r="P263"/>
  <c r="O263"/>
  <c r="N263"/>
  <c r="Q1558"/>
  <c r="P1558"/>
  <c r="O1558"/>
  <c r="N1558"/>
  <c r="Q1335"/>
  <c r="P1335"/>
  <c r="O1335"/>
  <c r="N1335"/>
  <c r="Q1005"/>
  <c r="P1005"/>
  <c r="O1005"/>
  <c r="N1005"/>
  <c r="Q328"/>
  <c r="P328"/>
  <c r="O328"/>
  <c r="N328"/>
  <c r="Q195"/>
  <c r="P195"/>
  <c r="O195"/>
  <c r="N195"/>
  <c r="Q1310"/>
  <c r="P1310"/>
  <c r="O1310"/>
  <c r="N1310"/>
  <c r="Q877"/>
  <c r="P877"/>
  <c r="O877"/>
  <c r="N877"/>
  <c r="Q523"/>
  <c r="P523"/>
  <c r="O523"/>
  <c r="N523"/>
  <c r="Q1677"/>
  <c r="P1677"/>
  <c r="O1677"/>
  <c r="N1677"/>
  <c r="Q794"/>
  <c r="P794"/>
  <c r="O794"/>
  <c r="N794"/>
  <c r="Q847"/>
  <c r="P847"/>
  <c r="O847"/>
  <c r="N847"/>
  <c r="Q385"/>
  <c r="P385"/>
  <c r="O385"/>
  <c r="N385"/>
  <c r="Q1699"/>
  <c r="P1699"/>
  <c r="O1699"/>
  <c r="N1699"/>
  <c r="Q194"/>
  <c r="P194"/>
  <c r="O194"/>
  <c r="N194"/>
  <c r="Q85"/>
  <c r="P85"/>
  <c r="O85"/>
  <c r="N85"/>
  <c r="Q744"/>
  <c r="P744"/>
  <c r="O744"/>
  <c r="N744"/>
  <c r="Q1614"/>
  <c r="P1614"/>
  <c r="O1614"/>
  <c r="N1614"/>
  <c r="Q282"/>
  <c r="P282"/>
  <c r="O282"/>
  <c r="N282"/>
  <c r="Q1578"/>
  <c r="P1578"/>
  <c r="O1578"/>
  <c r="N1578"/>
  <c r="Q1465"/>
  <c r="P1465"/>
  <c r="O1465"/>
  <c r="N1465"/>
  <c r="Q1201"/>
  <c r="P1201"/>
  <c r="O1201"/>
  <c r="N1201"/>
  <c r="Q1050"/>
  <c r="P1050"/>
  <c r="O1050"/>
  <c r="N1050"/>
  <c r="Q839"/>
  <c r="P839"/>
  <c r="O839"/>
  <c r="N839"/>
  <c r="Q731"/>
  <c r="P731"/>
  <c r="O731"/>
  <c r="N731"/>
  <c r="Q254"/>
  <c r="P254"/>
  <c r="O254"/>
  <c r="N254"/>
  <c r="Q477"/>
  <c r="P477"/>
  <c r="O477"/>
  <c r="N477"/>
  <c r="Q269"/>
  <c r="P269"/>
  <c r="O269"/>
  <c r="N269"/>
  <c r="Q801"/>
  <c r="P801"/>
  <c r="O801"/>
  <c r="N801"/>
  <c r="Q790"/>
  <c r="P790"/>
  <c r="O790"/>
  <c r="N790"/>
  <c r="Q1647"/>
  <c r="P1647"/>
  <c r="O1647"/>
  <c r="N1647"/>
  <c r="Q439"/>
  <c r="P439"/>
  <c r="O439"/>
  <c r="N439"/>
  <c r="Q682"/>
  <c r="P682"/>
  <c r="O682"/>
  <c r="N682"/>
  <c r="Q1063"/>
  <c r="P1063"/>
  <c r="O1063"/>
  <c r="N1063"/>
  <c r="Q433"/>
  <c r="P433"/>
  <c r="O433"/>
  <c r="N433"/>
  <c r="Q426"/>
  <c r="P426"/>
  <c r="O426"/>
  <c r="N426"/>
  <c r="Q1118"/>
  <c r="P1118"/>
  <c r="O1118"/>
  <c r="N1118"/>
  <c r="Q1386"/>
  <c r="P1386"/>
  <c r="O1386"/>
  <c r="N1386"/>
  <c r="Q1160"/>
  <c r="P1160"/>
  <c r="O1160"/>
  <c r="N1160"/>
  <c r="Q165"/>
  <c r="P165"/>
  <c r="O165"/>
  <c r="N165"/>
  <c r="Q121"/>
  <c r="P121"/>
  <c r="O121"/>
  <c r="N121"/>
  <c r="Q1617"/>
  <c r="P1617"/>
  <c r="O1617"/>
  <c r="N1617"/>
  <c r="Q22"/>
  <c r="P22"/>
  <c r="O22"/>
  <c r="N22"/>
  <c r="Q41"/>
  <c r="P41"/>
  <c r="O41"/>
  <c r="N41"/>
  <c r="Q613"/>
  <c r="P613"/>
  <c r="O613"/>
  <c r="N613"/>
  <c r="Q1584"/>
  <c r="P1584"/>
  <c r="O1584"/>
  <c r="N1584"/>
  <c r="Q127"/>
  <c r="P127"/>
  <c r="O127"/>
  <c r="N127"/>
  <c r="Q442"/>
  <c r="P442"/>
  <c r="O442"/>
  <c r="N442"/>
  <c r="Q1291"/>
  <c r="P1291"/>
  <c r="O1291"/>
  <c r="N1291"/>
  <c r="Q1250"/>
  <c r="P1250"/>
  <c r="O1250"/>
  <c r="N1250"/>
  <c r="Q466"/>
  <c r="P466"/>
  <c r="O466"/>
  <c r="N466"/>
  <c r="Q1638"/>
  <c r="P1638"/>
  <c r="O1638"/>
  <c r="N1638"/>
  <c r="Q970"/>
  <c r="P970"/>
  <c r="O970"/>
  <c r="N970"/>
  <c r="Q153"/>
  <c r="P153"/>
  <c r="O153"/>
  <c r="N153"/>
  <c r="Q386"/>
  <c r="P386"/>
  <c r="O386"/>
  <c r="N386"/>
  <c r="Q1503"/>
  <c r="P1503"/>
  <c r="O1503"/>
  <c r="N1503"/>
  <c r="Q1064"/>
  <c r="P1064"/>
  <c r="O1064"/>
  <c r="N1064"/>
  <c r="Q874"/>
  <c r="P874"/>
  <c r="O874"/>
  <c r="N874"/>
  <c r="Q1681"/>
  <c r="P1681"/>
  <c r="O1681"/>
  <c r="N1681"/>
  <c r="Q919"/>
  <c r="P919"/>
  <c r="O919"/>
  <c r="N919"/>
  <c r="Q1577"/>
  <c r="P1577"/>
  <c r="O1577"/>
  <c r="N1577"/>
  <c r="Q1581"/>
  <c r="P1581"/>
  <c r="O1581"/>
  <c r="N1581"/>
  <c r="Q1471"/>
  <c r="P1471"/>
  <c r="O1471"/>
  <c r="N1471"/>
  <c r="Q1542"/>
  <c r="P1542"/>
  <c r="O1542"/>
  <c r="N1542"/>
  <c r="Q1141"/>
  <c r="P1141"/>
  <c r="O1141"/>
  <c r="N1141"/>
  <c r="Q1210"/>
  <c r="P1210"/>
  <c r="O1210"/>
  <c r="N1210"/>
  <c r="Q1684"/>
  <c r="P1684"/>
  <c r="O1684"/>
  <c r="N1684"/>
  <c r="Q1145"/>
  <c r="P1145"/>
  <c r="O1145"/>
  <c r="N1145"/>
  <c r="Q408"/>
  <c r="P408"/>
  <c r="O408"/>
  <c r="N408"/>
  <c r="Q920"/>
  <c r="P920"/>
  <c r="O920"/>
  <c r="N920"/>
  <c r="Q365"/>
  <c r="P365"/>
  <c r="O365"/>
  <c r="N365"/>
  <c r="Q670"/>
  <c r="P670"/>
  <c r="O670"/>
  <c r="N670"/>
  <c r="Q1269"/>
  <c r="P1269"/>
  <c r="O1269"/>
  <c r="N1269"/>
  <c r="Q427"/>
  <c r="P427"/>
  <c r="O427"/>
  <c r="N427"/>
  <c r="Q1231"/>
  <c r="P1231"/>
  <c r="O1231"/>
  <c r="N1231"/>
  <c r="Q713"/>
  <c r="P713"/>
  <c r="O713"/>
  <c r="N713"/>
  <c r="Q180"/>
  <c r="P180"/>
  <c r="O180"/>
  <c r="N180"/>
  <c r="Q1302"/>
  <c r="P1302"/>
  <c r="O1302"/>
  <c r="N1302"/>
  <c r="Q463"/>
  <c r="P463"/>
  <c r="O463"/>
  <c r="N463"/>
  <c r="Q537"/>
  <c r="P537"/>
  <c r="O537"/>
  <c r="N537"/>
  <c r="Q1156"/>
  <c r="P1156"/>
  <c r="O1156"/>
  <c r="N1156"/>
  <c r="Q472"/>
  <c r="P472"/>
  <c r="O472"/>
  <c r="N472"/>
  <c r="Q1701"/>
  <c r="P1701"/>
  <c r="O1701"/>
  <c r="N1701"/>
  <c r="Q1551"/>
  <c r="P1551"/>
  <c r="O1551"/>
  <c r="N1551"/>
  <c r="Q649"/>
  <c r="P649"/>
  <c r="O649"/>
  <c r="N649"/>
  <c r="Q185"/>
  <c r="P185"/>
  <c r="O185"/>
  <c r="N185"/>
  <c r="Q641"/>
  <c r="P641"/>
  <c r="O641"/>
  <c r="N641"/>
  <c r="Q793"/>
  <c r="P793"/>
  <c r="O793"/>
  <c r="N793"/>
  <c r="Q518"/>
  <c r="P518"/>
  <c r="O518"/>
  <c r="N518"/>
  <c r="Q434"/>
  <c r="P434"/>
  <c r="O434"/>
  <c r="N434"/>
  <c r="Q805"/>
  <c r="P805"/>
  <c r="O805"/>
  <c r="N805"/>
  <c r="Q319"/>
  <c r="P319"/>
  <c r="O319"/>
  <c r="N319"/>
  <c r="Q307"/>
  <c r="P307"/>
  <c r="O307"/>
  <c r="N307"/>
  <c r="Q1042"/>
  <c r="P1042"/>
  <c r="O1042"/>
  <c r="N1042"/>
  <c r="Q1105"/>
  <c r="P1105"/>
  <c r="O1105"/>
  <c r="N1105"/>
  <c r="Q1263"/>
  <c r="P1263"/>
  <c r="O1263"/>
  <c r="N1263"/>
  <c r="Q946"/>
  <c r="P946"/>
  <c r="O946"/>
  <c r="N946"/>
  <c r="Q1299"/>
  <c r="P1299"/>
  <c r="O1299"/>
  <c r="N1299"/>
  <c r="Q886"/>
  <c r="P886"/>
  <c r="O886"/>
  <c r="N886"/>
  <c r="Q644"/>
  <c r="P644"/>
  <c r="O644"/>
  <c r="N644"/>
  <c r="Q808"/>
  <c r="P808"/>
  <c r="O808"/>
  <c r="N808"/>
  <c r="Q908"/>
  <c r="P908"/>
  <c r="O908"/>
  <c r="N908"/>
  <c r="Q565"/>
  <c r="P565"/>
  <c r="O565"/>
  <c r="N565"/>
  <c r="Q1507"/>
  <c r="P1507"/>
  <c r="O1507"/>
  <c r="N1507"/>
  <c r="Q353"/>
  <c r="P353"/>
  <c r="O353"/>
  <c r="N353"/>
  <c r="Q1014"/>
  <c r="P1014"/>
  <c r="O1014"/>
  <c r="N1014"/>
  <c r="Q71"/>
  <c r="P71"/>
  <c r="O71"/>
  <c r="N71"/>
  <c r="Q467"/>
  <c r="P467"/>
  <c r="O467"/>
  <c r="N467"/>
  <c r="Q122"/>
  <c r="P122"/>
  <c r="O122"/>
  <c r="N122"/>
  <c r="Q895"/>
  <c r="P895"/>
  <c r="O895"/>
  <c r="N895"/>
  <c r="Q1222"/>
  <c r="P1222"/>
  <c r="O1222"/>
  <c r="N1222"/>
  <c r="Q1374"/>
  <c r="P1374"/>
  <c r="O1374"/>
  <c r="N1374"/>
  <c r="Q366"/>
  <c r="P366"/>
  <c r="O366"/>
  <c r="N366"/>
  <c r="Q1328"/>
  <c r="P1328"/>
  <c r="O1328"/>
  <c r="N1328"/>
  <c r="Q1434"/>
  <c r="P1434"/>
  <c r="O1434"/>
  <c r="N1434"/>
  <c r="Q849"/>
  <c r="P849"/>
  <c r="O849"/>
  <c r="N849"/>
  <c r="Q567"/>
  <c r="P567"/>
  <c r="O567"/>
  <c r="N567"/>
  <c r="Q1711"/>
  <c r="P1711"/>
  <c r="O1711"/>
  <c r="N1711"/>
  <c r="Q1021"/>
  <c r="P1021"/>
  <c r="O1021"/>
  <c r="N1021"/>
  <c r="Q1635"/>
  <c r="P1635"/>
  <c r="O1635"/>
  <c r="N1635"/>
  <c r="Q1344"/>
  <c r="P1344"/>
  <c r="O1344"/>
  <c r="N1344"/>
  <c r="Q783"/>
  <c r="P783"/>
  <c r="O783"/>
  <c r="N783"/>
  <c r="Q1241"/>
  <c r="P1241"/>
  <c r="O1241"/>
  <c r="N1241"/>
  <c r="Q657"/>
  <c r="P657"/>
  <c r="O657"/>
  <c r="N657"/>
  <c r="Q1447"/>
  <c r="P1447"/>
  <c r="O1447"/>
  <c r="N1447"/>
  <c r="Q1290"/>
  <c r="P1290"/>
  <c r="O1290"/>
  <c r="N1290"/>
  <c r="Q381"/>
  <c r="P381"/>
  <c r="O381"/>
  <c r="N381"/>
  <c r="Q1332"/>
  <c r="P1332"/>
  <c r="O1332"/>
  <c r="N1332"/>
  <c r="Q678"/>
  <c r="P678"/>
  <c r="O678"/>
  <c r="N678"/>
  <c r="Q894"/>
  <c r="P894"/>
  <c r="O894"/>
  <c r="N894"/>
  <c r="Q1665"/>
  <c r="P1665"/>
  <c r="O1665"/>
  <c r="N1665"/>
  <c r="Q1460"/>
  <c r="P1460"/>
  <c r="O1460"/>
  <c r="N1460"/>
  <c r="Q1586"/>
  <c r="P1586"/>
  <c r="O1586"/>
  <c r="N1586"/>
  <c r="Q741"/>
  <c r="P741"/>
  <c r="O741"/>
  <c r="N741"/>
  <c r="Q1195"/>
  <c r="P1195"/>
  <c r="O1195"/>
  <c r="N1195"/>
  <c r="Q574"/>
  <c r="P574"/>
  <c r="O574"/>
  <c r="N574"/>
  <c r="Q1697"/>
  <c r="P1697"/>
  <c r="O1697"/>
  <c r="N1697"/>
  <c r="Q1468"/>
  <c r="P1468"/>
  <c r="O1468"/>
  <c r="N1468"/>
  <c r="Q511"/>
  <c r="P511"/>
  <c r="O511"/>
  <c r="N511"/>
  <c r="Q154"/>
  <c r="P154"/>
  <c r="O154"/>
  <c r="N154"/>
  <c r="Q1220"/>
  <c r="P1220"/>
  <c r="O1220"/>
  <c r="N1220"/>
  <c r="Q1197"/>
  <c r="P1197"/>
  <c r="O1197"/>
  <c r="N1197"/>
  <c r="Q496"/>
  <c r="P496"/>
  <c r="O496"/>
  <c r="N496"/>
  <c r="Q1513"/>
  <c r="P1513"/>
  <c r="O1513"/>
  <c r="N1513"/>
  <c r="Q76"/>
  <c r="P76"/>
  <c r="O76"/>
  <c r="N76"/>
  <c r="Q859"/>
  <c r="P859"/>
  <c r="O859"/>
  <c r="N859"/>
  <c r="Q1142"/>
  <c r="P1142"/>
  <c r="O1142"/>
  <c r="N1142"/>
  <c r="Q228"/>
  <c r="P228"/>
  <c r="O228"/>
  <c r="N228"/>
  <c r="Q942"/>
  <c r="P942"/>
  <c r="O942"/>
  <c r="N942"/>
  <c r="Q354"/>
  <c r="P354"/>
  <c r="O354"/>
  <c r="N354"/>
  <c r="Q860"/>
  <c r="P860"/>
  <c r="O860"/>
  <c r="N860"/>
  <c r="Q1432"/>
  <c r="P1432"/>
  <c r="O1432"/>
  <c r="N1432"/>
  <c r="Q1572"/>
  <c r="P1572"/>
  <c r="O1572"/>
  <c r="N1572"/>
  <c r="Q492"/>
  <c r="P492"/>
  <c r="O492"/>
  <c r="N492"/>
  <c r="Q1554"/>
  <c r="P1554"/>
  <c r="O1554"/>
  <c r="N1554"/>
  <c r="Q1519"/>
  <c r="P1519"/>
  <c r="O1519"/>
  <c r="N1519"/>
  <c r="Q1679"/>
  <c r="P1679"/>
  <c r="O1679"/>
  <c r="N1679"/>
  <c r="Q1514"/>
  <c r="P1514"/>
  <c r="O1514"/>
  <c r="N1514"/>
  <c r="Q1212"/>
  <c r="P1212"/>
  <c r="O1212"/>
  <c r="N1212"/>
  <c r="Q210"/>
  <c r="P210"/>
  <c r="O210"/>
  <c r="N210"/>
  <c r="Q1274"/>
  <c r="P1274"/>
  <c r="O1274"/>
  <c r="N1274"/>
  <c r="Q1535"/>
  <c r="P1535"/>
  <c r="O1535"/>
  <c r="N1535"/>
  <c r="Q1176"/>
  <c r="P1176"/>
  <c r="O1176"/>
  <c r="N1176"/>
  <c r="Q1603"/>
  <c r="P1603"/>
  <c r="O1603"/>
  <c r="N1603"/>
  <c r="Q743"/>
  <c r="P743"/>
  <c r="O743"/>
  <c r="N743"/>
  <c r="Q1377"/>
  <c r="P1377"/>
  <c r="O1377"/>
  <c r="N1377"/>
  <c r="Q475"/>
  <c r="P475"/>
  <c r="O475"/>
  <c r="N475"/>
  <c r="Q1653"/>
  <c r="P1653"/>
  <c r="O1653"/>
  <c r="N1653"/>
  <c r="Q1296"/>
  <c r="P1296"/>
  <c r="O1296"/>
  <c r="N1296"/>
  <c r="Q555"/>
  <c r="P555"/>
  <c r="O555"/>
  <c r="N555"/>
  <c r="Q699"/>
  <c r="P699"/>
  <c r="O699"/>
  <c r="N699"/>
  <c r="Q1609"/>
  <c r="P1609"/>
  <c r="O1609"/>
  <c r="N1609"/>
  <c r="Q1153"/>
  <c r="P1153"/>
  <c r="O1153"/>
  <c r="N1153"/>
  <c r="Q303"/>
  <c r="P303"/>
  <c r="O303"/>
  <c r="N303"/>
  <c r="Q725"/>
  <c r="P725"/>
  <c r="O725"/>
  <c r="N725"/>
  <c r="Q902"/>
  <c r="P902"/>
  <c r="O902"/>
  <c r="N902"/>
  <c r="Q1673"/>
  <c r="P1673"/>
  <c r="O1673"/>
  <c r="N1673"/>
  <c r="Q1422"/>
  <c r="P1422"/>
  <c r="O1422"/>
  <c r="N1422"/>
  <c r="Q1528"/>
  <c r="P1528"/>
  <c r="O1528"/>
  <c r="N1528"/>
  <c r="Q1312"/>
  <c r="P1312"/>
  <c r="O1312"/>
  <c r="N1312"/>
  <c r="Q688"/>
  <c r="P688"/>
  <c r="O688"/>
  <c r="N688"/>
  <c r="Q220"/>
  <c r="P220"/>
  <c r="O220"/>
  <c r="N220"/>
  <c r="Q1470"/>
  <c r="P1470"/>
  <c r="O1470"/>
  <c r="N1470"/>
  <c r="Q1362"/>
  <c r="P1362"/>
  <c r="O1362"/>
  <c r="N1362"/>
  <c r="Q249"/>
  <c r="P249"/>
  <c r="O249"/>
  <c r="N249"/>
  <c r="Q488"/>
  <c r="P488"/>
  <c r="O488"/>
  <c r="N488"/>
  <c r="Q1521"/>
  <c r="P1521"/>
  <c r="O1521"/>
  <c r="N1521"/>
  <c r="Q1637"/>
  <c r="P1637"/>
  <c r="O1637"/>
  <c r="N1637"/>
  <c r="Q736"/>
  <c r="P736"/>
  <c r="O736"/>
  <c r="N736"/>
  <c r="Q1367"/>
  <c r="P1367"/>
  <c r="O1367"/>
  <c r="N1367"/>
  <c r="Q1311"/>
  <c r="P1311"/>
  <c r="O1311"/>
  <c r="N1311"/>
  <c r="Q334"/>
  <c r="P334"/>
  <c r="O334"/>
  <c r="N334"/>
  <c r="Q730"/>
  <c r="P730"/>
  <c r="O730"/>
  <c r="N730"/>
  <c r="Q390"/>
  <c r="P390"/>
  <c r="O390"/>
  <c r="N390"/>
  <c r="Q572"/>
  <c r="P572"/>
  <c r="O572"/>
  <c r="N572"/>
  <c r="Q677"/>
  <c r="P677"/>
  <c r="O677"/>
  <c r="N677"/>
  <c r="Q928"/>
  <c r="P928"/>
  <c r="O928"/>
  <c r="N928"/>
  <c r="Q623"/>
  <c r="P623"/>
  <c r="O623"/>
  <c r="N623"/>
  <c r="Q1049"/>
  <c r="P1049"/>
  <c r="O1049"/>
  <c r="N1049"/>
  <c r="Q57"/>
  <c r="P57"/>
  <c r="O57"/>
  <c r="N57"/>
  <c r="Q468"/>
  <c r="P468"/>
  <c r="O468"/>
  <c r="N468"/>
  <c r="Q1662"/>
  <c r="P1662"/>
  <c r="O1662"/>
  <c r="N1662"/>
  <c r="Q1716"/>
  <c r="P1716"/>
  <c r="O1716"/>
  <c r="N1716"/>
  <c r="Q1331"/>
  <c r="P1331"/>
  <c r="O1331"/>
  <c r="N1331"/>
  <c r="Q879"/>
  <c r="P879"/>
  <c r="O879"/>
  <c r="N879"/>
  <c r="Q202"/>
  <c r="P202"/>
  <c r="O202"/>
  <c r="N202"/>
  <c r="Q1012"/>
  <c r="P1012"/>
  <c r="O1012"/>
  <c r="N1012"/>
  <c r="Q1205"/>
  <c r="P1205"/>
  <c r="O1205"/>
  <c r="N1205"/>
  <c r="Q706"/>
  <c r="P706"/>
  <c r="O706"/>
  <c r="N706"/>
  <c r="Q1330"/>
  <c r="P1330"/>
  <c r="O1330"/>
  <c r="N1330"/>
  <c r="Q588"/>
  <c r="P588"/>
  <c r="O588"/>
  <c r="N588"/>
  <c r="Q101"/>
  <c r="P101"/>
  <c r="O101"/>
  <c r="N101"/>
  <c r="Q789"/>
  <c r="P789"/>
  <c r="O789"/>
  <c r="N789"/>
  <c r="Q495"/>
  <c r="P495"/>
  <c r="O495"/>
  <c r="N495"/>
  <c r="Q1732"/>
  <c r="P1732"/>
  <c r="O1732"/>
  <c r="N1732"/>
  <c r="Q620"/>
  <c r="P620"/>
  <c r="O620"/>
  <c r="N620"/>
  <c r="Q60"/>
  <c r="P60"/>
  <c r="O60"/>
  <c r="N60"/>
  <c r="Q1082"/>
  <c r="P1082"/>
  <c r="O1082"/>
  <c r="N1082"/>
  <c r="Q1351"/>
  <c r="P1351"/>
  <c r="O1351"/>
  <c r="N1351"/>
  <c r="Q1525"/>
  <c r="P1525"/>
  <c r="O1525"/>
  <c r="N1525"/>
  <c r="Q1663"/>
  <c r="P1663"/>
  <c r="O1663"/>
  <c r="N1663"/>
  <c r="Q724"/>
  <c r="P724"/>
  <c r="O724"/>
  <c r="N724"/>
  <c r="Q317"/>
  <c r="P317"/>
  <c r="O317"/>
  <c r="N317"/>
  <c r="Q436"/>
  <c r="P436"/>
  <c r="O436"/>
  <c r="N436"/>
  <c r="Q1488"/>
  <c r="P1488"/>
  <c r="O1488"/>
  <c r="N1488"/>
  <c r="Q922"/>
  <c r="P922"/>
  <c r="O922"/>
  <c r="N922"/>
  <c r="Q1523"/>
  <c r="P1523"/>
  <c r="O1523"/>
  <c r="N1523"/>
  <c r="Q1552"/>
  <c r="P1552"/>
  <c r="O1552"/>
  <c r="N1552"/>
  <c r="Q384"/>
  <c r="P384"/>
  <c r="O384"/>
  <c r="N384"/>
  <c r="Q532"/>
  <c r="P532"/>
  <c r="O532"/>
  <c r="N532"/>
  <c r="Q737"/>
  <c r="P737"/>
  <c r="O737"/>
  <c r="N737"/>
  <c r="Q176"/>
  <c r="P176"/>
  <c r="O176"/>
  <c r="N176"/>
  <c r="Q1279"/>
  <c r="P1279"/>
  <c r="O1279"/>
  <c r="N1279"/>
  <c r="Q728"/>
  <c r="P728"/>
  <c r="O728"/>
  <c r="N728"/>
  <c r="Q1040"/>
  <c r="P1040"/>
  <c r="O1040"/>
  <c r="N1040"/>
  <c r="Q747"/>
  <c r="P747"/>
  <c r="O747"/>
  <c r="N747"/>
  <c r="Q18"/>
  <c r="P18"/>
  <c r="O18"/>
  <c r="N18"/>
  <c r="Q54"/>
  <c r="P54"/>
  <c r="O54"/>
  <c r="N54"/>
  <c r="Q422"/>
  <c r="P422"/>
  <c r="O422"/>
  <c r="N422"/>
  <c r="Q527"/>
  <c r="P527"/>
  <c r="O527"/>
  <c r="N527"/>
  <c r="Q980"/>
  <c r="P980"/>
  <c r="O980"/>
  <c r="N980"/>
  <c r="Q1703"/>
  <c r="P1703"/>
  <c r="O1703"/>
  <c r="N1703"/>
  <c r="Q608"/>
  <c r="P608"/>
  <c r="O608"/>
  <c r="N608"/>
  <c r="Q474"/>
  <c r="P474"/>
  <c r="O474"/>
  <c r="N474"/>
  <c r="Q1298"/>
  <c r="P1298"/>
  <c r="O1298"/>
  <c r="N1298"/>
  <c r="Q963"/>
  <c r="P963"/>
  <c r="O963"/>
  <c r="N963"/>
  <c r="Q48"/>
  <c r="P48"/>
  <c r="O48"/>
  <c r="N48"/>
  <c r="Q778"/>
  <c r="P778"/>
  <c r="O778"/>
  <c r="N778"/>
  <c r="Q1553"/>
  <c r="P1553"/>
  <c r="O1553"/>
  <c r="N1553"/>
  <c r="Q1707"/>
  <c r="P1707"/>
  <c r="O1707"/>
  <c r="N1707"/>
  <c r="Q833"/>
  <c r="P833"/>
  <c r="O833"/>
  <c r="N833"/>
  <c r="Q727"/>
  <c r="P727"/>
  <c r="O727"/>
  <c r="N727"/>
  <c r="Q389"/>
  <c r="P389"/>
  <c r="O389"/>
  <c r="N389"/>
  <c r="Q668"/>
  <c r="P668"/>
  <c r="O668"/>
  <c r="N668"/>
  <c r="Q621"/>
  <c r="P621"/>
  <c r="O621"/>
  <c r="N621"/>
  <c r="Q107"/>
  <c r="P107"/>
  <c r="O107"/>
  <c r="N107"/>
  <c r="Q1478"/>
  <c r="P1478"/>
  <c r="O1478"/>
  <c r="N1478"/>
  <c r="Q1596"/>
  <c r="P1596"/>
  <c r="O1596"/>
  <c r="N1596"/>
  <c r="Q1327"/>
  <c r="P1327"/>
  <c r="O1327"/>
  <c r="N1327"/>
  <c r="Q704"/>
  <c r="P704"/>
  <c r="O704"/>
  <c r="N704"/>
  <c r="Q505"/>
  <c r="P505"/>
  <c r="O505"/>
  <c r="N505"/>
  <c r="Q28"/>
  <c r="P28"/>
  <c r="O28"/>
  <c r="N28"/>
  <c r="Q234"/>
  <c r="P234"/>
  <c r="O234"/>
  <c r="N234"/>
  <c r="Q25"/>
  <c r="P25"/>
  <c r="O25"/>
  <c r="N25"/>
  <c r="Q1182"/>
  <c r="P1182"/>
  <c r="O1182"/>
  <c r="N1182"/>
  <c r="Q483"/>
  <c r="P483"/>
  <c r="O483"/>
  <c r="N483"/>
  <c r="Q697"/>
  <c r="P697"/>
  <c r="O697"/>
  <c r="N697"/>
  <c r="Q1039"/>
  <c r="P1039"/>
  <c r="O1039"/>
  <c r="N1039"/>
  <c r="Q1372"/>
  <c r="P1372"/>
  <c r="O1372"/>
  <c r="N1372"/>
  <c r="Q1140"/>
  <c r="P1140"/>
  <c r="O1140"/>
  <c r="N1140"/>
  <c r="Q108"/>
  <c r="P108"/>
  <c r="O108"/>
  <c r="N108"/>
  <c r="Q452"/>
  <c r="P452"/>
  <c r="O452"/>
  <c r="N452"/>
  <c r="Q44"/>
  <c r="P44"/>
  <c r="O44"/>
  <c r="N44"/>
  <c r="Q1271"/>
  <c r="P1271"/>
  <c r="O1271"/>
  <c r="N1271"/>
  <c r="Q905"/>
  <c r="P905"/>
  <c r="O905"/>
  <c r="N905"/>
  <c r="Q1583"/>
  <c r="P1583"/>
  <c r="O1583"/>
  <c r="N1583"/>
  <c r="Q1538"/>
  <c r="P1538"/>
  <c r="O1538"/>
  <c r="N1538"/>
  <c r="Q1691"/>
  <c r="P1691"/>
  <c r="O1691"/>
  <c r="N1691"/>
  <c r="Q564"/>
  <c r="P564"/>
  <c r="O564"/>
  <c r="N564"/>
  <c r="Q680"/>
  <c r="P680"/>
  <c r="O680"/>
  <c r="N680"/>
  <c r="Q1680"/>
  <c r="P1680"/>
  <c r="O1680"/>
  <c r="N1680"/>
  <c r="Q745"/>
  <c r="P745"/>
  <c r="O745"/>
  <c r="N745"/>
  <c r="Q1186"/>
  <c r="P1186"/>
  <c r="O1186"/>
  <c r="N1186"/>
  <c r="Q998"/>
  <c r="P998"/>
  <c r="O998"/>
  <c r="N998"/>
  <c r="Q224"/>
  <c r="P224"/>
  <c r="O224"/>
  <c r="N224"/>
  <c r="Q489"/>
  <c r="P489"/>
  <c r="O489"/>
  <c r="N489"/>
  <c r="Q1540"/>
  <c r="P1540"/>
  <c r="O1540"/>
  <c r="N1540"/>
  <c r="Q892"/>
  <c r="P892"/>
  <c r="O892"/>
  <c r="N892"/>
  <c r="Q417"/>
  <c r="P417"/>
  <c r="O417"/>
  <c r="N417"/>
  <c r="Q865"/>
  <c r="P865"/>
  <c r="O865"/>
  <c r="N865"/>
  <c r="Q190"/>
  <c r="P190"/>
  <c r="O190"/>
  <c r="N190"/>
  <c r="Q535"/>
  <c r="P535"/>
  <c r="O535"/>
  <c r="N535"/>
  <c r="Q32"/>
  <c r="P32"/>
  <c r="O32"/>
  <c r="N32"/>
  <c r="Q1221"/>
  <c r="P1221"/>
  <c r="O1221"/>
  <c r="N1221"/>
  <c r="Q1004"/>
  <c r="P1004"/>
  <c r="O1004"/>
  <c r="N1004"/>
  <c r="Q204"/>
  <c r="P204"/>
  <c r="O204"/>
  <c r="N204"/>
  <c r="Q779"/>
  <c r="P779"/>
  <c r="O779"/>
  <c r="N779"/>
  <c r="Q1162"/>
  <c r="P1162"/>
  <c r="O1162"/>
  <c r="N1162"/>
  <c r="Q172"/>
  <c r="P172"/>
  <c r="O172"/>
  <c r="N172"/>
  <c r="Q926"/>
  <c r="P926"/>
  <c r="O926"/>
  <c r="N926"/>
  <c r="Q1259"/>
  <c r="P1259"/>
  <c r="O1259"/>
  <c r="N1259"/>
  <c r="Q566"/>
  <c r="P566"/>
  <c r="O566"/>
  <c r="N566"/>
  <c r="Q182"/>
  <c r="P182"/>
  <c r="O182"/>
  <c r="N182"/>
  <c r="Q62"/>
  <c r="P62"/>
  <c r="O62"/>
  <c r="N62"/>
  <c r="Q1215"/>
  <c r="P1215"/>
  <c r="O1215"/>
  <c r="N1215"/>
  <c r="Q56"/>
  <c r="P56"/>
  <c r="O56"/>
  <c r="N56"/>
  <c r="Q538"/>
  <c r="P538"/>
  <c r="O538"/>
  <c r="N538"/>
  <c r="Q720"/>
  <c r="P720"/>
  <c r="O720"/>
  <c r="N720"/>
  <c r="Q1356"/>
  <c r="P1356"/>
  <c r="O1356"/>
  <c r="N1356"/>
  <c r="Q1173"/>
  <c r="P1173"/>
  <c r="O1173"/>
  <c r="N1173"/>
  <c r="Q461"/>
  <c r="P461"/>
  <c r="O461"/>
  <c r="N461"/>
  <c r="Q1083"/>
  <c r="P1083"/>
  <c r="O1083"/>
  <c r="N1083"/>
  <c r="Q490"/>
  <c r="P490"/>
  <c r="O490"/>
  <c r="N490"/>
  <c r="Q336"/>
  <c r="P336"/>
  <c r="O336"/>
  <c r="N336"/>
  <c r="Q166"/>
  <c r="P166"/>
  <c r="O166"/>
  <c r="N166"/>
  <c r="Q98"/>
  <c r="P98"/>
  <c r="O98"/>
  <c r="N98"/>
  <c r="Q123"/>
  <c r="P123"/>
  <c r="O123"/>
  <c r="N123"/>
  <c r="Q226"/>
  <c r="P226"/>
  <c r="O226"/>
  <c r="N226"/>
  <c r="Q1048"/>
  <c r="P1048"/>
  <c r="O1048"/>
  <c r="N1048"/>
  <c r="Q27"/>
  <c r="P27"/>
  <c r="O27"/>
  <c r="N27"/>
  <c r="Q377"/>
  <c r="P377"/>
  <c r="O377"/>
  <c r="N377"/>
  <c r="Q218"/>
  <c r="P218"/>
  <c r="O218"/>
  <c r="N218"/>
  <c r="Q1090"/>
  <c r="P1090"/>
  <c r="O1090"/>
  <c r="N1090"/>
  <c r="Q936"/>
  <c r="P936"/>
  <c r="O936"/>
  <c r="N936"/>
  <c r="Q456"/>
  <c r="P456"/>
  <c r="O456"/>
  <c r="N456"/>
  <c r="Q533"/>
  <c r="P533"/>
  <c r="O533"/>
  <c r="N533"/>
  <c r="Q221"/>
  <c r="P221"/>
  <c r="O221"/>
  <c r="N221"/>
  <c r="Q1622"/>
  <c r="P1622"/>
  <c r="O1622"/>
  <c r="N1622"/>
  <c r="Q1280"/>
  <c r="P1280"/>
  <c r="O1280"/>
  <c r="N1280"/>
  <c r="Q1444"/>
  <c r="P1444"/>
  <c r="O1444"/>
  <c r="N1444"/>
  <c r="Q1446"/>
  <c r="P1446"/>
  <c r="O1446"/>
  <c r="N1446"/>
  <c r="Q612"/>
  <c r="P612"/>
  <c r="O612"/>
  <c r="N612"/>
  <c r="Q1373"/>
  <c r="P1373"/>
  <c r="O1373"/>
  <c r="N1373"/>
  <c r="Q911"/>
  <c r="P911"/>
  <c r="O911"/>
  <c r="N911"/>
  <c r="Q845"/>
  <c r="P845"/>
  <c r="O845"/>
  <c r="N845"/>
  <c r="Q550"/>
  <c r="P550"/>
  <c r="O550"/>
  <c r="N550"/>
  <c r="Q189"/>
  <c r="P189"/>
  <c r="O189"/>
  <c r="N189"/>
  <c r="Q629"/>
  <c r="P629"/>
  <c r="O629"/>
  <c r="N629"/>
  <c r="Q1442"/>
  <c r="P1442"/>
  <c r="O1442"/>
  <c r="N1442"/>
  <c r="Q827"/>
  <c r="P827"/>
  <c r="O827"/>
  <c r="N827"/>
  <c r="Q1125"/>
  <c r="P1125"/>
  <c r="O1125"/>
  <c r="N1125"/>
  <c r="Q1438"/>
  <c r="P1438"/>
  <c r="O1438"/>
  <c r="N1438"/>
  <c r="Q233"/>
  <c r="P233"/>
  <c r="O233"/>
  <c r="N233"/>
  <c r="Q1674"/>
  <c r="P1674"/>
  <c r="O1674"/>
  <c r="N1674"/>
  <c r="Q1483"/>
  <c r="P1483"/>
  <c r="O1483"/>
  <c r="N1483"/>
  <c r="Q451"/>
  <c r="P451"/>
  <c r="O451"/>
  <c r="N451"/>
  <c r="Q1550"/>
  <c r="P1550"/>
  <c r="O1550"/>
  <c r="N1550"/>
  <c r="Q1132"/>
  <c r="P1132"/>
  <c r="O1132"/>
  <c r="N1132"/>
  <c r="Q245"/>
  <c r="P245"/>
  <c r="O245"/>
  <c r="N245"/>
  <c r="Q1217"/>
  <c r="P1217"/>
  <c r="O1217"/>
  <c r="N1217"/>
  <c r="Q528"/>
  <c r="P528"/>
  <c r="O528"/>
  <c r="Q1618"/>
  <c r="P1618"/>
  <c r="O1618"/>
  <c r="N1618"/>
  <c r="Q715"/>
  <c r="P715"/>
  <c r="O715"/>
  <c r="N715"/>
  <c r="Q174"/>
  <c r="P174"/>
  <c r="O174"/>
  <c r="N174"/>
  <c r="Q135"/>
  <c r="P135"/>
  <c r="O135"/>
  <c r="N135"/>
  <c r="Q836"/>
  <c r="P836"/>
  <c r="O836"/>
  <c r="N836"/>
  <c r="Q723"/>
  <c r="P723"/>
  <c r="O723"/>
  <c r="N723"/>
  <c r="Q1066"/>
  <c r="P1066"/>
  <c r="O1066"/>
  <c r="N1066"/>
  <c r="Q1500"/>
  <c r="P1500"/>
  <c r="O1500"/>
  <c r="N1500"/>
  <c r="Q373"/>
  <c r="P373"/>
  <c r="O373"/>
  <c r="N373"/>
  <c r="Q133"/>
  <c r="P133"/>
  <c r="O133"/>
  <c r="N133"/>
  <c r="Q870"/>
  <c r="P870"/>
  <c r="O870"/>
  <c r="N870"/>
  <c r="Q978"/>
  <c r="P978"/>
  <c r="O978"/>
  <c r="N978"/>
  <c r="Q918"/>
  <c r="P918"/>
  <c r="O918"/>
  <c r="N918"/>
  <c r="Q1480"/>
  <c r="P1480"/>
  <c r="O1480"/>
  <c r="N1480"/>
  <c r="Q811"/>
  <c r="P811"/>
  <c r="O811"/>
  <c r="N811"/>
  <c r="Q581"/>
  <c r="P581"/>
  <c r="O581"/>
  <c r="N581"/>
  <c r="Q1643"/>
  <c r="P1643"/>
  <c r="O1643"/>
  <c r="N1643"/>
  <c r="Q295"/>
  <c r="P295"/>
  <c r="O295"/>
  <c r="N295"/>
  <c r="Q1518"/>
  <c r="P1518"/>
  <c r="O1518"/>
  <c r="N1518"/>
  <c r="Q777"/>
  <c r="P777"/>
  <c r="O777"/>
  <c r="N777"/>
  <c r="Q160"/>
  <c r="P160"/>
  <c r="O160"/>
  <c r="N160"/>
  <c r="Q1675"/>
  <c r="P1675"/>
  <c r="O1675"/>
  <c r="N1675"/>
  <c r="Q1067"/>
  <c r="P1067"/>
  <c r="O1067"/>
  <c r="N1067"/>
  <c r="Q1272"/>
  <c r="P1272"/>
  <c r="O1272"/>
  <c r="N1272"/>
  <c r="Q1486"/>
  <c r="P1486"/>
  <c r="O1486"/>
  <c r="N1486"/>
  <c r="Q1467"/>
  <c r="P1467"/>
  <c r="O1467"/>
  <c r="N1467"/>
  <c r="Q950"/>
  <c r="P950"/>
  <c r="O950"/>
  <c r="N950"/>
  <c r="Q1421"/>
  <c r="P1421"/>
  <c r="O1421"/>
  <c r="N1421"/>
  <c r="Q708"/>
  <c r="P708"/>
  <c r="O708"/>
  <c r="N708"/>
  <c r="Q893"/>
  <c r="P893"/>
  <c r="O893"/>
  <c r="N893"/>
  <c r="Q1494"/>
  <c r="P1494"/>
  <c r="O1494"/>
  <c r="N1494"/>
  <c r="Q969"/>
  <c r="P969"/>
  <c r="O969"/>
  <c r="N969"/>
  <c r="Q395"/>
  <c r="P395"/>
  <c r="O395"/>
  <c r="N395"/>
  <c r="Q1115"/>
  <c r="P1115"/>
  <c r="O1115"/>
  <c r="N1115"/>
  <c r="Q1626"/>
  <c r="P1626"/>
  <c r="O1626"/>
  <c r="N1626"/>
  <c r="Q177"/>
  <c r="P177"/>
  <c r="O177"/>
  <c r="N177"/>
  <c r="Q340"/>
  <c r="P340"/>
  <c r="O340"/>
  <c r="N340"/>
  <c r="Q1441"/>
  <c r="P1441"/>
  <c r="O1441"/>
  <c r="N1441"/>
  <c r="Q519"/>
  <c r="P519"/>
  <c r="O519"/>
  <c r="N519"/>
  <c r="Q1320"/>
  <c r="P1320"/>
  <c r="O1320"/>
  <c r="N1320"/>
  <c r="Q460"/>
  <c r="P460"/>
  <c r="O460"/>
  <c r="N460"/>
  <c r="Q1347"/>
  <c r="P1347"/>
  <c r="O1347"/>
  <c r="N1347"/>
  <c r="Q780"/>
  <c r="P780"/>
  <c r="O780"/>
  <c r="N780"/>
  <c r="Q1747"/>
  <c r="P1747"/>
  <c r="O1747"/>
  <c r="N1747"/>
  <c r="Q1440"/>
  <c r="P1440"/>
  <c r="O1440"/>
  <c r="N1440"/>
  <c r="Q1079"/>
  <c r="P1079"/>
  <c r="O1079"/>
  <c r="N1079"/>
  <c r="Q265"/>
  <c r="P265"/>
  <c r="O265"/>
  <c r="N265"/>
  <c r="Q207"/>
  <c r="P207"/>
  <c r="O207"/>
  <c r="N207"/>
  <c r="Q191"/>
  <c r="P191"/>
  <c r="O191"/>
  <c r="N191"/>
  <c r="Q1150"/>
  <c r="P1150"/>
  <c r="O1150"/>
  <c r="N1150"/>
  <c r="Q1037"/>
  <c r="P1037"/>
  <c r="O1037"/>
  <c r="N1037"/>
  <c r="Q1485"/>
  <c r="P1485"/>
  <c r="O1485"/>
  <c r="N1485"/>
  <c r="Q1567"/>
  <c r="P1567"/>
  <c r="O1567"/>
  <c r="N1567"/>
  <c r="Q1502"/>
  <c r="P1502"/>
  <c r="O1502"/>
  <c r="N1502"/>
  <c r="Q1346"/>
  <c r="P1346"/>
  <c r="O1346"/>
  <c r="N1346"/>
  <c r="Q348"/>
  <c r="P348"/>
  <c r="O348"/>
  <c r="N348"/>
  <c r="Q171"/>
  <c r="P171"/>
  <c r="O171"/>
  <c r="N171"/>
  <c r="Q807"/>
  <c r="P807"/>
  <c r="O807"/>
  <c r="N807"/>
  <c r="Q1539"/>
  <c r="P1539"/>
  <c r="O1539"/>
  <c r="N1539"/>
  <c r="Q1073"/>
  <c r="P1073"/>
  <c r="O1073"/>
  <c r="N1073"/>
  <c r="Q1515"/>
  <c r="P1515"/>
  <c r="O1515"/>
  <c r="N1515"/>
  <c r="Q803"/>
  <c r="P803"/>
  <c r="O803"/>
  <c r="N803"/>
  <c r="Q330"/>
  <c r="P330"/>
  <c r="O330"/>
  <c r="N330"/>
  <c r="Q546"/>
  <c r="P546"/>
  <c r="O546"/>
  <c r="N546"/>
  <c r="Q1358"/>
  <c r="P1358"/>
  <c r="O1358"/>
  <c r="N1358"/>
  <c r="Q1129"/>
  <c r="P1129"/>
  <c r="O1129"/>
  <c r="N1129"/>
  <c r="Q499"/>
  <c r="P499"/>
  <c r="O499"/>
  <c r="N499"/>
  <c r="Q259"/>
  <c r="P259"/>
  <c r="O259"/>
  <c r="N259"/>
  <c r="Q521"/>
  <c r="P521"/>
  <c r="O521"/>
  <c r="N521"/>
  <c r="Q1065"/>
  <c r="P1065"/>
  <c r="O1065"/>
  <c r="N1065"/>
  <c r="Q272"/>
  <c r="P272"/>
  <c r="O272"/>
  <c r="N272"/>
  <c r="Q425"/>
  <c r="P425"/>
  <c r="O425"/>
  <c r="N425"/>
  <c r="Q1474"/>
  <c r="P1474"/>
  <c r="O1474"/>
  <c r="N1474"/>
  <c r="Q923"/>
  <c r="P923"/>
  <c r="O923"/>
  <c r="N923"/>
  <c r="Q1571"/>
  <c r="P1571"/>
  <c r="O1571"/>
  <c r="N1571"/>
  <c r="Q825"/>
  <c r="P825"/>
  <c r="O825"/>
  <c r="N825"/>
  <c r="Q1249"/>
  <c r="P1249"/>
  <c r="O1249"/>
  <c r="N1249"/>
  <c r="Q1151"/>
  <c r="P1151"/>
  <c r="O1151"/>
  <c r="N1151"/>
  <c r="Q1055"/>
  <c r="P1055"/>
  <c r="O1055"/>
  <c r="N1055"/>
  <c r="Q1595"/>
  <c r="P1595"/>
  <c r="O1595"/>
  <c r="N1595"/>
  <c r="Q1531"/>
  <c r="P1531"/>
  <c r="O1531"/>
  <c r="N1531"/>
  <c r="Q170"/>
  <c r="P170"/>
  <c r="O170"/>
  <c r="N170"/>
  <c r="Q355"/>
  <c r="P355"/>
  <c r="O355"/>
  <c r="N355"/>
  <c r="Q30"/>
  <c r="P30"/>
  <c r="O30"/>
  <c r="N30"/>
  <c r="Q529"/>
  <c r="P529"/>
  <c r="O529"/>
  <c r="N529"/>
  <c r="Q956"/>
  <c r="P956"/>
  <c r="O956"/>
  <c r="N956"/>
  <c r="Q281"/>
  <c r="P281"/>
  <c r="O281"/>
  <c r="N281"/>
  <c r="Q283"/>
  <c r="P283"/>
  <c r="O283"/>
  <c r="N283"/>
  <c r="Q49"/>
  <c r="P49"/>
  <c r="O49"/>
  <c r="N49"/>
  <c r="Q669"/>
  <c r="P669"/>
  <c r="O669"/>
  <c r="N669"/>
  <c r="Q1687"/>
  <c r="P1687"/>
  <c r="O1687"/>
  <c r="N1687"/>
  <c r="Q235"/>
  <c r="P235"/>
  <c r="O235"/>
  <c r="N235"/>
  <c r="Q1627"/>
  <c r="P1627"/>
  <c r="O1627"/>
  <c r="N1627"/>
  <c r="Q1493"/>
  <c r="P1493"/>
  <c r="O1493"/>
  <c r="N1493"/>
  <c r="Q654"/>
  <c r="P654"/>
  <c r="O654"/>
  <c r="N654"/>
  <c r="Q787"/>
  <c r="P787"/>
  <c r="O787"/>
  <c r="N787"/>
  <c r="Q513"/>
  <c r="P513"/>
  <c r="O513"/>
  <c r="N513"/>
  <c r="Q617"/>
  <c r="P617"/>
  <c r="O617"/>
  <c r="N617"/>
  <c r="Q802"/>
  <c r="P802"/>
  <c r="O802"/>
  <c r="N802"/>
  <c r="Q553"/>
  <c r="P553"/>
  <c r="O553"/>
  <c r="N553"/>
  <c r="Q1745"/>
  <c r="P1745"/>
  <c r="O1745"/>
  <c r="Q1245"/>
  <c r="P1245"/>
  <c r="O1245"/>
  <c r="N1245"/>
  <c r="Q841"/>
  <c r="P841"/>
  <c r="O841"/>
  <c r="N841"/>
  <c r="Q988"/>
  <c r="P988"/>
  <c r="O988"/>
  <c r="N988"/>
  <c r="Q34"/>
  <c r="P34"/>
  <c r="O34"/>
  <c r="N34"/>
  <c r="Q871"/>
  <c r="P871"/>
  <c r="O871"/>
  <c r="N871"/>
  <c r="Q167"/>
  <c r="P167"/>
  <c r="O167"/>
  <c r="N167"/>
  <c r="Q209"/>
  <c r="P209"/>
  <c r="O209"/>
  <c r="N209"/>
  <c r="Q1705"/>
  <c r="P1705"/>
  <c r="O1705"/>
  <c r="N1705"/>
  <c r="Q990"/>
  <c r="P990"/>
  <c r="O990"/>
  <c r="N990"/>
  <c r="Q1489"/>
  <c r="P1489"/>
  <c r="O1489"/>
  <c r="N1489"/>
  <c r="Q632"/>
  <c r="P632"/>
  <c r="O632"/>
  <c r="N632"/>
  <c r="Q1200"/>
  <c r="P1200"/>
  <c r="O1200"/>
  <c r="N1200"/>
  <c r="Q68"/>
  <c r="P68"/>
  <c r="O68"/>
  <c r="N68"/>
  <c r="Q1620"/>
  <c r="P1620"/>
  <c r="O1620"/>
  <c r="N1620"/>
  <c r="Q264"/>
  <c r="P264"/>
  <c r="O264"/>
  <c r="N264"/>
  <c r="Q1546"/>
  <c r="P1546"/>
  <c r="O1546"/>
  <c r="N1546"/>
  <c r="Q961"/>
  <c r="P961"/>
  <c r="O961"/>
  <c r="N961"/>
  <c r="Q231"/>
  <c r="P231"/>
  <c r="O231"/>
  <c r="N231"/>
  <c r="Q711"/>
  <c r="P711"/>
  <c r="O711"/>
  <c r="N711"/>
  <c r="Q1366"/>
  <c r="P1366"/>
  <c r="O1366"/>
  <c r="N1366"/>
  <c r="Q1169"/>
  <c r="P1169"/>
  <c r="O1169"/>
  <c r="N1169"/>
  <c r="Q1294"/>
  <c r="P1294"/>
  <c r="O1294"/>
  <c r="N1294"/>
  <c r="Q240"/>
  <c r="P240"/>
  <c r="O240"/>
  <c r="N240"/>
  <c r="Q509"/>
  <c r="P509"/>
  <c r="O509"/>
  <c r="N509"/>
  <c r="Q1717"/>
  <c r="P1717"/>
  <c r="O1717"/>
  <c r="N1717"/>
  <c r="Q1024"/>
  <c r="P1024"/>
  <c r="O1024"/>
  <c r="N1024"/>
  <c r="Q1695"/>
  <c r="P1695"/>
  <c r="O1695"/>
  <c r="N1695"/>
  <c r="Q40"/>
  <c r="P40"/>
  <c r="O40"/>
  <c r="N40"/>
  <c r="Q94"/>
  <c r="P94"/>
  <c r="O94"/>
  <c r="N94"/>
  <c r="Q718"/>
  <c r="P718"/>
  <c r="O718"/>
  <c r="N718"/>
  <c r="Q486"/>
  <c r="P486"/>
  <c r="O486"/>
  <c r="N486"/>
  <c r="Q897"/>
  <c r="P897"/>
  <c r="O897"/>
  <c r="N897"/>
  <c r="Q1547"/>
  <c r="P1547"/>
  <c r="O1547"/>
  <c r="N1547"/>
  <c r="Q968"/>
  <c r="P968"/>
  <c r="O968"/>
  <c r="N968"/>
  <c r="Q689"/>
  <c r="P689"/>
  <c r="O689"/>
  <c r="N689"/>
  <c r="Q1423"/>
  <c r="P1423"/>
  <c r="O1423"/>
  <c r="N1423"/>
  <c r="Q732"/>
  <c r="P732"/>
  <c r="O732"/>
  <c r="N732"/>
  <c r="Q643"/>
  <c r="P643"/>
  <c r="O643"/>
  <c r="N643"/>
  <c r="Q66"/>
  <c r="P66"/>
  <c r="O66"/>
  <c r="N66"/>
  <c r="Q478"/>
  <c r="P478"/>
  <c r="O478"/>
  <c r="N478"/>
  <c r="Q175"/>
  <c r="P175"/>
  <c r="O175"/>
  <c r="N175"/>
  <c r="Q1425"/>
  <c r="P1425"/>
  <c r="O1425"/>
  <c r="N1425"/>
  <c r="Q1630"/>
  <c r="P1630"/>
  <c r="O1630"/>
  <c r="N1630"/>
  <c r="Q149"/>
  <c r="P149"/>
  <c r="O149"/>
  <c r="N149"/>
  <c r="Q1120"/>
  <c r="P1120"/>
  <c r="O1120"/>
  <c r="N1120"/>
  <c r="Q329"/>
  <c r="P329"/>
  <c r="O329"/>
  <c r="N329"/>
  <c r="Q820"/>
  <c r="P820"/>
  <c r="O820"/>
  <c r="N820"/>
  <c r="Q181"/>
  <c r="P181"/>
  <c r="O181"/>
  <c r="N181"/>
  <c r="Q291"/>
  <c r="P291"/>
  <c r="O291"/>
  <c r="N291"/>
  <c r="Q1206"/>
  <c r="P1206"/>
  <c r="O1206"/>
  <c r="N1206"/>
  <c r="Q548"/>
  <c r="P548"/>
  <c r="O548"/>
  <c r="N548"/>
  <c r="Q396"/>
  <c r="P396"/>
  <c r="O396"/>
  <c r="N396"/>
  <c r="Q1300"/>
  <c r="P1300"/>
  <c r="O1300"/>
  <c r="N1300"/>
  <c r="Q1496"/>
  <c r="P1496"/>
  <c r="O1496"/>
  <c r="N1496"/>
  <c r="Q1306"/>
  <c r="P1306"/>
  <c r="O1306"/>
  <c r="N1306"/>
  <c r="Q1096"/>
  <c r="P1096"/>
  <c r="O1096"/>
  <c r="N1096"/>
  <c r="Q337"/>
  <c r="P337"/>
  <c r="O337"/>
  <c r="N337"/>
  <c r="Q1436"/>
  <c r="P1436"/>
  <c r="O1436"/>
  <c r="N1436"/>
  <c r="Q1426"/>
  <c r="P1426"/>
  <c r="O1426"/>
  <c r="N1426"/>
  <c r="Q993"/>
  <c r="P993"/>
  <c r="O993"/>
  <c r="N993"/>
  <c r="Q1305"/>
  <c r="P1305"/>
  <c r="O1305"/>
  <c r="N1305"/>
  <c r="Q634"/>
  <c r="P634"/>
  <c r="O634"/>
  <c r="N634"/>
  <c r="Q314"/>
  <c r="P314"/>
  <c r="O314"/>
  <c r="N314"/>
  <c r="Q229"/>
  <c r="P229"/>
  <c r="O229"/>
  <c r="N229"/>
  <c r="Q471"/>
  <c r="P471"/>
  <c r="O471"/>
  <c r="N471"/>
  <c r="Q1339"/>
  <c r="P1339"/>
  <c r="O1339"/>
  <c r="N1339"/>
  <c r="Q1101"/>
  <c r="P1101"/>
  <c r="O1101"/>
  <c r="N1101"/>
  <c r="Q925"/>
  <c r="P925"/>
  <c r="O925"/>
  <c r="N925"/>
  <c r="Q378"/>
  <c r="P378"/>
  <c r="O378"/>
  <c r="N378"/>
  <c r="Q645"/>
  <c r="P645"/>
  <c r="O645"/>
  <c r="N645"/>
  <c r="Q401"/>
  <c r="P401"/>
  <c r="O401"/>
  <c r="N401"/>
  <c r="Q1116"/>
  <c r="P1116"/>
  <c r="O1116"/>
  <c r="N1116"/>
  <c r="Q278"/>
  <c r="P278"/>
  <c r="O278"/>
  <c r="N278"/>
  <c r="Q1264"/>
  <c r="P1264"/>
  <c r="O1264"/>
  <c r="N1264"/>
  <c r="Q1676"/>
  <c r="P1676"/>
  <c r="O1676"/>
  <c r="N1676"/>
  <c r="Q105"/>
  <c r="P105"/>
  <c r="O105"/>
  <c r="N105"/>
  <c r="Q232"/>
  <c r="P232"/>
  <c r="O232"/>
  <c r="N232"/>
  <c r="Q582"/>
  <c r="P582"/>
  <c r="O582"/>
  <c r="N582"/>
  <c r="Q87"/>
  <c r="P87"/>
  <c r="O87"/>
  <c r="N87"/>
  <c r="Q853"/>
  <c r="P853"/>
  <c r="O853"/>
  <c r="N853"/>
  <c r="Q733"/>
  <c r="P733"/>
  <c r="O733"/>
  <c r="N733"/>
  <c r="Q971"/>
  <c r="P971"/>
  <c r="O971"/>
  <c r="N971"/>
  <c r="Q83"/>
  <c r="P83"/>
  <c r="O83"/>
  <c r="N83"/>
  <c r="Q1642"/>
  <c r="P1642"/>
  <c r="O1642"/>
  <c r="N1642"/>
  <c r="Q1527"/>
  <c r="P1527"/>
  <c r="O1527"/>
  <c r="N1527"/>
  <c r="Q541"/>
  <c r="P541"/>
  <c r="O541"/>
  <c r="N541"/>
  <c r="Q512"/>
  <c r="P512"/>
  <c r="O512"/>
  <c r="N512"/>
  <c r="Q937"/>
  <c r="P937"/>
  <c r="O937"/>
  <c r="N937"/>
  <c r="Q124"/>
  <c r="P124"/>
  <c r="O124"/>
  <c r="N124"/>
  <c r="Q516"/>
  <c r="P516"/>
  <c r="O516"/>
  <c r="N516"/>
  <c r="Q52"/>
  <c r="P52"/>
  <c r="O52"/>
  <c r="N52"/>
  <c r="Q146"/>
  <c r="P146"/>
  <c r="O146"/>
  <c r="N146"/>
  <c r="Q1522"/>
  <c r="P1522"/>
  <c r="O1522"/>
  <c r="N1522"/>
  <c r="Q835"/>
  <c r="P835"/>
  <c r="O835"/>
  <c r="N835"/>
  <c r="Q238"/>
  <c r="P238"/>
  <c r="O238"/>
  <c r="N238"/>
  <c r="Q1053"/>
  <c r="P1053"/>
  <c r="O1053"/>
  <c r="N1053"/>
  <c r="Q284"/>
  <c r="P284"/>
  <c r="O284"/>
  <c r="N284"/>
  <c r="Q93"/>
  <c r="P93"/>
  <c r="O93"/>
  <c r="N93"/>
  <c r="Q46"/>
  <c r="P46"/>
  <c r="O46"/>
  <c r="N46"/>
  <c r="Q1163"/>
  <c r="P1163"/>
  <c r="O1163"/>
  <c r="N1163"/>
  <c r="Q1686"/>
  <c r="P1686"/>
  <c r="O1686"/>
  <c r="N1686"/>
  <c r="Q274"/>
  <c r="P274"/>
  <c r="O274"/>
  <c r="N274"/>
  <c r="Q1139"/>
  <c r="P1139"/>
  <c r="O1139"/>
  <c r="N1139"/>
  <c r="Q351"/>
  <c r="P351"/>
  <c r="O351"/>
  <c r="N351"/>
  <c r="Q1400"/>
  <c r="P1400"/>
  <c r="O1400"/>
  <c r="N1400"/>
  <c r="Q24"/>
  <c r="P24"/>
  <c r="O24"/>
  <c r="N24"/>
  <c r="Q1501"/>
  <c r="P1501"/>
  <c r="O1501"/>
  <c r="N1501"/>
  <c r="Q1625"/>
  <c r="P1625"/>
  <c r="O1625"/>
  <c r="N1625"/>
  <c r="Q563"/>
  <c r="P563"/>
  <c r="O563"/>
  <c r="N563"/>
  <c r="Q1565"/>
  <c r="P1565"/>
  <c r="O1565"/>
  <c r="N1565"/>
  <c r="Q360"/>
  <c r="P360"/>
  <c r="O360"/>
  <c r="N360"/>
  <c r="Q1575"/>
  <c r="P1575"/>
  <c r="O1575"/>
  <c r="N1575"/>
  <c r="Q601"/>
  <c r="P601"/>
  <c r="O601"/>
  <c r="N601"/>
  <c r="Q1443"/>
  <c r="P1443"/>
  <c r="O1443"/>
  <c r="N1443"/>
  <c r="Q1292"/>
  <c r="P1292"/>
  <c r="O1292"/>
  <c r="N1292"/>
  <c r="Q989"/>
  <c r="P989"/>
  <c r="O989"/>
  <c r="N989"/>
  <c r="Q683"/>
  <c r="P683"/>
  <c r="O683"/>
  <c r="N683"/>
  <c r="Q850"/>
  <c r="P850"/>
  <c r="O850"/>
  <c r="N850"/>
  <c r="Q1326"/>
  <c r="P1326"/>
  <c r="O1326"/>
  <c r="N1326"/>
  <c r="Q310"/>
  <c r="P310"/>
  <c r="O310"/>
  <c r="N310"/>
  <c r="Q1742"/>
  <c r="P1742"/>
  <c r="O1742"/>
  <c r="N1742"/>
  <c r="Q758"/>
  <c r="P758"/>
  <c r="O758"/>
  <c r="N758"/>
  <c r="Q755"/>
  <c r="P755"/>
  <c r="O755"/>
  <c r="N755"/>
  <c r="Q199"/>
  <c r="P199"/>
  <c r="O199"/>
  <c r="N199"/>
  <c r="Q268"/>
  <c r="P268"/>
  <c r="O268"/>
  <c r="N268"/>
  <c r="Q374"/>
  <c r="P374"/>
  <c r="O374"/>
  <c r="N374"/>
  <c r="Q1726"/>
  <c r="P1726"/>
  <c r="O1726"/>
  <c r="N1726"/>
  <c r="Q161"/>
  <c r="P161"/>
  <c r="O161"/>
  <c r="N161"/>
  <c r="Q1559"/>
  <c r="P1559"/>
  <c r="O1559"/>
  <c r="N1559"/>
  <c r="Q1664"/>
  <c r="P1664"/>
  <c r="O1664"/>
  <c r="N1664"/>
  <c r="Q1323"/>
  <c r="P1323"/>
  <c r="O1323"/>
  <c r="N1323"/>
  <c r="Q526"/>
  <c r="P526"/>
  <c r="O526"/>
  <c r="N526"/>
  <c r="Q1020"/>
  <c r="P1020"/>
  <c r="O1020"/>
  <c r="N1020"/>
  <c r="Q1207"/>
  <c r="P1207"/>
  <c r="O1207"/>
  <c r="N1207"/>
  <c r="Q517"/>
  <c r="P517"/>
  <c r="O517"/>
  <c r="N517"/>
  <c r="Q931"/>
  <c r="P931"/>
  <c r="O931"/>
  <c r="N931"/>
  <c r="Q1230"/>
  <c r="P1230"/>
  <c r="O1230"/>
  <c r="N1230"/>
  <c r="Q144"/>
  <c r="P144"/>
  <c r="O144"/>
  <c r="N144"/>
  <c r="Q691"/>
  <c r="P691"/>
  <c r="O691"/>
  <c r="N691"/>
  <c r="Q50"/>
  <c r="P50"/>
  <c r="O50"/>
  <c r="N50"/>
  <c r="Q1322"/>
  <c r="P1322"/>
  <c r="O1322"/>
  <c r="N1322"/>
  <c r="Q1045"/>
  <c r="P1045"/>
  <c r="O1045"/>
  <c r="N1045"/>
  <c r="Q738"/>
  <c r="P738"/>
  <c r="O738"/>
  <c r="N738"/>
  <c r="Q188"/>
  <c r="P188"/>
  <c r="O188"/>
  <c r="N188"/>
  <c r="Q1472"/>
  <c r="P1472"/>
  <c r="O1472"/>
  <c r="N1472"/>
  <c r="Q1579"/>
  <c r="P1579"/>
  <c r="O1579"/>
  <c r="N1579"/>
  <c r="Q603"/>
  <c r="P603"/>
  <c r="O603"/>
  <c r="N603"/>
  <c r="Q804"/>
  <c r="P804"/>
  <c r="O804"/>
  <c r="N804"/>
  <c r="Q1698"/>
  <c r="P1698"/>
  <c r="O1698"/>
  <c r="N1698"/>
  <c r="Q1276"/>
  <c r="P1276"/>
  <c r="O1276"/>
  <c r="N1276"/>
  <c r="Q547"/>
  <c r="P547"/>
  <c r="O547"/>
  <c r="N547"/>
  <c r="Q781"/>
  <c r="P781"/>
  <c r="O781"/>
  <c r="N781"/>
  <c r="Q938"/>
  <c r="P938"/>
  <c r="O938"/>
  <c r="N938"/>
  <c r="Q260"/>
  <c r="P260"/>
  <c r="O260"/>
  <c r="N260"/>
  <c r="Q1569"/>
  <c r="P1569"/>
  <c r="O1569"/>
  <c r="N1569"/>
  <c r="Q1459"/>
  <c r="P1459"/>
  <c r="O1459"/>
  <c r="N1459"/>
  <c r="Q67"/>
  <c r="P67"/>
  <c r="O67"/>
  <c r="N67"/>
  <c r="Q363"/>
  <c r="P363"/>
  <c r="O363"/>
  <c r="N363"/>
  <c r="Q1123"/>
  <c r="P1123"/>
  <c r="O1123"/>
  <c r="N1123"/>
  <c r="Q609"/>
  <c r="P609"/>
  <c r="O609"/>
  <c r="N609"/>
  <c r="Q690"/>
  <c r="P690"/>
  <c r="O690"/>
  <c r="N690"/>
  <c r="Q964"/>
  <c r="P964"/>
  <c r="O964"/>
  <c r="N964"/>
  <c r="Q896"/>
  <c r="P896"/>
  <c r="O896"/>
  <c r="N896"/>
  <c r="Q575"/>
  <c r="P575"/>
  <c r="O575"/>
  <c r="N575"/>
  <c r="Q1466"/>
  <c r="P1466"/>
  <c r="O1466"/>
  <c r="N1466"/>
  <c r="Q987"/>
  <c r="P987"/>
  <c r="O987"/>
  <c r="N987"/>
  <c r="Q1387"/>
  <c r="P1387"/>
  <c r="O1387"/>
  <c r="N1387"/>
  <c r="Q1587"/>
  <c r="P1587"/>
  <c r="O1587"/>
  <c r="N1587"/>
  <c r="Q205"/>
  <c r="P205"/>
  <c r="O205"/>
  <c r="N205"/>
  <c r="Q271"/>
  <c r="P271"/>
  <c r="O271"/>
  <c r="N271"/>
  <c r="Q1392"/>
  <c r="P1392"/>
  <c r="O1392"/>
  <c r="N1392"/>
  <c r="Q843"/>
  <c r="P843"/>
  <c r="O843"/>
  <c r="N843"/>
  <c r="Q1336"/>
  <c r="P1336"/>
  <c r="O1336"/>
  <c r="N1336"/>
  <c r="Q663"/>
  <c r="P663"/>
  <c r="O663"/>
  <c r="N663"/>
  <c r="Q799"/>
  <c r="P799"/>
  <c r="O799"/>
  <c r="N799"/>
  <c r="Q742"/>
  <c r="P742"/>
  <c r="O742"/>
  <c r="N742"/>
  <c r="Q335"/>
  <c r="P335"/>
  <c r="O335"/>
  <c r="N335"/>
  <c r="Q244"/>
  <c r="P244"/>
  <c r="O244"/>
  <c r="N244"/>
  <c r="Q610"/>
  <c r="P610"/>
  <c r="O610"/>
  <c r="N610"/>
  <c r="Q416"/>
  <c r="P416"/>
  <c r="O416"/>
  <c r="N416"/>
  <c r="Q930"/>
  <c r="P930"/>
  <c r="O930"/>
  <c r="N930"/>
  <c r="Q838"/>
  <c r="P838"/>
  <c r="O838"/>
  <c r="N838"/>
  <c r="Q357"/>
  <c r="P357"/>
  <c r="O357"/>
  <c r="N357"/>
  <c r="Q51"/>
  <c r="P51"/>
  <c r="O51"/>
  <c r="N51"/>
  <c r="Q358"/>
  <c r="P358"/>
  <c r="O358"/>
  <c r="N358"/>
  <c r="Q1576"/>
  <c r="P1576"/>
  <c r="O1576"/>
  <c r="N1576"/>
  <c r="Q431"/>
  <c r="P431"/>
  <c r="O431"/>
  <c r="N431"/>
  <c r="Q615"/>
  <c r="P615"/>
  <c r="O615"/>
  <c r="N615"/>
  <c r="Q982"/>
  <c r="P982"/>
  <c r="O982"/>
  <c r="N982"/>
  <c r="Q164"/>
  <c r="P164"/>
  <c r="O164"/>
  <c r="N164"/>
  <c r="Q1505"/>
  <c r="P1505"/>
  <c r="O1505"/>
  <c r="N1505"/>
  <c r="Q1216"/>
  <c r="P1216"/>
  <c r="O1216"/>
  <c r="N1216"/>
  <c r="Q227"/>
  <c r="P227"/>
  <c r="O227"/>
  <c r="N227"/>
  <c r="Q659"/>
  <c r="P659"/>
  <c r="O659"/>
  <c r="N659"/>
  <c r="Q899"/>
  <c r="P899"/>
  <c r="O899"/>
  <c r="N899"/>
  <c r="Q584"/>
  <c r="P584"/>
  <c r="O584"/>
  <c r="N584"/>
  <c r="Q285"/>
  <c r="P285"/>
  <c r="O285"/>
  <c r="N285"/>
  <c r="Q900"/>
  <c r="P900"/>
  <c r="O900"/>
  <c r="N900"/>
  <c r="Q290"/>
  <c r="P290"/>
  <c r="O290"/>
  <c r="N290"/>
  <c r="Q482"/>
  <c r="P482"/>
  <c r="O482"/>
  <c r="N482"/>
  <c r="Q148"/>
  <c r="P148"/>
  <c r="O148"/>
  <c r="N148"/>
  <c r="Q1495"/>
  <c r="P1495"/>
  <c r="O1495"/>
  <c r="N1495"/>
  <c r="Q1708"/>
  <c r="P1708"/>
  <c r="O1708"/>
  <c r="N1708"/>
  <c r="Q1660"/>
  <c r="P1660"/>
  <c r="O1660"/>
  <c r="N1660"/>
  <c r="Q672"/>
  <c r="P672"/>
  <c r="O672"/>
  <c r="N672"/>
  <c r="Q155"/>
  <c r="P155"/>
  <c r="O155"/>
  <c r="N155"/>
  <c r="Q1534"/>
  <c r="P1534"/>
  <c r="O1534"/>
  <c r="N1534"/>
  <c r="Q647"/>
  <c r="P647"/>
  <c r="O647"/>
  <c r="N647"/>
  <c r="Q241"/>
  <c r="P241"/>
  <c r="O241"/>
  <c r="N241"/>
  <c r="Q1389"/>
  <c r="P1389"/>
  <c r="O1389"/>
  <c r="N1389"/>
  <c r="Q462"/>
  <c r="P462"/>
  <c r="O462"/>
  <c r="N462"/>
  <c r="Q497"/>
  <c r="P497"/>
  <c r="O497"/>
  <c r="N497"/>
  <c r="Q252"/>
  <c r="P252"/>
  <c r="O252"/>
  <c r="N252"/>
  <c r="Q775"/>
  <c r="P775"/>
  <c r="O775"/>
  <c r="N775"/>
  <c r="Q1724"/>
  <c r="P1724"/>
  <c r="O1724"/>
  <c r="N1724"/>
  <c r="Q306"/>
  <c r="P306"/>
  <c r="O306"/>
  <c r="N306"/>
  <c r="Q1418"/>
  <c r="P1418"/>
  <c r="O1418"/>
  <c r="N1418"/>
  <c r="Q840"/>
  <c r="P840"/>
  <c r="O840"/>
  <c r="N840"/>
  <c r="Q907"/>
  <c r="P907"/>
  <c r="O907"/>
  <c r="N907"/>
  <c r="Q286"/>
  <c r="P286"/>
  <c r="O286"/>
  <c r="N286"/>
  <c r="Q11"/>
  <c r="P11"/>
  <c r="O11"/>
  <c r="N11"/>
  <c r="Q1530"/>
  <c r="P1530"/>
  <c r="O1530"/>
  <c r="N1530"/>
  <c r="Q1052"/>
  <c r="P1052"/>
  <c r="O1052"/>
  <c r="N1052"/>
  <c r="Q1371"/>
  <c r="P1371"/>
  <c r="O1371"/>
  <c r="N1371"/>
  <c r="Q1482"/>
  <c r="P1482"/>
  <c r="O1482"/>
  <c r="N1482"/>
  <c r="Q1659"/>
  <c r="P1659"/>
  <c r="O1659"/>
  <c r="N1659"/>
  <c r="Q500"/>
  <c r="P500"/>
  <c r="O500"/>
  <c r="N500"/>
  <c r="Q187"/>
  <c r="P187"/>
  <c r="O187"/>
  <c r="N187"/>
  <c r="Q1537"/>
  <c r="P1537"/>
  <c r="O1537"/>
  <c r="N1537"/>
  <c r="Q616"/>
  <c r="P616"/>
  <c r="O616"/>
  <c r="N616"/>
  <c r="Q197"/>
  <c r="P197"/>
  <c r="O197"/>
  <c r="N197"/>
  <c r="Q305"/>
  <c r="P305"/>
  <c r="O305"/>
  <c r="N305"/>
  <c r="Q1256"/>
  <c r="P1256"/>
  <c r="O1256"/>
  <c r="N1256"/>
  <c r="Q379"/>
  <c r="P379"/>
  <c r="O379"/>
  <c r="N379"/>
  <c r="Q508"/>
  <c r="P508"/>
  <c r="O508"/>
  <c r="N508"/>
  <c r="Q628"/>
  <c r="P628"/>
  <c r="O628"/>
  <c r="N628"/>
  <c r="Q247"/>
  <c r="P247"/>
  <c r="O247"/>
  <c r="N247"/>
  <c r="Q826"/>
  <c r="P826"/>
  <c r="O826"/>
  <c r="N826"/>
  <c r="Q846"/>
  <c r="P846"/>
  <c r="O846"/>
  <c r="N846"/>
  <c r="Q273"/>
  <c r="P273"/>
  <c r="O273"/>
  <c r="N273"/>
  <c r="Q275"/>
  <c r="P275"/>
  <c r="O275"/>
  <c r="N275"/>
  <c r="Q585"/>
  <c r="P585"/>
  <c r="O585"/>
  <c r="N585"/>
  <c r="Q1506"/>
  <c r="P1506"/>
  <c r="O1506"/>
  <c r="N1506"/>
  <c r="Q1508"/>
  <c r="P1508"/>
  <c r="O1508"/>
  <c r="N1508"/>
  <c r="Q33"/>
  <c r="P33"/>
  <c r="O33"/>
  <c r="N33"/>
  <c r="Q823"/>
  <c r="P823"/>
  <c r="O823"/>
  <c r="N823"/>
  <c r="Q304"/>
  <c r="P304"/>
  <c r="O304"/>
  <c r="N304"/>
  <c r="Q222"/>
  <c r="P222"/>
  <c r="O222"/>
  <c r="N222"/>
  <c r="Q61"/>
  <c r="P61"/>
  <c r="O61"/>
  <c r="N61"/>
  <c r="Q1034"/>
  <c r="P1034"/>
  <c r="O1034"/>
  <c r="N1034"/>
  <c r="Q662"/>
  <c r="P662"/>
  <c r="O662"/>
  <c r="N662"/>
  <c r="Q296"/>
  <c r="P296"/>
  <c r="O296"/>
  <c r="N296"/>
  <c r="Q1218"/>
  <c r="P1218"/>
  <c r="O1218"/>
  <c r="N1218"/>
  <c r="Q31"/>
  <c r="P31"/>
  <c r="O31"/>
  <c r="N31"/>
  <c r="Q800"/>
  <c r="P800"/>
  <c r="O800"/>
  <c r="N800"/>
  <c r="Q1431"/>
  <c r="P1431"/>
  <c r="O1431"/>
  <c r="N1431"/>
  <c r="Q128"/>
  <c r="P128"/>
  <c r="O128"/>
  <c r="N128"/>
  <c r="Q322"/>
  <c r="P322"/>
  <c r="O322"/>
  <c r="N322"/>
  <c r="Q863"/>
  <c r="P863"/>
  <c r="O863"/>
  <c r="N863"/>
  <c r="Q152"/>
  <c r="P152"/>
  <c r="O152"/>
  <c r="N152"/>
  <c r="Q536"/>
  <c r="P536"/>
  <c r="O536"/>
  <c r="N536"/>
  <c r="Q898"/>
  <c r="P898"/>
  <c r="O898"/>
  <c r="N898"/>
  <c r="Q1179"/>
  <c r="P1179"/>
  <c r="O1179"/>
  <c r="N1179"/>
  <c r="Q407"/>
  <c r="P407"/>
  <c r="O407"/>
  <c r="N407"/>
  <c r="Q453"/>
  <c r="P453"/>
  <c r="O453"/>
  <c r="N453"/>
  <c r="Q1462"/>
  <c r="P1462"/>
  <c r="O1462"/>
  <c r="N1462"/>
  <c r="Q540"/>
  <c r="P540"/>
  <c r="O540"/>
  <c r="N540"/>
  <c r="Q1154"/>
  <c r="P1154"/>
  <c r="O1154"/>
  <c r="N1154"/>
  <c r="Q1512"/>
  <c r="P1512"/>
  <c r="O1512"/>
  <c r="N1512"/>
  <c r="Q814"/>
  <c r="P814"/>
  <c r="O814"/>
  <c r="N814"/>
  <c r="Q89"/>
  <c r="P89"/>
  <c r="O89"/>
  <c r="N89"/>
  <c r="Q1136"/>
  <c r="P1136"/>
  <c r="O1136"/>
  <c r="N1136"/>
  <c r="Q1036"/>
  <c r="P1036"/>
  <c r="O1036"/>
  <c r="N1036"/>
  <c r="Q909"/>
  <c r="P909"/>
  <c r="O909"/>
  <c r="N909"/>
  <c r="Q448"/>
  <c r="P448"/>
  <c r="O448"/>
  <c r="N448"/>
  <c r="Q1295"/>
  <c r="P1295"/>
  <c r="O1295"/>
  <c r="N1295"/>
  <c r="Q159"/>
  <c r="P159"/>
  <c r="O159"/>
  <c r="N159"/>
  <c r="Q890"/>
  <c r="P890"/>
  <c r="O890"/>
  <c r="N890"/>
  <c r="Q424"/>
  <c r="P424"/>
  <c r="O424"/>
  <c r="N424"/>
  <c r="Q994"/>
  <c r="P994"/>
  <c r="O994"/>
  <c r="N994"/>
  <c r="Q520"/>
  <c r="P520"/>
  <c r="O520"/>
  <c r="N520"/>
  <c r="Q854"/>
  <c r="P854"/>
  <c r="O854"/>
  <c r="N854"/>
  <c r="Q1639"/>
  <c r="P1639"/>
  <c r="O1639"/>
  <c r="N1639"/>
  <c r="Q79"/>
  <c r="P79"/>
  <c r="O79"/>
  <c r="N79"/>
  <c r="Q350"/>
  <c r="P350"/>
  <c r="O350"/>
  <c r="N350"/>
  <c r="Q1536"/>
  <c r="P1536"/>
  <c r="O1536"/>
  <c r="N1536"/>
  <c r="Q418"/>
  <c r="P418"/>
  <c r="O418"/>
  <c r="N418"/>
  <c r="Q625"/>
  <c r="P625"/>
  <c r="O625"/>
  <c r="N625"/>
  <c r="Q722"/>
  <c r="P722"/>
  <c r="O722"/>
  <c r="N722"/>
  <c r="Q1133"/>
  <c r="P1133"/>
  <c r="O1133"/>
  <c r="N1133"/>
  <c r="Q962"/>
  <c r="P962"/>
  <c r="O962"/>
  <c r="N962"/>
  <c r="Q1202"/>
  <c r="P1202"/>
  <c r="O1202"/>
  <c r="N1202"/>
  <c r="Q667"/>
  <c r="P667"/>
  <c r="O667"/>
  <c r="N667"/>
  <c r="Q277"/>
  <c r="P277"/>
  <c r="O277"/>
  <c r="N277"/>
  <c r="Q361"/>
  <c r="P361"/>
  <c r="O361"/>
  <c r="N361"/>
  <c r="Q441"/>
  <c r="P441"/>
  <c r="O441"/>
  <c r="N441"/>
  <c r="Q506"/>
  <c r="P506"/>
  <c r="O506"/>
  <c r="N506"/>
  <c r="Q1682"/>
  <c r="P1682"/>
  <c r="O1682"/>
  <c r="N1682"/>
  <c r="Q945"/>
  <c r="P945"/>
  <c r="O945"/>
  <c r="N945"/>
  <c r="Q1071"/>
  <c r="P1071"/>
  <c r="O1071"/>
  <c r="N1071"/>
  <c r="Q707"/>
  <c r="P707"/>
  <c r="O707"/>
  <c r="N707"/>
  <c r="Q631"/>
  <c r="P631"/>
  <c r="O631"/>
  <c r="N631"/>
  <c r="Q1632"/>
  <c r="P1632"/>
  <c r="O1632"/>
  <c r="N1632"/>
  <c r="Q19"/>
  <c r="P19"/>
  <c r="O19"/>
  <c r="N19"/>
  <c r="Q95"/>
  <c r="P95"/>
  <c r="O95"/>
  <c r="N95"/>
  <c r="Q1340"/>
  <c r="P1340"/>
  <c r="O1340"/>
  <c r="N1340"/>
  <c r="Q754"/>
  <c r="P754"/>
  <c r="O754"/>
  <c r="N754"/>
  <c r="Q114"/>
  <c r="P114"/>
  <c r="O114"/>
  <c r="N114"/>
  <c r="Q912"/>
  <c r="P912"/>
  <c r="O912"/>
  <c r="N912"/>
  <c r="Q768"/>
  <c r="P768"/>
  <c r="O768"/>
  <c r="N768"/>
  <c r="Q1720"/>
  <c r="P1720"/>
  <c r="O1720"/>
  <c r="N1720"/>
  <c r="Q1457"/>
  <c r="P1457"/>
  <c r="O1457"/>
  <c r="N1457"/>
  <c r="Q1038"/>
  <c r="P1038"/>
  <c r="O1038"/>
  <c r="N1038"/>
  <c r="Q638"/>
  <c r="P638"/>
  <c r="O638"/>
  <c r="N638"/>
  <c r="Q562"/>
  <c r="P562"/>
  <c r="O562"/>
  <c r="N562"/>
  <c r="Q705"/>
  <c r="P705"/>
  <c r="O705"/>
  <c r="N705"/>
  <c r="Q1713"/>
  <c r="P1713"/>
  <c r="O1713"/>
  <c r="N1713"/>
  <c r="Q364"/>
  <c r="P364"/>
  <c r="O364"/>
  <c r="N364"/>
  <c r="Q100"/>
  <c r="P100"/>
  <c r="O100"/>
  <c r="N100"/>
  <c r="Q750"/>
  <c r="P750"/>
  <c r="O750"/>
  <c r="N750"/>
  <c r="Q119"/>
  <c r="P119"/>
  <c r="O119"/>
  <c r="N119"/>
  <c r="Q1097"/>
  <c r="P1097"/>
  <c r="O1097"/>
  <c r="N1097"/>
  <c r="Q703"/>
  <c r="P703"/>
  <c r="O703"/>
  <c r="N703"/>
  <c r="Q250"/>
  <c r="P250"/>
  <c r="O250"/>
  <c r="N250"/>
  <c r="Q1727"/>
  <c r="P1727"/>
  <c r="O1727"/>
  <c r="N1727"/>
  <c r="Q660"/>
  <c r="P660"/>
  <c r="O660"/>
  <c r="N660"/>
  <c r="Q443"/>
  <c r="P443"/>
  <c r="O443"/>
  <c r="N443"/>
  <c r="Q1027"/>
  <c r="P1027"/>
  <c r="O1027"/>
  <c r="N1027"/>
  <c r="Q1345"/>
  <c r="P1345"/>
  <c r="O1345"/>
  <c r="N1345"/>
  <c r="Q106"/>
  <c r="P106"/>
  <c r="O106"/>
  <c r="N106"/>
  <c r="Q1244"/>
  <c r="P1244"/>
  <c r="O1244"/>
  <c r="N1244"/>
  <c r="Q534"/>
  <c r="P534"/>
  <c r="O534"/>
  <c r="N534"/>
  <c r="Q1301"/>
  <c r="P1301"/>
  <c r="O1301"/>
  <c r="N1301"/>
  <c r="Q806"/>
  <c r="P806"/>
  <c r="O806"/>
  <c r="N806"/>
  <c r="Q1184"/>
  <c r="P1184"/>
  <c r="O1184"/>
  <c r="N1184"/>
  <c r="Q1317"/>
  <c r="P1317"/>
  <c r="O1317"/>
  <c r="N1317"/>
  <c r="Q77"/>
  <c r="P77"/>
  <c r="O77"/>
  <c r="N77"/>
  <c r="Q312"/>
  <c r="P312"/>
  <c r="O312"/>
  <c r="N312"/>
  <c r="Q1390"/>
  <c r="P1390"/>
  <c r="O1390"/>
  <c r="N1390"/>
  <c r="Q633"/>
  <c r="P633"/>
  <c r="O633"/>
  <c r="N633"/>
  <c r="Q437"/>
  <c r="P437"/>
  <c r="O437"/>
  <c r="N437"/>
  <c r="Q1147"/>
  <c r="P1147"/>
  <c r="O1147"/>
  <c r="N1147"/>
  <c r="Q29"/>
  <c r="P29"/>
  <c r="O29"/>
  <c r="N29"/>
  <c r="Q1669"/>
  <c r="P1669"/>
  <c r="O1669"/>
  <c r="N1669"/>
  <c r="Q82"/>
  <c r="P82"/>
  <c r="O82"/>
  <c r="N82"/>
  <c r="Q90"/>
  <c r="P90"/>
  <c r="O90"/>
  <c r="N90"/>
  <c r="Q92"/>
  <c r="P92"/>
  <c r="O92"/>
  <c r="N92"/>
  <c r="Q476"/>
  <c r="P476"/>
  <c r="O476"/>
  <c r="N476"/>
  <c r="Q983"/>
  <c r="P983"/>
  <c r="O983"/>
  <c r="N983"/>
  <c r="Q821"/>
  <c r="P821"/>
  <c r="O821"/>
  <c r="N821"/>
  <c r="Q280"/>
  <c r="P280"/>
  <c r="O280"/>
  <c r="N280"/>
  <c r="Q510"/>
  <c r="P510"/>
  <c r="O510"/>
  <c r="N510"/>
  <c r="Q96"/>
  <c r="P96"/>
  <c r="O96"/>
  <c r="N96"/>
  <c r="Q954"/>
  <c r="P954"/>
  <c r="O954"/>
  <c r="N954"/>
  <c r="Q382"/>
  <c r="P382"/>
  <c r="O382"/>
  <c r="N382"/>
  <c r="Q267"/>
  <c r="P267"/>
  <c r="O267"/>
  <c r="N267"/>
  <c r="Q413"/>
  <c r="P413"/>
  <c r="O413"/>
  <c r="N413"/>
  <c r="Q1248"/>
  <c r="P1248"/>
  <c r="O1248"/>
  <c r="N1248"/>
  <c r="Q1224"/>
  <c r="P1224"/>
  <c r="O1224"/>
  <c r="N1224"/>
  <c r="Q150"/>
  <c r="P150"/>
  <c r="O150"/>
  <c r="N150"/>
  <c r="Q404"/>
  <c r="P404"/>
  <c r="O404"/>
  <c r="N404"/>
  <c r="Q1232"/>
  <c r="P1232"/>
  <c r="O1232"/>
  <c r="N1232"/>
  <c r="Q216"/>
  <c r="P216"/>
  <c r="O216"/>
  <c r="N216"/>
  <c r="Q595"/>
  <c r="P595"/>
  <c r="O595"/>
  <c r="N595"/>
  <c r="R1744" l="1"/>
  <c r="Y1744" s="1"/>
  <c r="X1744" s="1"/>
  <c r="AA1744" s="1"/>
  <c r="R1031"/>
  <c r="Y1031" s="1"/>
  <c r="X1031" s="1"/>
  <c r="AA1031" s="1"/>
  <c r="R1725"/>
  <c r="Y1725" s="1"/>
  <c r="X1725" s="1"/>
  <c r="AA1725" s="1"/>
  <c r="R1161"/>
  <c r="Y1161" s="1"/>
  <c r="X1161" s="1"/>
  <c r="AA1161" s="1"/>
  <c r="AA9"/>
  <c r="R84"/>
  <c r="Y84" s="1"/>
  <c r="X84" s="1"/>
  <c r="AA84" s="1"/>
  <c r="R1650"/>
  <c r="Y1650" s="1"/>
  <c r="X1650" s="1"/>
  <c r="AA1650" s="1"/>
  <c r="R830"/>
  <c r="Y830" s="1"/>
  <c r="X830" s="1"/>
  <c r="AA830" s="1"/>
  <c r="R1411"/>
  <c r="Y1411" s="1"/>
  <c r="X1411" s="1"/>
  <c r="AA1411" s="1"/>
  <c r="R1088"/>
  <c r="Y1088" s="1"/>
  <c r="X1088" s="1"/>
  <c r="AA1088" s="1"/>
  <c r="R1404"/>
  <c r="Y1404" s="1"/>
  <c r="X1404" s="1"/>
  <c r="AA1404" s="1"/>
  <c r="R852"/>
  <c r="Y852" s="1"/>
  <c r="X852" s="1"/>
  <c r="AA852" s="1"/>
  <c r="R904"/>
  <c r="Y904" s="1"/>
  <c r="X904" s="1"/>
  <c r="AA904" s="1"/>
  <c r="R530"/>
  <c r="Y530" s="1"/>
  <c r="X530" s="1"/>
  <c r="AA530" s="1"/>
  <c r="R1084"/>
  <c r="Y1084" s="1"/>
  <c r="X1084" s="1"/>
  <c r="AA1084" s="1"/>
  <c r="R97"/>
  <c r="Y97" s="1"/>
  <c r="X97" s="1"/>
  <c r="AA97" s="1"/>
  <c r="R626"/>
  <c r="Y626" s="1"/>
  <c r="X626" s="1"/>
  <c r="AA626" s="1"/>
  <c r="R1408"/>
  <c r="Y1408" s="1"/>
  <c r="X1408" s="1"/>
  <c r="AA1408" s="1"/>
  <c r="R1413"/>
  <c r="Y1413" s="1"/>
  <c r="X1413" s="1"/>
  <c r="AA1413" s="1"/>
  <c r="R345"/>
  <c r="Y345" s="1"/>
  <c r="X345" s="1"/>
  <c r="AA345" s="1"/>
  <c r="R237"/>
  <c r="Y237" s="1"/>
  <c r="X237" s="1"/>
  <c r="AA237" s="1"/>
  <c r="R294"/>
  <c r="Y294" s="1"/>
  <c r="X294" s="1"/>
  <c r="AA294" s="1"/>
  <c r="R981"/>
  <c r="Y981" s="1"/>
  <c r="X981" s="1"/>
  <c r="AA981" s="1"/>
  <c r="R646"/>
  <c r="Y646" s="1"/>
  <c r="X646" s="1"/>
  <c r="AA646" s="1"/>
  <c r="R1634"/>
  <c r="Y1634" s="1"/>
  <c r="X1634" s="1"/>
  <c r="AA1634" s="1"/>
  <c r="R589"/>
  <c r="Y589" s="1"/>
  <c r="X589" s="1"/>
  <c r="AA589" s="1"/>
  <c r="R58"/>
  <c r="Y58" s="1"/>
  <c r="X58" s="1"/>
  <c r="AA58" s="1"/>
  <c r="R1016"/>
  <c r="Y1016" s="1"/>
  <c r="X1016" s="1"/>
  <c r="AA1016" s="1"/>
  <c r="R525"/>
  <c r="Y525" s="1"/>
  <c r="X525" s="1"/>
  <c r="AA525" s="1"/>
  <c r="R959"/>
  <c r="Y959" s="1"/>
  <c r="X959" s="1"/>
  <c r="AA959" s="1"/>
  <c r="R1562"/>
  <c r="Y1562" s="1"/>
  <c r="X1562" s="1"/>
  <c r="AA1562" s="1"/>
  <c r="R405"/>
  <c r="Y405" s="1"/>
  <c r="X405" s="1"/>
  <c r="AA405" s="1"/>
  <c r="R1588"/>
  <c r="Y1588" s="1"/>
  <c r="X1588" s="1"/>
  <c r="AA1588" s="1"/>
  <c r="R178"/>
  <c r="Y178" s="1"/>
  <c r="X178" s="1"/>
  <c r="AA178" s="1"/>
  <c r="R1117"/>
  <c r="Y1117" s="1"/>
  <c r="X1117" s="1"/>
  <c r="AA1117" s="1"/>
  <c r="R1178"/>
  <c r="Y1178" s="1"/>
  <c r="X1178" s="1"/>
  <c r="AA1178" s="1"/>
  <c r="R817"/>
  <c r="Y817" s="1"/>
  <c r="X817" s="1"/>
  <c r="AA817" s="1"/>
  <c r="R795"/>
  <c r="Y795" s="1"/>
  <c r="X795" s="1"/>
  <c r="AA795" s="1"/>
  <c r="R316"/>
  <c r="Y316" s="1"/>
  <c r="X316" s="1"/>
  <c r="AA316" s="1"/>
  <c r="R1056"/>
  <c r="Y1056" s="1"/>
  <c r="X1056" s="1"/>
  <c r="AA1056" s="1"/>
  <c r="R104"/>
  <c r="Y104" s="1"/>
  <c r="X104" s="1"/>
  <c r="AA104" s="1"/>
  <c r="R1656"/>
  <c r="Y1656" s="1"/>
  <c r="X1656" s="1"/>
  <c r="AA1656" s="1"/>
  <c r="R503"/>
  <c r="Y503" s="1"/>
  <c r="X503" s="1"/>
  <c r="AA503" s="1"/>
  <c r="R1594"/>
  <c r="Y1594" s="1"/>
  <c r="X1594" s="1"/>
  <c r="AA1594" s="1"/>
  <c r="R1666"/>
  <c r="Y1666" s="1"/>
  <c r="X1666" s="1"/>
  <c r="AA1666" s="1"/>
  <c r="R1318"/>
  <c r="Y1318" s="1"/>
  <c r="X1318" s="1"/>
  <c r="AA1318" s="1"/>
  <c r="R1198"/>
  <c r="Y1198" s="1"/>
  <c r="X1198" s="1"/>
  <c r="AA1198" s="1"/>
  <c r="R1365"/>
  <c r="Y1365" s="1"/>
  <c r="X1365" s="1"/>
  <c r="AA1365" s="1"/>
  <c r="R1384"/>
  <c r="Y1384" s="1"/>
  <c r="X1384" s="1"/>
  <c r="AA1384" s="1"/>
  <c r="R298"/>
  <c r="Y298" s="1"/>
  <c r="X298" s="1"/>
  <c r="AA298" s="1"/>
  <c r="R402"/>
  <c r="Y402" s="1"/>
  <c r="X402" s="1"/>
  <c r="AA402" s="1"/>
  <c r="R257"/>
  <c r="Y257" s="1"/>
  <c r="X257" s="1"/>
  <c r="AA257" s="1"/>
  <c r="R23"/>
  <c r="Y23" s="1"/>
  <c r="X23" s="1"/>
  <c r="AA23" s="1"/>
  <c r="R255"/>
  <c r="Y255" s="1"/>
  <c r="X255" s="1"/>
  <c r="AA255" s="1"/>
  <c r="R158"/>
  <c r="Y158" s="1"/>
  <c r="X158" s="1"/>
  <c r="AA158" s="1"/>
  <c r="R1095"/>
  <c r="Y1095" s="1"/>
  <c r="X1095" s="1"/>
  <c r="AA1095" s="1"/>
  <c r="R1341"/>
  <c r="Y1341" s="1"/>
  <c r="X1341" s="1"/>
  <c r="AA1341" s="1"/>
  <c r="R1655"/>
  <c r="Y1655" s="1"/>
  <c r="X1655" s="1"/>
  <c r="AA1655" s="1"/>
  <c r="R1607"/>
  <c r="Y1607" s="1"/>
  <c r="X1607" s="1"/>
  <c r="AA1607" s="1"/>
  <c r="R1277"/>
  <c r="Y1277" s="1"/>
  <c r="X1277" s="1"/>
  <c r="AA1277" s="1"/>
  <c r="R36"/>
  <c r="Y36" s="1"/>
  <c r="X36" s="1"/>
  <c r="AA36" s="1"/>
  <c r="R1286"/>
  <c r="Y1286" s="1"/>
  <c r="X1286" s="1"/>
  <c r="AA1286" s="1"/>
  <c r="R1704"/>
  <c r="Y1704" s="1"/>
  <c r="X1704" s="1"/>
  <c r="AA1704" s="1"/>
  <c r="R1399"/>
  <c r="Y1399" s="1"/>
  <c r="X1399" s="1"/>
  <c r="AA1399" s="1"/>
  <c r="R1613"/>
  <c r="Y1613" s="1"/>
  <c r="X1613" s="1"/>
  <c r="AA1613" s="1"/>
  <c r="R1520"/>
  <c r="Y1520" s="1"/>
  <c r="X1520" s="1"/>
  <c r="AA1520" s="1"/>
  <c r="R676"/>
  <c r="Y676" s="1"/>
  <c r="X676" s="1"/>
  <c r="AA676" s="1"/>
  <c r="R1477"/>
  <c r="Y1477" s="1"/>
  <c r="X1477" s="1"/>
  <c r="AA1477" s="1"/>
  <c r="R1683"/>
  <c r="Y1683" s="1"/>
  <c r="X1683" s="1"/>
  <c r="AA1683" s="1"/>
  <c r="R522"/>
  <c r="Y522" s="1"/>
  <c r="X522" s="1"/>
  <c r="AA522" s="1"/>
  <c r="R1103"/>
  <c r="Y1103" s="1"/>
  <c r="X1103" s="1"/>
  <c r="AA1103" s="1"/>
  <c r="R636"/>
  <c r="Y636" s="1"/>
  <c r="X636" s="1"/>
  <c r="AA636" s="1"/>
  <c r="R599"/>
  <c r="Y599" s="1"/>
  <c r="X599" s="1"/>
  <c r="AA599" s="1"/>
  <c r="R1002"/>
  <c r="Y1002" s="1"/>
  <c r="X1002" s="1"/>
  <c r="AA1002" s="1"/>
  <c r="R1026"/>
  <c r="Y1026" s="1"/>
  <c r="X1026" s="1"/>
  <c r="AA1026" s="1"/>
  <c r="R16"/>
  <c r="Y16" s="1"/>
  <c r="X16" s="1"/>
  <c r="AA16" s="1"/>
  <c r="R1029"/>
  <c r="Y1029" s="1"/>
  <c r="X1029" s="1"/>
  <c r="AA1029" s="1"/>
  <c r="R1127"/>
  <c r="Y1127" s="1"/>
  <c r="X1127" s="1"/>
  <c r="AA1127" s="1"/>
  <c r="R473"/>
  <c r="Y473" s="1"/>
  <c r="X473" s="1"/>
  <c r="AA473" s="1"/>
  <c r="R1737"/>
  <c r="Y1737" s="1"/>
  <c r="X1737" s="1"/>
  <c r="AA1737" s="1"/>
  <c r="R914"/>
  <c r="Y914" s="1"/>
  <c r="X914" s="1"/>
  <c r="AA914" s="1"/>
  <c r="R1379"/>
  <c r="Y1379" s="1"/>
  <c r="X1379" s="1"/>
  <c r="AA1379" s="1"/>
  <c r="R869"/>
  <c r="Y869" s="1"/>
  <c r="X869" s="1"/>
  <c r="AA869" s="1"/>
  <c r="R151"/>
  <c r="Y151" s="1"/>
  <c r="X151" s="1"/>
  <c r="AA151" s="1"/>
  <c r="R1690"/>
  <c r="Y1690" s="1"/>
  <c r="X1690" s="1"/>
  <c r="AA1690" s="1"/>
  <c r="R887"/>
  <c r="Y887" s="1"/>
  <c r="X887" s="1"/>
  <c r="AA887" s="1"/>
  <c r="R1107"/>
  <c r="Y1107" s="1"/>
  <c r="X1107" s="1"/>
  <c r="AA1107" s="1"/>
  <c r="R1159"/>
  <c r="Y1159" s="1"/>
  <c r="X1159" s="1"/>
  <c r="AA1159" s="1"/>
  <c r="R1599"/>
  <c r="Y1599" s="1"/>
  <c r="X1599" s="1"/>
  <c r="AA1599" s="1"/>
  <c r="R734"/>
  <c r="Y734" s="1"/>
  <c r="X734" s="1"/>
  <c r="AA734" s="1"/>
  <c r="R1484"/>
  <c r="Y1484" s="1"/>
  <c r="X1484" s="1"/>
  <c r="AA1484" s="1"/>
  <c r="R429"/>
  <c r="Y429" s="1"/>
  <c r="X429" s="1"/>
  <c r="AA429" s="1"/>
  <c r="R43"/>
  <c r="Y43" s="1"/>
  <c r="X43" s="1"/>
  <c r="AA43" s="1"/>
  <c r="R866"/>
  <c r="Y866" s="1"/>
  <c r="X866" s="1"/>
  <c r="AA866" s="1"/>
  <c r="R403"/>
  <c r="Y403" s="1"/>
  <c r="X403" s="1"/>
  <c r="AA403" s="1"/>
  <c r="R1582"/>
  <c r="Y1582" s="1"/>
  <c r="X1582" s="1"/>
  <c r="AA1582" s="1"/>
  <c r="R1597"/>
  <c r="Y1597" s="1"/>
  <c r="X1597" s="1"/>
  <c r="AA1597" s="1"/>
  <c r="R542"/>
  <c r="Y542" s="1"/>
  <c r="X542" s="1"/>
  <c r="AA542" s="1"/>
  <c r="R637"/>
  <c r="Y637" s="1"/>
  <c r="X637" s="1"/>
  <c r="AA637" s="1"/>
  <c r="R362"/>
  <c r="Y362" s="1"/>
  <c r="X362" s="1"/>
  <c r="AA362" s="1"/>
  <c r="R681"/>
  <c r="Y681" s="1"/>
  <c r="X681" s="1"/>
  <c r="AA681" s="1"/>
  <c r="R1435"/>
  <c r="Y1435" s="1"/>
  <c r="X1435" s="1"/>
  <c r="AA1435" s="1"/>
  <c r="R910"/>
  <c r="Y910" s="1"/>
  <c r="X910" s="1"/>
  <c r="AA910" s="1"/>
  <c r="R1492"/>
  <c r="Y1492" s="1"/>
  <c r="X1492" s="1"/>
  <c r="AA1492" s="1"/>
  <c r="R868"/>
  <c r="Y868" s="1"/>
  <c r="X868" s="1"/>
  <c r="AA868" s="1"/>
  <c r="R1270"/>
  <c r="Y1270" s="1"/>
  <c r="X1270" s="1"/>
  <c r="AA1270" s="1"/>
  <c r="R324"/>
  <c r="Y324" s="1"/>
  <c r="X324" s="1"/>
  <c r="AA324" s="1"/>
  <c r="R797"/>
  <c r="Y797" s="1"/>
  <c r="X797" s="1"/>
  <c r="AA797" s="1"/>
  <c r="R1658"/>
  <c r="Y1658" s="1"/>
  <c r="X1658" s="1"/>
  <c r="AA1658" s="1"/>
  <c r="R1032"/>
  <c r="Y1032" s="1"/>
  <c r="X1032" s="1"/>
  <c r="AA1032" s="1"/>
  <c r="R507"/>
  <c r="Y507" s="1"/>
  <c r="X507" s="1"/>
  <c r="AA507" s="1"/>
  <c r="R1378"/>
  <c r="Y1378" s="1"/>
  <c r="X1378" s="1"/>
  <c r="AA1378" s="1"/>
  <c r="R592"/>
  <c r="Y592" s="1"/>
  <c r="X592" s="1"/>
  <c r="AA592" s="1"/>
  <c r="R65"/>
  <c r="Y65" s="1"/>
  <c r="X65" s="1"/>
  <c r="AA65" s="1"/>
  <c r="R571"/>
  <c r="Y571" s="1"/>
  <c r="X571" s="1"/>
  <c r="AA571" s="1"/>
  <c r="R327"/>
  <c r="Y327" s="1"/>
  <c r="X327" s="1"/>
  <c r="AA327" s="1"/>
  <c r="R1196"/>
  <c r="Y1196" s="1"/>
  <c r="X1196" s="1"/>
  <c r="AA1196" s="1"/>
  <c r="R1533"/>
  <c r="Y1533" s="1"/>
  <c r="X1533" s="1"/>
  <c r="AA1533" s="1"/>
  <c r="R700"/>
  <c r="Y700" s="1"/>
  <c r="X700" s="1"/>
  <c r="AA700" s="1"/>
  <c r="R184"/>
  <c r="Y184" s="1"/>
  <c r="X184" s="1"/>
  <c r="AA184" s="1"/>
  <c r="R1731"/>
  <c r="Y1731" s="1"/>
  <c r="X1731" s="1"/>
  <c r="AA1731" s="1"/>
  <c r="R721"/>
  <c r="Y721" s="1"/>
  <c r="X721" s="1"/>
  <c r="AA721" s="1"/>
  <c r="R760"/>
  <c r="Y760" s="1"/>
  <c r="X760" s="1"/>
  <c r="AA760" s="1"/>
  <c r="R1075"/>
  <c r="Y1075" s="1"/>
  <c r="X1075" s="1"/>
  <c r="AA1075" s="1"/>
  <c r="R1350"/>
  <c r="Y1350" s="1"/>
  <c r="X1350" s="1"/>
  <c r="AA1350" s="1"/>
  <c r="R1498"/>
  <c r="Y1498" s="1"/>
  <c r="X1498" s="1"/>
  <c r="AA1498" s="1"/>
  <c r="R709"/>
  <c r="Y709" s="1"/>
  <c r="X709" s="1"/>
  <c r="AA709" s="1"/>
  <c r="R1702"/>
  <c r="Y1702" s="1"/>
  <c r="X1702" s="1"/>
  <c r="AA1702" s="1"/>
  <c r="R554"/>
  <c r="Y554" s="1"/>
  <c r="X554" s="1"/>
  <c r="AA554" s="1"/>
  <c r="R917"/>
  <c r="Y917" s="1"/>
  <c r="X917" s="1"/>
  <c r="AA917" s="1"/>
  <c r="R142"/>
  <c r="Y142" s="1"/>
  <c r="X142" s="1"/>
  <c r="AA142" s="1"/>
  <c r="R1667"/>
  <c r="Y1667" s="1"/>
  <c r="X1667" s="1"/>
  <c r="AA1667" s="1"/>
  <c r="R320"/>
  <c r="Y320" s="1"/>
  <c r="X320" s="1"/>
  <c r="AA320" s="1"/>
  <c r="R665"/>
  <c r="Y665" s="1"/>
  <c r="X665" s="1"/>
  <c r="AA665" s="1"/>
  <c r="R1111"/>
  <c r="Y1111" s="1"/>
  <c r="X1111" s="1"/>
  <c r="AA1111" s="1"/>
  <c r="R1128"/>
  <c r="Y1128" s="1"/>
  <c r="X1128" s="1"/>
  <c r="AA1128" s="1"/>
  <c r="R213"/>
  <c r="Y213" s="1"/>
  <c r="X213" s="1"/>
  <c r="AA213" s="1"/>
  <c r="R839"/>
  <c r="Y839" s="1"/>
  <c r="X839" s="1"/>
  <c r="AA839" s="1"/>
  <c r="R289"/>
  <c r="Y289" s="1"/>
  <c r="X289" s="1"/>
  <c r="AA289" s="1"/>
  <c r="R1590"/>
  <c r="Y1590" s="1"/>
  <c r="X1590" s="1"/>
  <c r="AA1590" s="1"/>
  <c r="R1420"/>
  <c r="Y1420" s="1"/>
  <c r="X1420" s="1"/>
  <c r="AA1420" s="1"/>
  <c r="R1671"/>
  <c r="Y1671" s="1"/>
  <c r="X1671" s="1"/>
  <c r="AA1671" s="1"/>
  <c r="R1137"/>
  <c r="Y1137" s="1"/>
  <c r="X1137" s="1"/>
  <c r="AA1137" s="1"/>
  <c r="R21"/>
  <c r="Y21" s="1"/>
  <c r="X21" s="1"/>
  <c r="AA21" s="1"/>
  <c r="R1543"/>
  <c r="Y1543" s="1"/>
  <c r="X1543" s="1"/>
  <c r="AA1543" s="1"/>
  <c r="R454"/>
  <c r="Y454" s="1"/>
  <c r="X454" s="1"/>
  <c r="AA454" s="1"/>
  <c r="R1385"/>
  <c r="Y1385" s="1"/>
  <c r="X1385" s="1"/>
  <c r="AA1385" s="1"/>
  <c r="R1078"/>
  <c r="Y1078" s="1"/>
  <c r="X1078" s="1"/>
  <c r="AA1078" s="1"/>
  <c r="R192"/>
  <c r="Y192" s="1"/>
  <c r="X192" s="1"/>
  <c r="AA192" s="1"/>
  <c r="R302"/>
  <c r="Y302" s="1"/>
  <c r="X302" s="1"/>
  <c r="AA302" s="1"/>
  <c r="R1394"/>
  <c r="Y1394" s="1"/>
  <c r="X1394" s="1"/>
  <c r="AA1394" s="1"/>
  <c r="R246"/>
  <c r="Y246" s="1"/>
  <c r="X246" s="1"/>
  <c r="AA246" s="1"/>
  <c r="R1119"/>
  <c r="Y1119" s="1"/>
  <c r="X1119" s="1"/>
  <c r="AA1119" s="1"/>
  <c r="R714"/>
  <c r="Y714" s="1"/>
  <c r="X714" s="1"/>
  <c r="AA714" s="1"/>
  <c r="R1388"/>
  <c r="Y1388" s="1"/>
  <c r="X1388" s="1"/>
  <c r="AA1388" s="1"/>
  <c r="R948"/>
  <c r="Y948" s="1"/>
  <c r="X948" s="1"/>
  <c r="AA948" s="1"/>
  <c r="R1714"/>
  <c r="Y1714" s="1"/>
  <c r="X1714" s="1"/>
  <c r="AA1714" s="1"/>
  <c r="R266"/>
  <c r="Y266" s="1"/>
  <c r="X266" s="1"/>
  <c r="AA266" s="1"/>
  <c r="R559"/>
  <c r="Y559" s="1"/>
  <c r="X559" s="1"/>
  <c r="AA559" s="1"/>
  <c r="R1585"/>
  <c r="Y1585" s="1"/>
  <c r="X1585" s="1"/>
  <c r="AA1585" s="1"/>
  <c r="R1282"/>
  <c r="Y1282" s="1"/>
  <c r="X1282" s="1"/>
  <c r="AA1282" s="1"/>
  <c r="R73"/>
  <c r="Y73" s="1"/>
  <c r="X73" s="1"/>
  <c r="AA73" s="1"/>
  <c r="R1143"/>
  <c r="Y1143" s="1"/>
  <c r="X1143" s="1"/>
  <c r="AA1143" s="1"/>
  <c r="R763"/>
  <c r="Y763" s="1"/>
  <c r="X763" s="1"/>
  <c r="AA763" s="1"/>
  <c r="R444"/>
  <c r="Y444" s="1"/>
  <c r="X444" s="1"/>
  <c r="AA444" s="1"/>
  <c r="R1672"/>
  <c r="Y1672" s="1"/>
  <c r="X1672" s="1"/>
  <c r="AA1672" s="1"/>
  <c r="R861"/>
  <c r="Y861" s="1"/>
  <c r="X861" s="1"/>
  <c r="AA861" s="1"/>
  <c r="R111"/>
  <c r="Y111" s="1"/>
  <c r="X111" s="1"/>
  <c r="AA111" s="1"/>
  <c r="R627"/>
  <c r="Y627" s="1"/>
  <c r="X627" s="1"/>
  <c r="AA627" s="1"/>
  <c r="R1723"/>
  <c r="Y1723" s="1"/>
  <c r="X1723" s="1"/>
  <c r="AA1723" s="1"/>
  <c r="R1003"/>
  <c r="Y1003" s="1"/>
  <c r="X1003" s="1"/>
  <c r="AA1003" s="1"/>
  <c r="R1728"/>
  <c r="Y1728" s="1"/>
  <c r="X1728" s="1"/>
  <c r="AA1728" s="1"/>
  <c r="R594"/>
  <c r="Y594" s="1"/>
  <c r="X594" s="1"/>
  <c r="AA594" s="1"/>
  <c r="R1651"/>
  <c r="Y1651" s="1"/>
  <c r="X1651" s="1"/>
  <c r="AA1651" s="1"/>
  <c r="R342"/>
  <c r="Y342" s="1"/>
  <c r="X342" s="1"/>
  <c r="AA342" s="1"/>
  <c r="R864"/>
  <c r="Y864" s="1"/>
  <c r="X864" s="1"/>
  <c r="AA864" s="1"/>
  <c r="R1560"/>
  <c r="Y1560" s="1"/>
  <c r="X1560" s="1"/>
  <c r="AA1560" s="1"/>
  <c r="R1736"/>
  <c r="Y1736" s="1"/>
  <c r="X1736" s="1"/>
  <c r="AA1736" s="1"/>
  <c r="R397"/>
  <c r="Y397" s="1"/>
  <c r="X397" s="1"/>
  <c r="AA397" s="1"/>
  <c r="R1091"/>
  <c r="Y1091" s="1"/>
  <c r="X1091" s="1"/>
  <c r="AA1091" s="1"/>
  <c r="R1006"/>
  <c r="Y1006" s="1"/>
  <c r="X1006" s="1"/>
  <c r="AA1006" s="1"/>
  <c r="R557"/>
  <c r="Y557" s="1"/>
  <c r="X557" s="1"/>
  <c r="AA557" s="1"/>
  <c r="R796"/>
  <c r="Y796" s="1"/>
  <c r="X796" s="1"/>
  <c r="AA796" s="1"/>
  <c r="R214"/>
  <c r="Y214" s="1"/>
  <c r="X214" s="1"/>
  <c r="AA214" s="1"/>
  <c r="R618"/>
  <c r="Y618" s="1"/>
  <c r="X618" s="1"/>
  <c r="AA618" s="1"/>
  <c r="R1135"/>
  <c r="Y1135" s="1"/>
  <c r="X1135" s="1"/>
  <c r="AA1135" s="1"/>
  <c r="R579"/>
  <c r="Y579" s="1"/>
  <c r="X579" s="1"/>
  <c r="AA579" s="1"/>
  <c r="R1054"/>
  <c r="Y1054" s="1"/>
  <c r="X1054" s="1"/>
  <c r="AA1054" s="1"/>
  <c r="R1619"/>
  <c r="Y1619" s="1"/>
  <c r="X1619" s="1"/>
  <c r="AA1619" s="1"/>
  <c r="R967"/>
  <c r="Y967" s="1"/>
  <c r="X967" s="1"/>
  <c r="AA967" s="1"/>
  <c r="R1718"/>
  <c r="Y1718" s="1"/>
  <c r="X1718" s="1"/>
  <c r="AA1718" s="1"/>
  <c r="R455"/>
  <c r="Y455" s="1"/>
  <c r="X455" s="1"/>
  <c r="AA455" s="1"/>
  <c r="R695"/>
  <c r="Y695" s="1"/>
  <c r="X695" s="1"/>
  <c r="AA695" s="1"/>
  <c r="R1130"/>
  <c r="Y1130" s="1"/>
  <c r="X1130" s="1"/>
  <c r="AA1130" s="1"/>
  <c r="R740"/>
  <c r="Y740" s="1"/>
  <c r="X740" s="1"/>
  <c r="AA740" s="1"/>
  <c r="R652"/>
  <c r="Y652" s="1"/>
  <c r="X652" s="1"/>
  <c r="AA652" s="1"/>
  <c r="R1025"/>
  <c r="Y1025" s="1"/>
  <c r="X1025" s="1"/>
  <c r="AA1025" s="1"/>
  <c r="R1696"/>
  <c r="Y1696" s="1"/>
  <c r="X1696" s="1"/>
  <c r="AA1696" s="1"/>
  <c r="R1252"/>
  <c r="Y1252" s="1"/>
  <c r="X1252" s="1"/>
  <c r="AA1252" s="1"/>
  <c r="R1678"/>
  <c r="Y1678" s="1"/>
  <c r="X1678" s="1"/>
  <c r="AA1678" s="1"/>
  <c r="R415"/>
  <c r="Y415" s="1"/>
  <c r="X415" s="1"/>
  <c r="AA415" s="1"/>
  <c r="R1383"/>
  <c r="Y1383" s="1"/>
  <c r="X1383" s="1"/>
  <c r="AA1383" s="1"/>
  <c r="R311"/>
  <c r="Y311" s="1"/>
  <c r="X311" s="1"/>
  <c r="AA311" s="1"/>
  <c r="R1255"/>
  <c r="Y1255" s="1"/>
  <c r="X1255" s="1"/>
  <c r="AA1255" s="1"/>
  <c r="R1238"/>
  <c r="Y1238" s="1"/>
  <c r="X1238" s="1"/>
  <c r="AA1238" s="1"/>
  <c r="R1237"/>
  <c r="Y1237" s="1"/>
  <c r="X1237" s="1"/>
  <c r="AA1237" s="1"/>
  <c r="R1382"/>
  <c r="Y1382" s="1"/>
  <c r="X1382" s="1"/>
  <c r="AA1382" s="1"/>
  <c r="R573"/>
  <c r="Y573" s="1"/>
  <c r="X573" s="1"/>
  <c r="AA573" s="1"/>
  <c r="R130"/>
  <c r="Y130" s="1"/>
  <c r="X130" s="1"/>
  <c r="AA130" s="1"/>
  <c r="R929"/>
  <c r="Y929" s="1"/>
  <c r="X929" s="1"/>
  <c r="AA929" s="1"/>
  <c r="R1010"/>
  <c r="Y1010" s="1"/>
  <c r="X1010" s="1"/>
  <c r="AA1010" s="1"/>
  <c r="R1011"/>
  <c r="Y1011" s="1"/>
  <c r="X1011" s="1"/>
  <c r="AA1011" s="1"/>
  <c r="R1047"/>
  <c r="Y1047" s="1"/>
  <c r="X1047" s="1"/>
  <c r="AA1047" s="1"/>
  <c r="R349"/>
  <c r="Y349" s="1"/>
  <c r="X349" s="1"/>
  <c r="AA349" s="1"/>
  <c r="R991"/>
  <c r="Y991" s="1"/>
  <c r="X991" s="1"/>
  <c r="AA991" s="1"/>
  <c r="R1563"/>
  <c r="Y1563" s="1"/>
  <c r="X1563" s="1"/>
  <c r="AA1563" s="1"/>
  <c r="R1199"/>
  <c r="Y1199" s="1"/>
  <c r="X1199" s="1"/>
  <c r="AA1199" s="1"/>
  <c r="R927"/>
  <c r="Y927" s="1"/>
  <c r="X927" s="1"/>
  <c r="AA927" s="1"/>
  <c r="R1380"/>
  <c r="Y1380" s="1"/>
  <c r="X1380" s="1"/>
  <c r="AA1380" s="1"/>
  <c r="R875"/>
  <c r="Y875" s="1"/>
  <c r="X875" s="1"/>
  <c r="AA875" s="1"/>
  <c r="R163"/>
  <c r="Y163" s="1"/>
  <c r="X163" s="1"/>
  <c r="AA163" s="1"/>
  <c r="R888"/>
  <c r="Y888" s="1"/>
  <c r="X888" s="1"/>
  <c r="AA888" s="1"/>
  <c r="R392"/>
  <c r="Y392" s="1"/>
  <c r="X392" s="1"/>
  <c r="AA392" s="1"/>
  <c r="R1267"/>
  <c r="Y1267" s="1"/>
  <c r="X1267" s="1"/>
  <c r="AA1267" s="1"/>
  <c r="R450"/>
  <c r="Y450" s="1"/>
  <c r="X450" s="1"/>
  <c r="AA450" s="1"/>
  <c r="R1104"/>
  <c r="Y1104" s="1"/>
  <c r="X1104" s="1"/>
  <c r="AA1104" s="1"/>
  <c r="R979"/>
  <c r="Y979" s="1"/>
  <c r="X979" s="1"/>
  <c r="AA979" s="1"/>
  <c r="R597"/>
  <c r="Y597" s="1"/>
  <c r="X597" s="1"/>
  <c r="AA597" s="1"/>
  <c r="R1743"/>
  <c r="Y1743" s="1"/>
  <c r="X1743" s="1"/>
  <c r="AA1743" s="1"/>
  <c r="R388"/>
  <c r="Y388" s="1"/>
  <c r="X388" s="1"/>
  <c r="AA388" s="1"/>
  <c r="R792"/>
  <c r="Y792" s="1"/>
  <c r="X792" s="1"/>
  <c r="AA792" s="1"/>
  <c r="R889"/>
  <c r="Y889" s="1"/>
  <c r="X889" s="1"/>
  <c r="AA889" s="1"/>
  <c r="R1479"/>
  <c r="Y1479" s="1"/>
  <c r="X1479" s="1"/>
  <c r="AA1479" s="1"/>
  <c r="R1688"/>
  <c r="Y1688" s="1"/>
  <c r="X1688" s="1"/>
  <c r="AA1688" s="1"/>
  <c r="R1253"/>
  <c r="Y1253" s="1"/>
  <c r="X1253" s="1"/>
  <c r="AA1253" s="1"/>
  <c r="R716"/>
  <c r="Y716" s="1"/>
  <c r="X716" s="1"/>
  <c r="AA716" s="1"/>
  <c r="R1072"/>
  <c r="Y1072" s="1"/>
  <c r="X1072" s="1"/>
  <c r="AA1072" s="1"/>
  <c r="R1729"/>
  <c r="Y1729" s="1"/>
  <c r="X1729" s="1"/>
  <c r="AA1729" s="1"/>
  <c r="R1370"/>
  <c r="Y1370" s="1"/>
  <c r="X1370" s="1"/>
  <c r="AA1370" s="1"/>
  <c r="R561"/>
  <c r="Y561" s="1"/>
  <c r="X561" s="1"/>
  <c r="AA561" s="1"/>
  <c r="R587"/>
  <c r="Y587" s="1"/>
  <c r="X587" s="1"/>
  <c r="AA587" s="1"/>
  <c r="R1746"/>
  <c r="Y1746" s="1"/>
  <c r="X1746" s="1"/>
  <c r="AA1746" s="1"/>
  <c r="R766"/>
  <c r="Y766" s="1"/>
  <c r="X766" s="1"/>
  <c r="AA766" s="1"/>
  <c r="R1629"/>
  <c r="Y1629" s="1"/>
  <c r="X1629" s="1"/>
  <c r="AA1629" s="1"/>
  <c r="R1606"/>
  <c r="Y1606" s="1"/>
  <c r="X1606" s="1"/>
  <c r="AA1606" s="1"/>
  <c r="R140"/>
  <c r="Y140" s="1"/>
  <c r="X140" s="1"/>
  <c r="AA140" s="1"/>
  <c r="R1177"/>
  <c r="Y1177" s="1"/>
  <c r="X1177" s="1"/>
  <c r="AA1177" s="1"/>
  <c r="R602"/>
  <c r="Y602" s="1"/>
  <c r="X602" s="1"/>
  <c r="AA602" s="1"/>
  <c r="R1750"/>
  <c r="Y1750" s="1"/>
  <c r="X1750" s="1"/>
  <c r="AA1750" s="1"/>
  <c r="R1735"/>
  <c r="Y1735" s="1"/>
  <c r="X1735" s="1"/>
  <c r="AA1735" s="1"/>
  <c r="R1476"/>
  <c r="Y1476" s="1"/>
  <c r="X1476" s="1"/>
  <c r="AA1476" s="1"/>
  <c r="R829"/>
  <c r="Y829" s="1"/>
  <c r="X829" s="1"/>
  <c r="AA829" s="1"/>
  <c r="R1601"/>
  <c r="Y1601" s="1"/>
  <c r="X1601" s="1"/>
  <c r="AA1601" s="1"/>
  <c r="R80"/>
  <c r="Y80" s="1"/>
  <c r="X80" s="1"/>
  <c r="AA80" s="1"/>
  <c r="R1541"/>
  <c r="Y1541" s="1"/>
  <c r="X1541" s="1"/>
  <c r="AA1541" s="1"/>
  <c r="R1138"/>
  <c r="Y1138" s="1"/>
  <c r="X1138" s="1"/>
  <c r="AA1138" s="1"/>
  <c r="R341"/>
  <c r="Y341" s="1"/>
  <c r="X341" s="1"/>
  <c r="AA341" s="1"/>
  <c r="R1209"/>
  <c r="Y1209" s="1"/>
  <c r="X1209" s="1"/>
  <c r="AA1209" s="1"/>
  <c r="R957"/>
  <c r="Y957" s="1"/>
  <c r="X957" s="1"/>
  <c r="AA957" s="1"/>
  <c r="R1407"/>
  <c r="Y1407" s="1"/>
  <c r="X1407" s="1"/>
  <c r="AA1407" s="1"/>
  <c r="R1458"/>
  <c r="Y1458" s="1"/>
  <c r="X1458" s="1"/>
  <c r="AA1458" s="1"/>
  <c r="R1532"/>
  <c r="Y1532" s="1"/>
  <c r="X1532" s="1"/>
  <c r="AA1532" s="1"/>
  <c r="R1152"/>
  <c r="Y1152" s="1"/>
  <c r="X1152" s="1"/>
  <c r="AA1152" s="1"/>
  <c r="R560"/>
  <c r="Y560" s="1"/>
  <c r="X560" s="1"/>
  <c r="AA560" s="1"/>
  <c r="R1453"/>
  <c r="Y1453" s="1"/>
  <c r="X1453" s="1"/>
  <c r="AA1453" s="1"/>
  <c r="R315"/>
  <c r="Y315" s="1"/>
  <c r="X315" s="1"/>
  <c r="AA315" s="1"/>
  <c r="R901"/>
  <c r="Y901" s="1"/>
  <c r="X901" s="1"/>
  <c r="AA901" s="1"/>
  <c r="R1043"/>
  <c r="Y1043" s="1"/>
  <c r="X1043" s="1"/>
  <c r="AA1043" s="1"/>
  <c r="R1023"/>
  <c r="Y1023" s="1"/>
  <c r="X1023" s="1"/>
  <c r="AA1023" s="1"/>
  <c r="R1262"/>
  <c r="Y1262" s="1"/>
  <c r="X1262" s="1"/>
  <c r="AA1262" s="1"/>
  <c r="R239"/>
  <c r="Y239" s="1"/>
  <c r="X239" s="1"/>
  <c r="AA239" s="1"/>
  <c r="R198"/>
  <c r="Y198" s="1"/>
  <c r="X198" s="1"/>
  <c r="AA198" s="1"/>
  <c r="R279"/>
  <c r="Y279" s="1"/>
  <c r="X279" s="1"/>
  <c r="AA279" s="1"/>
  <c r="R1243"/>
  <c r="Y1243" s="1"/>
  <c r="X1243" s="1"/>
  <c r="AA1243" s="1"/>
  <c r="R1289"/>
  <c r="Y1289" s="1"/>
  <c r="X1289" s="1"/>
  <c r="AA1289" s="1"/>
  <c r="R412"/>
  <c r="Y412" s="1"/>
  <c r="X412" s="1"/>
  <c r="AA412" s="1"/>
  <c r="R671"/>
  <c r="Y671" s="1"/>
  <c r="X671" s="1"/>
  <c r="AA671" s="1"/>
  <c r="R1424"/>
  <c r="Y1424" s="1"/>
  <c r="X1424" s="1"/>
  <c r="AA1424" s="1"/>
  <c r="R118"/>
  <c r="Y118" s="1"/>
  <c r="X118" s="1"/>
  <c r="AA118" s="1"/>
  <c r="R1402"/>
  <c r="Y1402" s="1"/>
  <c r="X1402" s="1"/>
  <c r="AA1402" s="1"/>
  <c r="R223"/>
  <c r="Y223" s="1"/>
  <c r="X223" s="1"/>
  <c r="AA223" s="1"/>
  <c r="R1364"/>
  <c r="Y1364" s="1"/>
  <c r="X1364" s="1"/>
  <c r="AA1364" s="1"/>
  <c r="R586"/>
  <c r="Y586" s="1"/>
  <c r="X586" s="1"/>
  <c r="AA586" s="1"/>
  <c r="R242"/>
  <c r="Y242" s="1"/>
  <c r="X242" s="1"/>
  <c r="AA242" s="1"/>
  <c r="R47"/>
  <c r="Y47" s="1"/>
  <c r="X47" s="1"/>
  <c r="AA47" s="1"/>
  <c r="R13"/>
  <c r="Y13" s="1"/>
  <c r="X13" s="1"/>
  <c r="AA13" s="1"/>
  <c r="R420"/>
  <c r="Y420" s="1"/>
  <c r="X420" s="1"/>
  <c r="AA420" s="1"/>
  <c r="R593"/>
  <c r="Y593" s="1"/>
  <c r="X593" s="1"/>
  <c r="AA593" s="1"/>
  <c r="R906"/>
  <c r="Y906" s="1"/>
  <c r="X906" s="1"/>
  <c r="AA906" s="1"/>
  <c r="R1452"/>
  <c r="Y1452" s="1"/>
  <c r="X1452" s="1"/>
  <c r="AA1452" s="1"/>
  <c r="R1722"/>
  <c r="Y1722" s="1"/>
  <c r="X1722" s="1"/>
  <c r="AA1722" s="1"/>
  <c r="R1334"/>
  <c r="Y1334" s="1"/>
  <c r="X1334" s="1"/>
  <c r="AA1334" s="1"/>
  <c r="R753"/>
  <c r="Y753" s="1"/>
  <c r="X753" s="1"/>
  <c r="AA753" s="1"/>
  <c r="R262"/>
  <c r="Y262" s="1"/>
  <c r="X262" s="1"/>
  <c r="AA262" s="1"/>
  <c r="R997"/>
  <c r="Y997" s="1"/>
  <c r="X997" s="1"/>
  <c r="AA997" s="1"/>
  <c r="R606"/>
  <c r="Y606" s="1"/>
  <c r="X606" s="1"/>
  <c r="AA606" s="1"/>
  <c r="R1751"/>
  <c r="Y1751" s="1"/>
  <c r="X1751" s="1"/>
  <c r="AA1751" s="1"/>
  <c r="R99"/>
  <c r="Y99" s="1"/>
  <c r="X99" s="1"/>
  <c r="AA99" s="1"/>
  <c r="R132"/>
  <c r="Y132" s="1"/>
  <c r="X132" s="1"/>
  <c r="AA132" s="1"/>
  <c r="R1504"/>
  <c r="Y1504" s="1"/>
  <c r="X1504" s="1"/>
  <c r="AA1504" s="1"/>
  <c r="R1608"/>
  <c r="Y1608" s="1"/>
  <c r="X1608" s="1"/>
  <c r="AA1608" s="1"/>
  <c r="R1189"/>
  <c r="Y1189" s="1"/>
  <c r="X1189" s="1"/>
  <c r="AA1189" s="1"/>
  <c r="R270"/>
  <c r="Y270" s="1"/>
  <c r="X270" s="1"/>
  <c r="AA270" s="1"/>
  <c r="R819"/>
  <c r="Y819" s="1"/>
  <c r="X819" s="1"/>
  <c r="AA819" s="1"/>
  <c r="R1670"/>
  <c r="Y1670" s="1"/>
  <c r="X1670" s="1"/>
  <c r="AA1670" s="1"/>
  <c r="R1261"/>
  <c r="Y1261" s="1"/>
  <c r="X1261" s="1"/>
  <c r="AA1261" s="1"/>
  <c r="R219"/>
  <c r="Y219" s="1"/>
  <c r="X219" s="1"/>
  <c r="AA219" s="1"/>
  <c r="R1549"/>
  <c r="Y1549" s="1"/>
  <c r="X1549" s="1"/>
  <c r="AA1549" s="1"/>
  <c r="R1070"/>
  <c r="Y1070" s="1"/>
  <c r="X1070" s="1"/>
  <c r="AA1070" s="1"/>
  <c r="R1000"/>
  <c r="Y1000" s="1"/>
  <c r="X1000" s="1"/>
  <c r="AA1000" s="1"/>
  <c r="R739"/>
  <c r="Y739" s="1"/>
  <c r="X739" s="1"/>
  <c r="AA739" s="1"/>
  <c r="R568"/>
  <c r="Y568" s="1"/>
  <c r="X568" s="1"/>
  <c r="AA568" s="1"/>
  <c r="R524"/>
  <c r="Y524" s="1"/>
  <c r="X524" s="1"/>
  <c r="AA524" s="1"/>
  <c r="R939"/>
  <c r="Y939" s="1"/>
  <c r="X939" s="1"/>
  <c r="AA939" s="1"/>
  <c r="R1180"/>
  <c r="Y1180" s="1"/>
  <c r="X1180" s="1"/>
  <c r="AA1180" s="1"/>
  <c r="R1324"/>
  <c r="Y1324" s="1"/>
  <c r="X1324" s="1"/>
  <c r="AA1324" s="1"/>
  <c r="R325"/>
  <c r="Y325" s="1"/>
  <c r="X325" s="1"/>
  <c r="AA325" s="1"/>
  <c r="R318"/>
  <c r="Y318" s="1"/>
  <c r="X318" s="1"/>
  <c r="AA318" s="1"/>
  <c r="R470"/>
  <c r="Y470" s="1"/>
  <c r="X470" s="1"/>
  <c r="AA470" s="1"/>
  <c r="R1321"/>
  <c r="Y1321" s="1"/>
  <c r="X1321" s="1"/>
  <c r="AA1321" s="1"/>
  <c r="R113"/>
  <c r="Y113" s="1"/>
  <c r="X113" s="1"/>
  <c r="AA113" s="1"/>
  <c r="R684"/>
  <c r="Y684" s="1"/>
  <c r="X684" s="1"/>
  <c r="AA684" s="1"/>
  <c r="R1134"/>
  <c r="Y1134" s="1"/>
  <c r="X1134" s="1"/>
  <c r="AA1134" s="1"/>
  <c r="R288"/>
  <c r="Y288" s="1"/>
  <c r="X288" s="1"/>
  <c r="AA288" s="1"/>
  <c r="R761"/>
  <c r="Y761" s="1"/>
  <c r="X761" s="1"/>
  <c r="AA761" s="1"/>
  <c r="R1490"/>
  <c r="Y1490" s="1"/>
  <c r="X1490" s="1"/>
  <c r="AA1490" s="1"/>
  <c r="R371"/>
  <c r="Y371" s="1"/>
  <c r="X371" s="1"/>
  <c r="AA371" s="1"/>
  <c r="R376"/>
  <c r="Y376" s="1"/>
  <c r="X376" s="1"/>
  <c r="AA376" s="1"/>
  <c r="R1225"/>
  <c r="Y1225" s="1"/>
  <c r="X1225" s="1"/>
  <c r="AA1225" s="1"/>
  <c r="R1266"/>
  <c r="Y1266" s="1"/>
  <c r="X1266" s="1"/>
  <c r="AA1266" s="1"/>
  <c r="R1649"/>
  <c r="Y1649" s="1"/>
  <c r="X1649" s="1"/>
  <c r="AA1649" s="1"/>
  <c r="R1445"/>
  <c r="Y1445" s="1"/>
  <c r="X1445" s="1"/>
  <c r="AA1445" s="1"/>
  <c r="R481"/>
  <c r="Y481" s="1"/>
  <c r="X481" s="1"/>
  <c r="AA481" s="1"/>
  <c r="R656"/>
  <c r="Y656" s="1"/>
  <c r="X656" s="1"/>
  <c r="AA656" s="1"/>
  <c r="R1598"/>
  <c r="Y1598" s="1"/>
  <c r="X1598" s="1"/>
  <c r="AA1598" s="1"/>
  <c r="R20"/>
  <c r="Y20" s="1"/>
  <c r="X20" s="1"/>
  <c r="AA20" s="1"/>
  <c r="R1214"/>
  <c r="Y1214" s="1"/>
  <c r="X1214" s="1"/>
  <c r="AA1214" s="1"/>
  <c r="R876"/>
  <c r="Y876" s="1"/>
  <c r="X876" s="1"/>
  <c r="AA876" s="1"/>
  <c r="R881"/>
  <c r="Y881" s="1"/>
  <c r="X881" s="1"/>
  <c r="AA881" s="1"/>
  <c r="R955"/>
  <c r="Y955" s="1"/>
  <c r="X955" s="1"/>
  <c r="AA955" s="1"/>
  <c r="R1342"/>
  <c r="Y1342" s="1"/>
  <c r="X1342" s="1"/>
  <c r="AA1342" s="1"/>
  <c r="R884"/>
  <c r="Y884" s="1"/>
  <c r="X884" s="1"/>
  <c r="AA884" s="1"/>
  <c r="R15"/>
  <c r="Y15" s="1"/>
  <c r="X15" s="1"/>
  <c r="AA15" s="1"/>
  <c r="R661"/>
  <c r="Y661" s="1"/>
  <c r="X661" s="1"/>
  <c r="AA661" s="1"/>
  <c r="R1172"/>
  <c r="Y1172" s="1"/>
  <c r="X1172" s="1"/>
  <c r="AA1172" s="1"/>
  <c r="R1612"/>
  <c r="Y1612" s="1"/>
  <c r="X1612" s="1"/>
  <c r="AA1612" s="1"/>
  <c r="R256"/>
  <c r="Y256" s="1"/>
  <c r="X256" s="1"/>
  <c r="AA256" s="1"/>
  <c r="R1309"/>
  <c r="Y1309" s="1"/>
  <c r="X1309" s="1"/>
  <c r="AA1309" s="1"/>
  <c r="R1086"/>
  <c r="Y1086" s="1"/>
  <c r="X1086" s="1"/>
  <c r="AA1086" s="1"/>
  <c r="R131"/>
  <c r="Y131" s="1"/>
  <c r="X131" s="1"/>
  <c r="AA131" s="1"/>
  <c r="R1509"/>
  <c r="Y1509" s="1"/>
  <c r="X1509" s="1"/>
  <c r="AA1509" s="1"/>
  <c r="R141"/>
  <c r="Y141" s="1"/>
  <c r="X141" s="1"/>
  <c r="AA141" s="1"/>
  <c r="R261"/>
  <c r="Y261" s="1"/>
  <c r="X261" s="1"/>
  <c r="AA261" s="1"/>
  <c r="R399"/>
  <c r="Y399" s="1"/>
  <c r="X399" s="1"/>
  <c r="AA399" s="1"/>
  <c r="R1288"/>
  <c r="Y1288" s="1"/>
  <c r="X1288" s="1"/>
  <c r="AA1288" s="1"/>
  <c r="R1354"/>
  <c r="Y1354" s="1"/>
  <c r="X1354" s="1"/>
  <c r="AA1354" s="1"/>
  <c r="R1251"/>
  <c r="Y1251" s="1"/>
  <c r="X1251" s="1"/>
  <c r="AA1251" s="1"/>
  <c r="R692"/>
  <c r="Y692" s="1"/>
  <c r="X692" s="1"/>
  <c r="AA692" s="1"/>
  <c r="R1028"/>
  <c r="Y1028" s="1"/>
  <c r="X1028" s="1"/>
  <c r="AA1028" s="1"/>
  <c r="R1570"/>
  <c r="Y1570" s="1"/>
  <c r="X1570" s="1"/>
  <c r="AA1570" s="1"/>
  <c r="R1393"/>
  <c r="Y1393" s="1"/>
  <c r="X1393" s="1"/>
  <c r="AA1393" s="1"/>
  <c r="R696"/>
  <c r="Y696" s="1"/>
  <c r="X696" s="1"/>
  <c r="AA696" s="1"/>
  <c r="R857"/>
  <c r="Y857" s="1"/>
  <c r="X857" s="1"/>
  <c r="AA857" s="1"/>
  <c r="R1545"/>
  <c r="Y1545" s="1"/>
  <c r="X1545" s="1"/>
  <c r="AA1545" s="1"/>
  <c r="R1315"/>
  <c r="Y1315" s="1"/>
  <c r="X1315" s="1"/>
  <c r="AA1315" s="1"/>
  <c r="R1566"/>
  <c r="Y1566" s="1"/>
  <c r="X1566" s="1"/>
  <c r="AA1566" s="1"/>
  <c r="R1338"/>
  <c r="Y1338" s="1"/>
  <c r="X1338" s="1"/>
  <c r="AA1338" s="1"/>
  <c r="R129"/>
  <c r="Y129" s="1"/>
  <c r="X129" s="1"/>
  <c r="AA129" s="1"/>
  <c r="R338"/>
  <c r="Y338" s="1"/>
  <c r="X338" s="1"/>
  <c r="AA338" s="1"/>
  <c r="R411"/>
  <c r="Y411" s="1"/>
  <c r="X411" s="1"/>
  <c r="AA411" s="1"/>
  <c r="R75"/>
  <c r="Y75" s="1"/>
  <c r="X75" s="1"/>
  <c r="AA75" s="1"/>
  <c r="R543"/>
  <c r="Y543" s="1"/>
  <c r="X543" s="1"/>
  <c r="AA543" s="1"/>
  <c r="R878"/>
  <c r="Y878" s="1"/>
  <c r="X878" s="1"/>
  <c r="AA878" s="1"/>
  <c r="R440"/>
  <c r="Y440" s="1"/>
  <c r="X440" s="1"/>
  <c r="AA440" s="1"/>
  <c r="R1121"/>
  <c r="Y1121" s="1"/>
  <c r="X1121" s="1"/>
  <c r="AA1121" s="1"/>
  <c r="R1648"/>
  <c r="Y1648" s="1"/>
  <c r="X1648" s="1"/>
  <c r="AA1648" s="1"/>
  <c r="R1333"/>
  <c r="Y1333" s="1"/>
  <c r="X1333" s="1"/>
  <c r="AA1333" s="1"/>
  <c r="R972"/>
  <c r="Y972" s="1"/>
  <c r="X972" s="1"/>
  <c r="AA972" s="1"/>
  <c r="R992"/>
  <c r="Y992" s="1"/>
  <c r="X992" s="1"/>
  <c r="AA992" s="1"/>
  <c r="R712"/>
  <c r="Y712" s="1"/>
  <c r="X712" s="1"/>
  <c r="AA712" s="1"/>
  <c r="R614"/>
  <c r="Y614" s="1"/>
  <c r="X614" s="1"/>
  <c r="AA614" s="1"/>
  <c r="R965"/>
  <c r="Y965" s="1"/>
  <c r="X965" s="1"/>
  <c r="AA965" s="1"/>
  <c r="R765"/>
  <c r="Y765" s="1"/>
  <c r="X765" s="1"/>
  <c r="AA765" s="1"/>
  <c r="R1646"/>
  <c r="Y1646" s="1"/>
  <c r="X1646" s="1"/>
  <c r="AA1646" s="1"/>
  <c r="R125"/>
  <c r="Y125" s="1"/>
  <c r="X125" s="1"/>
  <c r="AA125" s="1"/>
  <c r="R1304"/>
  <c r="Y1304" s="1"/>
  <c r="X1304" s="1"/>
  <c r="AA1304" s="1"/>
  <c r="R717"/>
  <c r="Y717" s="1"/>
  <c r="X717" s="1"/>
  <c r="AA717" s="1"/>
  <c r="R309"/>
  <c r="Y309" s="1"/>
  <c r="X309" s="1"/>
  <c r="AA309" s="1"/>
  <c r="R1544"/>
  <c r="Y1544" s="1"/>
  <c r="X1544" s="1"/>
  <c r="AA1544" s="1"/>
  <c r="R885"/>
  <c r="Y885" s="1"/>
  <c r="X885" s="1"/>
  <c r="AA885" s="1"/>
  <c r="R974"/>
  <c r="Y974" s="1"/>
  <c r="X974" s="1"/>
  <c r="AA974" s="1"/>
  <c r="R494"/>
  <c r="Y494" s="1"/>
  <c r="X494" s="1"/>
  <c r="AA494" s="1"/>
  <c r="R1414"/>
  <c r="Y1414" s="1"/>
  <c r="X1414" s="1"/>
  <c r="AA1414" s="1"/>
  <c r="R1491"/>
  <c r="Y1491" s="1"/>
  <c r="X1491" s="1"/>
  <c r="AA1491" s="1"/>
  <c r="R1415"/>
  <c r="Y1415" s="1"/>
  <c r="X1415" s="1"/>
  <c r="AA1415" s="1"/>
  <c r="R648"/>
  <c r="Y648" s="1"/>
  <c r="X648" s="1"/>
  <c r="AA648" s="1"/>
  <c r="R439"/>
  <c r="Y439" s="1"/>
  <c r="X439" s="1"/>
  <c r="AA439" s="1"/>
  <c r="R85"/>
  <c r="Y85" s="1"/>
  <c r="X85" s="1"/>
  <c r="AA85" s="1"/>
  <c r="R877"/>
  <c r="Y877" s="1"/>
  <c r="X877" s="1"/>
  <c r="AA877" s="1"/>
  <c r="R112"/>
  <c r="Y112" s="1"/>
  <c r="X112" s="1"/>
  <c r="AA112" s="1"/>
  <c r="R368"/>
  <c r="Y368" s="1"/>
  <c r="X368" s="1"/>
  <c r="AA368" s="1"/>
  <c r="R1008"/>
  <c r="Y1008" s="1"/>
  <c r="X1008" s="1"/>
  <c r="AA1008" s="1"/>
  <c r="R1168"/>
  <c r="Y1168" s="1"/>
  <c r="X1168" s="1"/>
  <c r="AA1168" s="1"/>
  <c r="R1657"/>
  <c r="Y1657" s="1"/>
  <c r="X1657" s="1"/>
  <c r="AA1657" s="1"/>
  <c r="R1721"/>
  <c r="Y1721" s="1"/>
  <c r="X1721" s="1"/>
  <c r="AA1721" s="1"/>
  <c r="R851"/>
  <c r="Y851" s="1"/>
  <c r="X851" s="1"/>
  <c r="AA851" s="1"/>
  <c r="R1398"/>
  <c r="Y1398" s="1"/>
  <c r="X1398" s="1"/>
  <c r="AA1398" s="1"/>
  <c r="R1556"/>
  <c r="Y1556" s="1"/>
  <c r="X1556" s="1"/>
  <c r="AA1556" s="1"/>
  <c r="R445"/>
  <c r="Y445" s="1"/>
  <c r="X445" s="1"/>
  <c r="AA445" s="1"/>
  <c r="R183"/>
  <c r="Y183" s="1"/>
  <c r="X183" s="1"/>
  <c r="AA183" s="1"/>
  <c r="R844"/>
  <c r="Y844" s="1"/>
  <c r="X844" s="1"/>
  <c r="AA844" s="1"/>
  <c r="R1068"/>
  <c r="Y1068" s="1"/>
  <c r="X1068" s="1"/>
  <c r="AA1068" s="1"/>
  <c r="R168"/>
  <c r="Y168" s="1"/>
  <c r="X168" s="1"/>
  <c r="AA168" s="1"/>
  <c r="R493"/>
  <c r="Y493" s="1"/>
  <c r="X493" s="1"/>
  <c r="AA493" s="1"/>
  <c r="R421"/>
  <c r="Y421" s="1"/>
  <c r="X421" s="1"/>
  <c r="AA421" s="1"/>
  <c r="R37"/>
  <c r="Y37" s="1"/>
  <c r="X37" s="1"/>
  <c r="AA37" s="1"/>
  <c r="R1685"/>
  <c r="Y1685" s="1"/>
  <c r="X1685" s="1"/>
  <c r="AA1685" s="1"/>
  <c r="R966"/>
  <c r="Y966" s="1"/>
  <c r="X966" s="1"/>
  <c r="AA966" s="1"/>
  <c r="R110"/>
  <c r="Y110" s="1"/>
  <c r="X110" s="1"/>
  <c r="AA110" s="1"/>
  <c r="R383"/>
  <c r="Y383" s="1"/>
  <c r="X383" s="1"/>
  <c r="AA383" s="1"/>
  <c r="R1360"/>
  <c r="Y1360" s="1"/>
  <c r="X1360" s="1"/>
  <c r="AA1360" s="1"/>
  <c r="R423"/>
  <c r="Y423" s="1"/>
  <c r="X423" s="1"/>
  <c r="AA423" s="1"/>
  <c r="R759"/>
  <c r="Y759" s="1"/>
  <c r="X759" s="1"/>
  <c r="AA759" s="1"/>
  <c r="R1741"/>
  <c r="Y1741" s="1"/>
  <c r="X1741" s="1"/>
  <c r="AA1741" s="1"/>
  <c r="R1204"/>
  <c r="Y1204" s="1"/>
  <c r="X1204" s="1"/>
  <c r="AA1204" s="1"/>
  <c r="R686"/>
  <c r="Y686" s="1"/>
  <c r="X686" s="1"/>
  <c r="AA686" s="1"/>
  <c r="R1257"/>
  <c r="Y1257" s="1"/>
  <c r="X1257" s="1"/>
  <c r="AA1257" s="1"/>
  <c r="R770"/>
  <c r="Y770" s="1"/>
  <c r="X770" s="1"/>
  <c r="AA770" s="1"/>
  <c r="R1464"/>
  <c r="Y1464" s="1"/>
  <c r="X1464" s="1"/>
  <c r="AA1464" s="1"/>
  <c r="R369"/>
  <c r="Y369" s="1"/>
  <c r="X369" s="1"/>
  <c r="AA369" s="1"/>
  <c r="R1122"/>
  <c r="Y1122" s="1"/>
  <c r="X1122" s="1"/>
  <c r="AA1122" s="1"/>
  <c r="R39"/>
  <c r="Y39" s="1"/>
  <c r="X39" s="1"/>
  <c r="AA39" s="1"/>
  <c r="R591"/>
  <c r="Y591" s="1"/>
  <c r="X591" s="1"/>
  <c r="AA591" s="1"/>
  <c r="R880"/>
  <c r="Y880" s="1"/>
  <c r="X880" s="1"/>
  <c r="AA880" s="1"/>
  <c r="R464"/>
  <c r="Y464" s="1"/>
  <c r="X464" s="1"/>
  <c r="AA464" s="1"/>
  <c r="R1165"/>
  <c r="Y1165" s="1"/>
  <c r="X1165" s="1"/>
  <c r="AA1165" s="1"/>
  <c r="R944"/>
  <c r="Y944" s="1"/>
  <c r="X944" s="1"/>
  <c r="AA944" s="1"/>
  <c r="R1061"/>
  <c r="Y1061" s="1"/>
  <c r="X1061" s="1"/>
  <c r="AA1061" s="1"/>
  <c r="R292"/>
  <c r="Y292" s="1"/>
  <c r="X292" s="1"/>
  <c r="AA292" s="1"/>
  <c r="R1285"/>
  <c r="Y1285" s="1"/>
  <c r="X1285" s="1"/>
  <c r="AA1285" s="1"/>
  <c r="R1349"/>
  <c r="Y1349" s="1"/>
  <c r="X1349" s="1"/>
  <c r="AA1349" s="1"/>
  <c r="R810"/>
  <c r="Y810" s="1"/>
  <c r="X810" s="1"/>
  <c r="AA810" s="1"/>
  <c r="R1391"/>
  <c r="Y1391" s="1"/>
  <c r="X1391" s="1"/>
  <c r="AA1391" s="1"/>
  <c r="R1439"/>
  <c r="Y1439" s="1"/>
  <c r="X1439" s="1"/>
  <c r="AA1439" s="1"/>
  <c r="R635"/>
  <c r="Y635" s="1"/>
  <c r="X635" s="1"/>
  <c r="AA635" s="1"/>
  <c r="R1283"/>
  <c r="Y1283" s="1"/>
  <c r="X1283" s="1"/>
  <c r="AA1283" s="1"/>
  <c r="R206"/>
  <c r="Y206" s="1"/>
  <c r="X206" s="1"/>
  <c r="AA206" s="1"/>
  <c r="R1069"/>
  <c r="Y1069" s="1"/>
  <c r="X1069" s="1"/>
  <c r="AA1069" s="1"/>
  <c r="R1191"/>
  <c r="Y1191" s="1"/>
  <c r="X1191" s="1"/>
  <c r="AA1191" s="1"/>
  <c r="R773"/>
  <c r="Y773" s="1"/>
  <c r="X773" s="1"/>
  <c r="AA773" s="1"/>
  <c r="R1644"/>
  <c r="Y1644" s="1"/>
  <c r="X1644" s="1"/>
  <c r="AA1644" s="1"/>
  <c r="R1524"/>
  <c r="Y1524" s="1"/>
  <c r="X1524" s="1"/>
  <c r="AA1524" s="1"/>
  <c r="R932"/>
  <c r="Y932" s="1"/>
  <c r="X932" s="1"/>
  <c r="AA932" s="1"/>
  <c r="R1376"/>
  <c r="Y1376" s="1"/>
  <c r="X1376" s="1"/>
  <c r="AA1376" s="1"/>
  <c r="R973"/>
  <c r="Y973" s="1"/>
  <c r="X973" s="1"/>
  <c r="AA973" s="1"/>
  <c r="R947"/>
  <c r="Y947" s="1"/>
  <c r="X947" s="1"/>
  <c r="AA947" s="1"/>
  <c r="R577"/>
  <c r="Y577" s="1"/>
  <c r="X577" s="1"/>
  <c r="AA577" s="1"/>
  <c r="R1203"/>
  <c r="Y1203" s="1"/>
  <c r="X1203" s="1"/>
  <c r="AA1203" s="1"/>
  <c r="R258"/>
  <c r="Y258" s="1"/>
  <c r="X258" s="1"/>
  <c r="AA258" s="1"/>
  <c r="R1469"/>
  <c r="Y1469" s="1"/>
  <c r="X1469" s="1"/>
  <c r="AA1469" s="1"/>
  <c r="R1226"/>
  <c r="Y1226" s="1"/>
  <c r="X1226" s="1"/>
  <c r="AA1226" s="1"/>
  <c r="R1449"/>
  <c r="Y1449" s="1"/>
  <c r="X1449" s="1"/>
  <c r="AA1449" s="1"/>
  <c r="R253"/>
  <c r="Y253" s="1"/>
  <c r="X253" s="1"/>
  <c r="AA253" s="1"/>
  <c r="R658"/>
  <c r="Y658" s="1"/>
  <c r="X658" s="1"/>
  <c r="AA658" s="1"/>
  <c r="R1526"/>
  <c r="Y1526" s="1"/>
  <c r="X1526" s="1"/>
  <c r="AA1526" s="1"/>
  <c r="R1041"/>
  <c r="Y1041" s="1"/>
  <c r="X1041" s="1"/>
  <c r="AA1041" s="1"/>
  <c r="R598"/>
  <c r="Y598" s="1"/>
  <c r="X598" s="1"/>
  <c r="AA598" s="1"/>
  <c r="R1149"/>
  <c r="Y1149" s="1"/>
  <c r="X1149" s="1"/>
  <c r="AA1149" s="1"/>
  <c r="R491"/>
  <c r="Y491" s="1"/>
  <c r="X491" s="1"/>
  <c r="AA491" s="1"/>
  <c r="R1641"/>
  <c r="Y1641" s="1"/>
  <c r="X1641" s="1"/>
  <c r="AA1641" s="1"/>
  <c r="R958"/>
  <c r="Y958" s="1"/>
  <c r="X958" s="1"/>
  <c r="AA958" s="1"/>
  <c r="R64"/>
  <c r="Y64" s="1"/>
  <c r="X64" s="1"/>
  <c r="AA64" s="1"/>
  <c r="R1633"/>
  <c r="Y1633" s="1"/>
  <c r="X1633" s="1"/>
  <c r="AA1633" s="1"/>
  <c r="R694"/>
  <c r="Y694" s="1"/>
  <c r="X694" s="1"/>
  <c r="AA694" s="1"/>
  <c r="R1573"/>
  <c r="Y1573" s="1"/>
  <c r="X1573" s="1"/>
  <c r="AA1573" s="1"/>
  <c r="R1734"/>
  <c r="Y1734" s="1"/>
  <c r="R611"/>
  <c r="Y611" s="1"/>
  <c r="X611" s="1"/>
  <c r="AA611" s="1"/>
  <c r="R1114"/>
  <c r="Y1114" s="1"/>
  <c r="R1463"/>
  <c r="Y1463" s="1"/>
  <c r="X1463" s="1"/>
  <c r="AA1463" s="1"/>
  <c r="R913"/>
  <c r="Y913" s="1"/>
  <c r="R86"/>
  <c r="Y86" s="1"/>
  <c r="X86" s="1"/>
  <c r="AA86" s="1"/>
  <c r="R624"/>
  <c r="Y624" s="1"/>
  <c r="R414"/>
  <c r="Y414" s="1"/>
  <c r="X414" s="1"/>
  <c r="AA414" s="1"/>
  <c r="R1381"/>
  <c r="Y1381" s="1"/>
  <c r="R757"/>
  <c r="Y757" s="1"/>
  <c r="X757" s="1"/>
  <c r="AA757" s="1"/>
  <c r="R1654"/>
  <c r="Y1654" s="1"/>
  <c r="R248"/>
  <c r="Y248" s="1"/>
  <c r="X248" s="1"/>
  <c r="AA248" s="1"/>
  <c r="R1363"/>
  <c r="Y1363" s="1"/>
  <c r="R344"/>
  <c r="Y344" s="1"/>
  <c r="X344" s="1"/>
  <c r="AA344" s="1"/>
  <c r="R1752"/>
  <c r="Y1752" s="1"/>
  <c r="R729"/>
  <c r="Y729" s="1"/>
  <c r="X729" s="1"/>
  <c r="AA729" s="1"/>
  <c r="R1433"/>
  <c r="Y1433" s="1"/>
  <c r="R1700"/>
  <c r="Y1700" s="1"/>
  <c r="X1700" s="1"/>
  <c r="AA1700" s="1"/>
  <c r="R1475"/>
  <c r="Y1475" s="1"/>
  <c r="R1605"/>
  <c r="Y1605" s="1"/>
  <c r="X1605" s="1"/>
  <c r="AA1605" s="1"/>
  <c r="R1455"/>
  <c r="Y1455" s="1"/>
  <c r="R479"/>
  <c r="Y479" s="1"/>
  <c r="X479" s="1"/>
  <c r="AA479" s="1"/>
  <c r="R824"/>
  <c r="Y824" s="1"/>
  <c r="R14"/>
  <c r="Y14" s="1"/>
  <c r="X14" s="1"/>
  <c r="AA14" s="1"/>
  <c r="R157"/>
  <c r="Y157" s="1"/>
  <c r="R986"/>
  <c r="Y986" s="1"/>
  <c r="X986" s="1"/>
  <c r="AA986" s="1"/>
  <c r="R1303"/>
  <c r="Y1303" s="1"/>
  <c r="R867"/>
  <c r="Y867" s="1"/>
  <c r="X867" s="1"/>
  <c r="AA867" s="1"/>
  <c r="R1564"/>
  <c r="Y1564" s="1"/>
  <c r="R1157"/>
  <c r="Y1157" s="1"/>
  <c r="X1157" s="1"/>
  <c r="AA1157" s="1"/>
  <c r="R1661"/>
  <c r="Y1661" s="1"/>
  <c r="R251"/>
  <c r="Y251" s="1"/>
  <c r="X251" s="1"/>
  <c r="AA251" s="1"/>
  <c r="R580"/>
  <c r="Y580" s="1"/>
  <c r="R1451"/>
  <c r="Y1451" s="1"/>
  <c r="R756"/>
  <c r="Y756" s="1"/>
  <c r="R1615"/>
  <c r="Y1615" s="1"/>
  <c r="X1615" s="1"/>
  <c r="AA1615" s="1"/>
  <c r="R1652"/>
  <c r="Y1652" s="1"/>
  <c r="R1046"/>
  <c r="Y1046" s="1"/>
  <c r="R788"/>
  <c r="Y788" s="1"/>
  <c r="R1211"/>
  <c r="Y1211" s="1"/>
  <c r="X1211" s="1"/>
  <c r="AA1211" s="1"/>
  <c r="R501"/>
  <c r="Y501" s="1"/>
  <c r="R1461"/>
  <c r="Y1461" s="1"/>
  <c r="R831"/>
  <c r="Y831" s="1"/>
  <c r="R977"/>
  <c r="Y977" s="1"/>
  <c r="X977" s="1"/>
  <c r="AA977" s="1"/>
  <c r="R935"/>
  <c r="Y935" s="1"/>
  <c r="R576"/>
  <c r="Y576" s="1"/>
  <c r="R1233"/>
  <c r="Y1233" s="1"/>
  <c r="R569"/>
  <c r="Y569" s="1"/>
  <c r="X569" s="1"/>
  <c r="AA569" s="1"/>
  <c r="R940"/>
  <c r="Y940" s="1"/>
  <c r="R1281"/>
  <c r="Y1281" s="1"/>
  <c r="R243"/>
  <c r="Y243" s="1"/>
  <c r="R81"/>
  <c r="Y81" s="1"/>
  <c r="X81" s="1"/>
  <c r="AA81" s="1"/>
  <c r="R943"/>
  <c r="Y943" s="1"/>
  <c r="R1278"/>
  <c r="Y1278" s="1"/>
  <c r="R469"/>
  <c r="Y469" s="1"/>
  <c r="R642"/>
  <c r="Y642" s="1"/>
  <c r="X642" s="1"/>
  <c r="AA642" s="1"/>
  <c r="R367"/>
  <c r="Y367" s="1"/>
  <c r="R882"/>
  <c r="Y882" s="1"/>
  <c r="R1473"/>
  <c r="Y1473" s="1"/>
  <c r="R1313"/>
  <c r="Y1313" s="1"/>
  <c r="X1313" s="1"/>
  <c r="AA1313" s="1"/>
  <c r="R785"/>
  <c r="Y785" s="1"/>
  <c r="R515"/>
  <c r="Y515" s="1"/>
  <c r="R343"/>
  <c r="Y343" s="1"/>
  <c r="R872"/>
  <c r="Y872" s="1"/>
  <c r="R308"/>
  <c r="Y308" s="1"/>
  <c r="X308" s="1"/>
  <c r="AA308" s="1"/>
  <c r="R1510"/>
  <c r="Y1510" s="1"/>
  <c r="R916"/>
  <c r="Y916" s="1"/>
  <c r="R457"/>
  <c r="Y457" s="1"/>
  <c r="R1268"/>
  <c r="Y1268" s="1"/>
  <c r="X1268" s="1"/>
  <c r="AA1268" s="1"/>
  <c r="R832"/>
  <c r="Y832" s="1"/>
  <c r="R236"/>
  <c r="Y236" s="1"/>
  <c r="R1167"/>
  <c r="Y1167" s="1"/>
  <c r="R687"/>
  <c r="Y687" s="1"/>
  <c r="R1748"/>
  <c r="Y1748" s="1"/>
  <c r="R1361"/>
  <c r="Y1361" s="1"/>
  <c r="R1497"/>
  <c r="Y1497" s="1"/>
  <c r="X1497" s="1"/>
  <c r="AA1497" s="1"/>
  <c r="R1171"/>
  <c r="Y1171" s="1"/>
  <c r="R10"/>
  <c r="Y10" s="1"/>
  <c r="R458"/>
  <c r="Y458" s="1"/>
  <c r="R674"/>
  <c r="Y674" s="1"/>
  <c r="X674" s="1"/>
  <c r="AA674" s="1"/>
  <c r="R1260"/>
  <c r="Y1260" s="1"/>
  <c r="R409"/>
  <c r="Y409" s="1"/>
  <c r="R1593"/>
  <c r="Y1593" s="1"/>
  <c r="R313"/>
  <c r="Y313" s="1"/>
  <c r="X313" s="1"/>
  <c r="AA313" s="1"/>
  <c r="R59"/>
  <c r="Y59" s="1"/>
  <c r="R394"/>
  <c r="Y394" s="1"/>
  <c r="R1589"/>
  <c r="Y1589" s="1"/>
  <c r="R999"/>
  <c r="Y999" s="1"/>
  <c r="X999" s="1"/>
  <c r="AA999" s="1"/>
  <c r="R1102"/>
  <c r="Y1102" s="1"/>
  <c r="R552"/>
  <c r="Y552" s="1"/>
  <c r="R1080"/>
  <c r="Y1080" s="1"/>
  <c r="R1628"/>
  <c r="Y1628" s="1"/>
  <c r="X1628" s="1"/>
  <c r="AA1628" s="1"/>
  <c r="R1397"/>
  <c r="Y1397" s="1"/>
  <c r="R1131"/>
  <c r="Y1131" s="1"/>
  <c r="R1592"/>
  <c r="Y1592" s="1"/>
  <c r="R1738"/>
  <c r="Y1738" s="1"/>
  <c r="X1738" s="1"/>
  <c r="AA1738" s="1"/>
  <c r="R891"/>
  <c r="Y891" s="1"/>
  <c r="R1074"/>
  <c r="Y1074" s="1"/>
  <c r="R1033"/>
  <c r="Y1033" s="1"/>
  <c r="R1611"/>
  <c r="Y1611" s="1"/>
  <c r="X1611" s="1"/>
  <c r="AA1611" s="1"/>
  <c r="R1375"/>
  <c r="Y1375" s="1"/>
  <c r="R883"/>
  <c r="Y883" s="1"/>
  <c r="R1234"/>
  <c r="Y1234" s="1"/>
  <c r="R818"/>
  <c r="Y818" s="1"/>
  <c r="X818" s="1"/>
  <c r="AA818" s="1"/>
  <c r="R1694"/>
  <c r="Y1694" s="1"/>
  <c r="R359"/>
  <c r="Y359" s="1"/>
  <c r="R1417"/>
  <c r="Y1417" s="1"/>
  <c r="R88"/>
  <c r="Y88" s="1"/>
  <c r="X88" s="1"/>
  <c r="AA88" s="1"/>
  <c r="R1454"/>
  <c r="Y1454" s="1"/>
  <c r="R673"/>
  <c r="Y673" s="1"/>
  <c r="R1401"/>
  <c r="Y1401" s="1"/>
  <c r="R347"/>
  <c r="Y347" s="1"/>
  <c r="X347" s="1"/>
  <c r="AA347" s="1"/>
  <c r="R332"/>
  <c r="Y332" s="1"/>
  <c r="R1568"/>
  <c r="Y1568" s="1"/>
  <c r="R120"/>
  <c r="Y120" s="1"/>
  <c r="R539"/>
  <c r="Y539" s="1"/>
  <c r="X539" s="1"/>
  <c r="AA539" s="1"/>
  <c r="R1062"/>
  <c r="Y1062" s="1"/>
  <c r="R1108"/>
  <c r="Y1108" s="1"/>
  <c r="R1337"/>
  <c r="Y1337" s="1"/>
  <c r="R398"/>
  <c r="Y398" s="1"/>
  <c r="X398" s="1"/>
  <c r="AA398" s="1"/>
  <c r="R622"/>
  <c r="Y622" s="1"/>
  <c r="R1110"/>
  <c r="Y1110" s="1"/>
  <c r="R1258"/>
  <c r="Y1258" s="1"/>
  <c r="R791"/>
  <c r="Y791" s="1"/>
  <c r="X791" s="1"/>
  <c r="AA791" s="1"/>
  <c r="R1308"/>
  <c r="Y1308" s="1"/>
  <c r="R419"/>
  <c r="Y419" s="1"/>
  <c r="R1085"/>
  <c r="Y1085" s="1"/>
  <c r="R578"/>
  <c r="Y578" s="1"/>
  <c r="X578" s="1"/>
  <c r="AA578" s="1"/>
  <c r="R1109"/>
  <c r="Y1109" s="1"/>
  <c r="R544"/>
  <c r="Y544" s="1"/>
  <c r="X544" s="1"/>
  <c r="AA544" s="1"/>
  <c r="R504"/>
  <c r="Y504" s="1"/>
  <c r="X504" s="1"/>
  <c r="AA504" s="1"/>
  <c r="R735"/>
  <c r="Y735" s="1"/>
  <c r="X735" s="1"/>
  <c r="AA735" s="1"/>
  <c r="R551"/>
  <c r="Y551" s="1"/>
  <c r="X551" s="1"/>
  <c r="AA551" s="1"/>
  <c r="R1155"/>
  <c r="Y1155" s="1"/>
  <c r="X1155" s="1"/>
  <c r="AA1155" s="1"/>
  <c r="R459"/>
  <c r="Y459" s="1"/>
  <c r="X459" s="1"/>
  <c r="AA459" s="1"/>
  <c r="R1481"/>
  <c r="Y1481" s="1"/>
  <c r="X1481" s="1"/>
  <c r="AA1481" s="1"/>
  <c r="R406"/>
  <c r="Y406" s="1"/>
  <c r="X406" s="1"/>
  <c r="AA406" s="1"/>
  <c r="R346"/>
  <c r="Y346" s="1"/>
  <c r="X346" s="1"/>
  <c r="AA346" s="1"/>
  <c r="R1450"/>
  <c r="Y1450" s="1"/>
  <c r="X1450" s="1"/>
  <c r="AA1450" s="1"/>
  <c r="R784"/>
  <c r="Y784" s="1"/>
  <c r="X784" s="1"/>
  <c r="AA784" s="1"/>
  <c r="R558"/>
  <c r="Y558" s="1"/>
  <c r="X558" s="1"/>
  <c r="AA558" s="1"/>
  <c r="R1343"/>
  <c r="Y1343" s="1"/>
  <c r="X1343" s="1"/>
  <c r="AA1343" s="1"/>
  <c r="R201"/>
  <c r="Y201" s="1"/>
  <c r="X201" s="1"/>
  <c r="AA201" s="1"/>
  <c r="R1396"/>
  <c r="Y1396" s="1"/>
  <c r="X1396" s="1"/>
  <c r="AA1396" s="1"/>
  <c r="R815"/>
  <c r="Y815" s="1"/>
  <c r="X815" s="1"/>
  <c r="AA815" s="1"/>
  <c r="R1166"/>
  <c r="Y1166" s="1"/>
  <c r="X1166" s="1"/>
  <c r="AA1166" s="1"/>
  <c r="R1548"/>
  <c r="Y1548" s="1"/>
  <c r="X1548" s="1"/>
  <c r="AA1548" s="1"/>
  <c r="R776"/>
  <c r="Y776" s="1"/>
  <c r="X776" s="1"/>
  <c r="AA776" s="1"/>
  <c r="R664"/>
  <c r="Y664" s="1"/>
  <c r="X664" s="1"/>
  <c r="AA664" s="1"/>
  <c r="R1406"/>
  <c r="Y1406" s="1"/>
  <c r="X1406" s="1"/>
  <c r="AA1406" s="1"/>
  <c r="R372"/>
  <c r="Y372" s="1"/>
  <c r="X372" s="1"/>
  <c r="AA372" s="1"/>
  <c r="R1112"/>
  <c r="Y1112" s="1"/>
  <c r="X1112" s="1"/>
  <c r="AA1112" s="1"/>
  <c r="R323"/>
  <c r="Y323" s="1"/>
  <c r="X323" s="1"/>
  <c r="AA323" s="1"/>
  <c r="R1089"/>
  <c r="Y1089" s="1"/>
  <c r="X1089" s="1"/>
  <c r="AA1089" s="1"/>
  <c r="R1314"/>
  <c r="Y1314" s="1"/>
  <c r="X1314" s="1"/>
  <c r="AA1314" s="1"/>
  <c r="R1409"/>
  <c r="Y1409" s="1"/>
  <c r="X1409" s="1"/>
  <c r="AA1409" s="1"/>
  <c r="R1254"/>
  <c r="Y1254" s="1"/>
  <c r="X1254" s="1"/>
  <c r="AA1254" s="1"/>
  <c r="R813"/>
  <c r="Y813" s="1"/>
  <c r="X813" s="1"/>
  <c r="AA813" s="1"/>
  <c r="R679"/>
  <c r="Y679" s="1"/>
  <c r="X679" s="1"/>
  <c r="AA679" s="1"/>
  <c r="R590"/>
  <c r="Y590" s="1"/>
  <c r="X590" s="1"/>
  <c r="AA590" s="1"/>
  <c r="R1092"/>
  <c r="Y1092" s="1"/>
  <c r="X1092" s="1"/>
  <c r="AA1092" s="1"/>
  <c r="R1427"/>
  <c r="Y1427" s="1"/>
  <c r="X1427" s="1"/>
  <c r="AA1427" s="1"/>
  <c r="R331"/>
  <c r="Y331" s="1"/>
  <c r="X331" s="1"/>
  <c r="AA331" s="1"/>
  <c r="R960"/>
  <c r="Y960" s="1"/>
  <c r="X960" s="1"/>
  <c r="AA960" s="1"/>
  <c r="R1017"/>
  <c r="Y1017" s="1"/>
  <c r="X1017" s="1"/>
  <c r="AA1017" s="1"/>
  <c r="R1009"/>
  <c r="Y1009" s="1"/>
  <c r="X1009" s="1"/>
  <c r="AA1009" s="1"/>
  <c r="R873"/>
  <c r="Y873" s="1"/>
  <c r="X873" s="1"/>
  <c r="AA873" s="1"/>
  <c r="R726"/>
  <c r="Y726" s="1"/>
  <c r="X726" s="1"/>
  <c r="AA726" s="1"/>
  <c r="R1357"/>
  <c r="Y1357" s="1"/>
  <c r="X1357" s="1"/>
  <c r="AA1357" s="1"/>
  <c r="R428"/>
  <c r="Y428" s="1"/>
  <c r="X428" s="1"/>
  <c r="AA428" s="1"/>
  <c r="R545"/>
  <c r="Y545" s="1"/>
  <c r="X545" s="1"/>
  <c r="AA545" s="1"/>
  <c r="R215"/>
  <c r="Y215" s="1"/>
  <c r="X215" s="1"/>
  <c r="AA215" s="1"/>
  <c r="R1325"/>
  <c r="Y1325" s="1"/>
  <c r="X1325" s="1"/>
  <c r="AA1325" s="1"/>
  <c r="R701"/>
  <c r="Y701" s="1"/>
  <c r="X701" s="1"/>
  <c r="AA701" s="1"/>
  <c r="R514"/>
  <c r="Y514" s="1"/>
  <c r="X514" s="1"/>
  <c r="AA514" s="1"/>
  <c r="R1692"/>
  <c r="Y1692" s="1"/>
  <c r="X1692" s="1"/>
  <c r="AA1692" s="1"/>
  <c r="R748"/>
  <c r="Y748" s="1"/>
  <c r="X748" s="1"/>
  <c r="AA748" s="1"/>
  <c r="R1749"/>
  <c r="Y1749" s="1"/>
  <c r="X1749" s="1"/>
  <c r="AA1749" s="1"/>
  <c r="R934"/>
  <c r="Y934" s="1"/>
  <c r="X934" s="1"/>
  <c r="AA934" s="1"/>
  <c r="R596"/>
  <c r="Y596" s="1"/>
  <c r="X596" s="1"/>
  <c r="AA596" s="1"/>
  <c r="R117"/>
  <c r="Y117" s="1"/>
  <c r="X117" s="1"/>
  <c r="AA117" s="1"/>
  <c r="R212"/>
  <c r="Y212" s="1"/>
  <c r="X212" s="1"/>
  <c r="AA212" s="1"/>
  <c r="R1239"/>
  <c r="Y1239" s="1"/>
  <c r="X1239" s="1"/>
  <c r="AA1239" s="1"/>
  <c r="R655"/>
  <c r="Y655" s="1"/>
  <c r="X655" s="1"/>
  <c r="AA655" s="1"/>
  <c r="R449"/>
  <c r="Y449" s="1"/>
  <c r="X449" s="1"/>
  <c r="AA449" s="1"/>
  <c r="R653"/>
  <c r="Y653" s="1"/>
  <c r="X653" s="1"/>
  <c r="AA653" s="1"/>
  <c r="R1219"/>
  <c r="Y1219" s="1"/>
  <c r="X1219" s="1"/>
  <c r="AA1219" s="1"/>
  <c r="R1636"/>
  <c r="Y1636" s="1"/>
  <c r="X1636" s="1"/>
  <c r="AA1636" s="1"/>
  <c r="R1359"/>
  <c r="Y1359" s="1"/>
  <c r="X1359" s="1"/>
  <c r="AA1359" s="1"/>
  <c r="R822"/>
  <c r="Y822" s="1"/>
  <c r="X822" s="1"/>
  <c r="AA822" s="1"/>
  <c r="R1602"/>
  <c r="Y1602" s="1"/>
  <c r="X1602" s="1"/>
  <c r="AA1602" s="1"/>
  <c r="R1610"/>
  <c r="Y1610" s="1"/>
  <c r="X1610" s="1"/>
  <c r="AA1610" s="1"/>
  <c r="R605"/>
  <c r="Y605" s="1"/>
  <c r="X605" s="1"/>
  <c r="AA605" s="1"/>
  <c r="R1174"/>
  <c r="Y1174" s="1"/>
  <c r="X1174" s="1"/>
  <c r="AA1174" s="1"/>
  <c r="R1428"/>
  <c r="Y1428" s="1"/>
  <c r="X1428" s="1"/>
  <c r="AA1428" s="1"/>
  <c r="R1229"/>
  <c r="Y1229" s="1"/>
  <c r="X1229" s="1"/>
  <c r="AA1229" s="1"/>
  <c r="R42"/>
  <c r="Y42" s="1"/>
  <c r="X42" s="1"/>
  <c r="AA42" s="1"/>
  <c r="R767"/>
  <c r="Y767" s="1"/>
  <c r="X767" s="1"/>
  <c r="AA767" s="1"/>
  <c r="R1057"/>
  <c r="Y1057" s="1"/>
  <c r="X1057" s="1"/>
  <c r="AA1057" s="1"/>
  <c r="R975"/>
  <c r="Y975" s="1"/>
  <c r="X975" s="1"/>
  <c r="AA975" s="1"/>
  <c r="R1430"/>
  <c r="Y1430" s="1"/>
  <c r="X1430" s="1"/>
  <c r="AA1430" s="1"/>
  <c r="R984"/>
  <c r="Y984" s="1"/>
  <c r="X984" s="1"/>
  <c r="AA984" s="1"/>
  <c r="R35"/>
  <c r="Y35" s="1"/>
  <c r="X35" s="1"/>
  <c r="AA35" s="1"/>
  <c r="R693"/>
  <c r="Y693" s="1"/>
  <c r="X693" s="1"/>
  <c r="AA693" s="1"/>
  <c r="R1124"/>
  <c r="Y1124" s="1"/>
  <c r="R498"/>
  <c r="Y498" s="1"/>
  <c r="R651"/>
  <c r="Y651" s="1"/>
  <c r="X651" s="1"/>
  <c r="AA651" s="1"/>
  <c r="R1456"/>
  <c r="Y1456" s="1"/>
  <c r="R145"/>
  <c r="Y145" s="1"/>
  <c r="R17"/>
  <c r="Y17" s="1"/>
  <c r="R446"/>
  <c r="Y446" s="1"/>
  <c r="X446" s="1"/>
  <c r="AA446" s="1"/>
  <c r="R1077"/>
  <c r="Y1077" s="1"/>
  <c r="X1077" s="1"/>
  <c r="AA1077" s="1"/>
  <c r="R1059"/>
  <c r="Y1059" s="1"/>
  <c r="X1059" s="1"/>
  <c r="AA1059" s="1"/>
  <c r="R485"/>
  <c r="Y485" s="1"/>
  <c r="X485" s="1"/>
  <c r="AA485" s="1"/>
  <c r="R126"/>
  <c r="Y126" s="1"/>
  <c r="X126" s="1"/>
  <c r="AA126" s="1"/>
  <c r="R798"/>
  <c r="Y798" s="1"/>
  <c r="X798" s="1"/>
  <c r="AA798" s="1"/>
  <c r="R1348"/>
  <c r="Y1348" s="1"/>
  <c r="X1348" s="1"/>
  <c r="AA1348" s="1"/>
  <c r="R1730"/>
  <c r="Y1730" s="1"/>
  <c r="X1730" s="1"/>
  <c r="AA1730" s="1"/>
  <c r="R1164"/>
  <c r="Y1164" s="1"/>
  <c r="X1164" s="1"/>
  <c r="AA1164" s="1"/>
  <c r="R370"/>
  <c r="Y370" s="1"/>
  <c r="X370" s="1"/>
  <c r="AA370" s="1"/>
  <c r="R1035"/>
  <c r="Y1035" s="1"/>
  <c r="X1035" s="1"/>
  <c r="AA1035" s="1"/>
  <c r="R915"/>
  <c r="Y915" s="1"/>
  <c r="X915" s="1"/>
  <c r="AA915" s="1"/>
  <c r="R432"/>
  <c r="Y432" s="1"/>
  <c r="X432" s="1"/>
  <c r="AA432" s="1"/>
  <c r="R952"/>
  <c r="Y952" s="1"/>
  <c r="X952" s="1"/>
  <c r="AA952" s="1"/>
  <c r="R1018"/>
  <c r="Y1018" s="1"/>
  <c r="X1018" s="1"/>
  <c r="AA1018" s="1"/>
  <c r="R1192"/>
  <c r="Y1192" s="1"/>
  <c r="X1192" s="1"/>
  <c r="AA1192" s="1"/>
  <c r="R438"/>
  <c r="Y438" s="1"/>
  <c r="R352"/>
  <c r="Y352" s="1"/>
  <c r="R1623"/>
  <c r="Y1623" s="1"/>
  <c r="R375"/>
  <c r="Y375" s="1"/>
  <c r="R1022"/>
  <c r="Y1022" s="1"/>
  <c r="R1044"/>
  <c r="Y1044" s="1"/>
  <c r="R1181"/>
  <c r="Y1181" s="1"/>
  <c r="R230"/>
  <c r="Y230" s="1"/>
  <c r="R26"/>
  <c r="Y26" s="1"/>
  <c r="R1208"/>
  <c r="Y1208" s="1"/>
  <c r="R55"/>
  <c r="Y55" s="1"/>
  <c r="R1188"/>
  <c r="Y1188" s="1"/>
  <c r="R293"/>
  <c r="Y293" s="1"/>
  <c r="R764"/>
  <c r="Y764" s="1"/>
  <c r="R137"/>
  <c r="Y137" s="1"/>
  <c r="R619"/>
  <c r="Y619" s="1"/>
  <c r="R1185"/>
  <c r="Y1185" s="1"/>
  <c r="R300"/>
  <c r="Y300" s="1"/>
  <c r="R1158"/>
  <c r="Y1158" s="1"/>
  <c r="R702"/>
  <c r="Y702" s="1"/>
  <c r="R1487"/>
  <c r="Y1487" s="1"/>
  <c r="R186"/>
  <c r="Y186" s="1"/>
  <c r="R1001"/>
  <c r="Y1001" s="1"/>
  <c r="R1275"/>
  <c r="Y1275" s="1"/>
  <c r="R549"/>
  <c r="Y549" s="1"/>
  <c r="R1307"/>
  <c r="Y1307" s="1"/>
  <c r="R38"/>
  <c r="Y38" s="1"/>
  <c r="R12"/>
  <c r="Y12" s="1"/>
  <c r="R1591"/>
  <c r="Y1591" s="1"/>
  <c r="R828"/>
  <c r="Y828" s="1"/>
  <c r="R333"/>
  <c r="Y333" s="1"/>
  <c r="R1265"/>
  <c r="Y1265" s="1"/>
  <c r="R769"/>
  <c r="Y769" s="1"/>
  <c r="R1412"/>
  <c r="Y1412" s="1"/>
  <c r="R921"/>
  <c r="Y921" s="1"/>
  <c r="R1316"/>
  <c r="Y1316" s="1"/>
  <c r="R1247"/>
  <c r="Y1247" s="1"/>
  <c r="R1405"/>
  <c r="Y1405" s="1"/>
  <c r="R1227"/>
  <c r="Y1227" s="1"/>
  <c r="R951"/>
  <c r="Y951" s="1"/>
  <c r="R630"/>
  <c r="Y630" s="1"/>
  <c r="R1190"/>
  <c r="Y1190" s="1"/>
  <c r="R1246"/>
  <c r="Y1246" s="1"/>
  <c r="R1403"/>
  <c r="Y1403" s="1"/>
  <c r="R1410"/>
  <c r="Y1410" s="1"/>
  <c r="R321"/>
  <c r="Y321" s="1"/>
  <c r="R1709"/>
  <c r="Y1709" s="1"/>
  <c r="R116"/>
  <c r="Y116" s="1"/>
  <c r="R1616"/>
  <c r="Y1616" s="1"/>
  <c r="R211"/>
  <c r="Y211" s="1"/>
  <c r="R856"/>
  <c r="Y856" s="1"/>
  <c r="R1740"/>
  <c r="Y1740" s="1"/>
  <c r="R848"/>
  <c r="Y848" s="1"/>
  <c r="R941"/>
  <c r="Y941" s="1"/>
  <c r="X941" s="1"/>
  <c r="AA941" s="1"/>
  <c r="R595"/>
  <c r="Y595" s="1"/>
  <c r="X595" s="1"/>
  <c r="AA595" s="1"/>
  <c r="R216"/>
  <c r="Y216" s="1"/>
  <c r="X216" s="1"/>
  <c r="AA216" s="1"/>
  <c r="R1232"/>
  <c r="Y1232" s="1"/>
  <c r="X1232" s="1"/>
  <c r="AA1232" s="1"/>
  <c r="R404"/>
  <c r="Y404" s="1"/>
  <c r="X404" s="1"/>
  <c r="AA404" s="1"/>
  <c r="R150"/>
  <c r="Y150" s="1"/>
  <c r="X150" s="1"/>
  <c r="AA150" s="1"/>
  <c r="R1224"/>
  <c r="Y1224" s="1"/>
  <c r="X1224" s="1"/>
  <c r="AA1224" s="1"/>
  <c r="R1248"/>
  <c r="Y1248" s="1"/>
  <c r="X1248" s="1"/>
  <c r="AA1248" s="1"/>
  <c r="R267"/>
  <c r="Y267" s="1"/>
  <c r="X267" s="1"/>
  <c r="AA267" s="1"/>
  <c r="R382"/>
  <c r="Y382" s="1"/>
  <c r="X382" s="1"/>
  <c r="AA382" s="1"/>
  <c r="R954"/>
  <c r="Y954" s="1"/>
  <c r="X954" s="1"/>
  <c r="AA954" s="1"/>
  <c r="R96"/>
  <c r="Y96" s="1"/>
  <c r="X96" s="1"/>
  <c r="AA96" s="1"/>
  <c r="R510"/>
  <c r="Y510" s="1"/>
  <c r="X510" s="1"/>
  <c r="AA510" s="1"/>
  <c r="R280"/>
  <c r="Y280" s="1"/>
  <c r="X280" s="1"/>
  <c r="AA280" s="1"/>
  <c r="R821"/>
  <c r="Y821" s="1"/>
  <c r="X821" s="1"/>
  <c r="AA821" s="1"/>
  <c r="R983"/>
  <c r="Y983" s="1"/>
  <c r="X983" s="1"/>
  <c r="AA983" s="1"/>
  <c r="R476"/>
  <c r="Y476" s="1"/>
  <c r="X476" s="1"/>
  <c r="AA476" s="1"/>
  <c r="R92"/>
  <c r="Y92" s="1"/>
  <c r="X92" s="1"/>
  <c r="AA92" s="1"/>
  <c r="R90"/>
  <c r="Y90" s="1"/>
  <c r="X90" s="1"/>
  <c r="AA90" s="1"/>
  <c r="R82"/>
  <c r="Y82" s="1"/>
  <c r="X82" s="1"/>
  <c r="AA82" s="1"/>
  <c r="R1669"/>
  <c r="Y1669" s="1"/>
  <c r="X1669" s="1"/>
  <c r="AA1669" s="1"/>
  <c r="R29"/>
  <c r="Y29" s="1"/>
  <c r="X29" s="1"/>
  <c r="AA29" s="1"/>
  <c r="R1147"/>
  <c r="Y1147" s="1"/>
  <c r="X1147" s="1"/>
  <c r="AA1147" s="1"/>
  <c r="R437"/>
  <c r="Y437" s="1"/>
  <c r="X437" s="1"/>
  <c r="AA437" s="1"/>
  <c r="R633"/>
  <c r="Y633" s="1"/>
  <c r="X633" s="1"/>
  <c r="AA633" s="1"/>
  <c r="R1390"/>
  <c r="Y1390" s="1"/>
  <c r="X1390" s="1"/>
  <c r="AA1390" s="1"/>
  <c r="R312"/>
  <c r="Y312" s="1"/>
  <c r="X312" s="1"/>
  <c r="AA312" s="1"/>
  <c r="R77"/>
  <c r="Y77" s="1"/>
  <c r="X77" s="1"/>
  <c r="AA77" s="1"/>
  <c r="R1317"/>
  <c r="Y1317" s="1"/>
  <c r="X1317" s="1"/>
  <c r="AA1317" s="1"/>
  <c r="R806"/>
  <c r="Y806" s="1"/>
  <c r="X806" s="1"/>
  <c r="AA806" s="1"/>
  <c r="R1301"/>
  <c r="Y1301" s="1"/>
  <c r="X1301" s="1"/>
  <c r="AA1301" s="1"/>
  <c r="R534"/>
  <c r="Y534" s="1"/>
  <c r="X534" s="1"/>
  <c r="AA534" s="1"/>
  <c r="R1244"/>
  <c r="Y1244" s="1"/>
  <c r="X1244" s="1"/>
  <c r="AA1244" s="1"/>
  <c r="R106"/>
  <c r="Y106" s="1"/>
  <c r="X106" s="1"/>
  <c r="AA106" s="1"/>
  <c r="R1345"/>
  <c r="Y1345" s="1"/>
  <c r="X1345" s="1"/>
  <c r="AA1345" s="1"/>
  <c r="R1027"/>
  <c r="Y1027" s="1"/>
  <c r="X1027" s="1"/>
  <c r="AA1027" s="1"/>
  <c r="R443"/>
  <c r="Y443" s="1"/>
  <c r="X443" s="1"/>
  <c r="AA443" s="1"/>
  <c r="R660"/>
  <c r="Y660" s="1"/>
  <c r="X660" s="1"/>
  <c r="AA660" s="1"/>
  <c r="R1727"/>
  <c r="Y1727" s="1"/>
  <c r="X1727" s="1"/>
  <c r="AA1727" s="1"/>
  <c r="R250"/>
  <c r="Y250" s="1"/>
  <c r="X250" s="1"/>
  <c r="AA250" s="1"/>
  <c r="R703"/>
  <c r="Y703" s="1"/>
  <c r="X703" s="1"/>
  <c r="AA703" s="1"/>
  <c r="R1097"/>
  <c r="Y1097" s="1"/>
  <c r="X1097" s="1"/>
  <c r="AA1097" s="1"/>
  <c r="R119"/>
  <c r="Y119" s="1"/>
  <c r="X119" s="1"/>
  <c r="AA119" s="1"/>
  <c r="R750"/>
  <c r="Y750" s="1"/>
  <c r="X750" s="1"/>
  <c r="AA750" s="1"/>
  <c r="R100"/>
  <c r="Y100" s="1"/>
  <c r="X100" s="1"/>
  <c r="AA100" s="1"/>
  <c r="R364"/>
  <c r="Y364" s="1"/>
  <c r="X364" s="1"/>
  <c r="AA364" s="1"/>
  <c r="R1713"/>
  <c r="Y1713" s="1"/>
  <c r="X1713" s="1"/>
  <c r="AA1713" s="1"/>
  <c r="R705"/>
  <c r="Y705" s="1"/>
  <c r="X705" s="1"/>
  <c r="AA705" s="1"/>
  <c r="R562"/>
  <c r="Y562" s="1"/>
  <c r="X562" s="1"/>
  <c r="AA562" s="1"/>
  <c r="R638"/>
  <c r="Y638" s="1"/>
  <c r="X638" s="1"/>
  <c r="AA638" s="1"/>
  <c r="R1038"/>
  <c r="Y1038" s="1"/>
  <c r="X1038" s="1"/>
  <c r="AA1038" s="1"/>
  <c r="R1457"/>
  <c r="Y1457" s="1"/>
  <c r="X1457" s="1"/>
  <c r="AA1457" s="1"/>
  <c r="R1720"/>
  <c r="Y1720" s="1"/>
  <c r="X1720" s="1"/>
  <c r="AA1720" s="1"/>
  <c r="R768"/>
  <c r="Y768" s="1"/>
  <c r="X768" s="1"/>
  <c r="AA768" s="1"/>
  <c r="R912"/>
  <c r="Y912" s="1"/>
  <c r="X912" s="1"/>
  <c r="AA912" s="1"/>
  <c r="R114"/>
  <c r="Y114" s="1"/>
  <c r="X114" s="1"/>
  <c r="AA114" s="1"/>
  <c r="R754"/>
  <c r="Y754" s="1"/>
  <c r="X754" s="1"/>
  <c r="AA754" s="1"/>
  <c r="R1340"/>
  <c r="Y1340" s="1"/>
  <c r="X1340" s="1"/>
  <c r="AA1340" s="1"/>
  <c r="R95"/>
  <c r="Y95" s="1"/>
  <c r="X95" s="1"/>
  <c r="AA95" s="1"/>
  <c r="R19"/>
  <c r="Y19" s="1"/>
  <c r="X19" s="1"/>
  <c r="AA19" s="1"/>
  <c r="R1632"/>
  <c r="Y1632" s="1"/>
  <c r="X1632" s="1"/>
  <c r="AA1632" s="1"/>
  <c r="R631"/>
  <c r="Y631" s="1"/>
  <c r="X631" s="1"/>
  <c r="AA631" s="1"/>
  <c r="R707"/>
  <c r="Y707" s="1"/>
  <c r="X707" s="1"/>
  <c r="AA707" s="1"/>
  <c r="R1071"/>
  <c r="Y1071" s="1"/>
  <c r="X1071" s="1"/>
  <c r="AA1071" s="1"/>
  <c r="R945"/>
  <c r="Y945" s="1"/>
  <c r="X945" s="1"/>
  <c r="AA945" s="1"/>
  <c r="R1682"/>
  <c r="Y1682" s="1"/>
  <c r="X1682" s="1"/>
  <c r="AA1682" s="1"/>
  <c r="R506"/>
  <c r="Y506" s="1"/>
  <c r="X506" s="1"/>
  <c r="AA506" s="1"/>
  <c r="R441"/>
  <c r="Y441" s="1"/>
  <c r="X441" s="1"/>
  <c r="AA441" s="1"/>
  <c r="R361"/>
  <c r="Y361" s="1"/>
  <c r="X361" s="1"/>
  <c r="AA361" s="1"/>
  <c r="R277"/>
  <c r="Y277" s="1"/>
  <c r="X277" s="1"/>
  <c r="AA277" s="1"/>
  <c r="R667"/>
  <c r="Y667" s="1"/>
  <c r="X667" s="1"/>
  <c r="AA667" s="1"/>
  <c r="R1202"/>
  <c r="Y1202" s="1"/>
  <c r="X1202" s="1"/>
  <c r="AA1202" s="1"/>
  <c r="R962"/>
  <c r="Y962" s="1"/>
  <c r="X962" s="1"/>
  <c r="AA962" s="1"/>
  <c r="R1133"/>
  <c r="Y1133" s="1"/>
  <c r="X1133" s="1"/>
  <c r="AA1133" s="1"/>
  <c r="R722"/>
  <c r="Y722" s="1"/>
  <c r="X722" s="1"/>
  <c r="AA722" s="1"/>
  <c r="R625"/>
  <c r="Y625" s="1"/>
  <c r="X625" s="1"/>
  <c r="AA625" s="1"/>
  <c r="R418"/>
  <c r="Y418" s="1"/>
  <c r="X418" s="1"/>
  <c r="AA418" s="1"/>
  <c r="R1536"/>
  <c r="Y1536" s="1"/>
  <c r="X1536" s="1"/>
  <c r="AA1536" s="1"/>
  <c r="R350"/>
  <c r="Y350" s="1"/>
  <c r="X350" s="1"/>
  <c r="AA350" s="1"/>
  <c r="R79"/>
  <c r="Y79" s="1"/>
  <c r="X79" s="1"/>
  <c r="AA79" s="1"/>
  <c r="R1639"/>
  <c r="Y1639" s="1"/>
  <c r="X1639" s="1"/>
  <c r="AA1639" s="1"/>
  <c r="R854"/>
  <c r="Y854" s="1"/>
  <c r="X854" s="1"/>
  <c r="AA854" s="1"/>
  <c r="R520"/>
  <c r="Y520" s="1"/>
  <c r="X520" s="1"/>
  <c r="AA520" s="1"/>
  <c r="R994"/>
  <c r="Y994" s="1"/>
  <c r="X994" s="1"/>
  <c r="AA994" s="1"/>
  <c r="R424"/>
  <c r="Y424" s="1"/>
  <c r="X424" s="1"/>
  <c r="AA424" s="1"/>
  <c r="R890"/>
  <c r="Y890" s="1"/>
  <c r="X890" s="1"/>
  <c r="AA890" s="1"/>
  <c r="R159"/>
  <c r="Y159" s="1"/>
  <c r="X159" s="1"/>
  <c r="AA159" s="1"/>
  <c r="R1295"/>
  <c r="Y1295" s="1"/>
  <c r="X1295" s="1"/>
  <c r="AA1295" s="1"/>
  <c r="R448"/>
  <c r="Y448" s="1"/>
  <c r="X448" s="1"/>
  <c r="AA448" s="1"/>
  <c r="R909"/>
  <c r="Y909" s="1"/>
  <c r="X909" s="1"/>
  <c r="AA909" s="1"/>
  <c r="R1036"/>
  <c r="Y1036" s="1"/>
  <c r="X1036" s="1"/>
  <c r="AA1036" s="1"/>
  <c r="R1136"/>
  <c r="Y1136" s="1"/>
  <c r="X1136" s="1"/>
  <c r="AA1136" s="1"/>
  <c r="R89"/>
  <c r="Y89" s="1"/>
  <c r="X89" s="1"/>
  <c r="AA89" s="1"/>
  <c r="R814"/>
  <c r="Y814" s="1"/>
  <c r="X814" s="1"/>
  <c r="AA814" s="1"/>
  <c r="R1512"/>
  <c r="Y1512" s="1"/>
  <c r="X1512" s="1"/>
  <c r="AA1512" s="1"/>
  <c r="R1154"/>
  <c r="Y1154" s="1"/>
  <c r="X1154" s="1"/>
  <c r="AA1154" s="1"/>
  <c r="R540"/>
  <c r="Y540" s="1"/>
  <c r="X540" s="1"/>
  <c r="AA540" s="1"/>
  <c r="R1462"/>
  <c r="Y1462" s="1"/>
  <c r="X1462" s="1"/>
  <c r="AA1462" s="1"/>
  <c r="R453"/>
  <c r="Y453" s="1"/>
  <c r="X453" s="1"/>
  <c r="AA453" s="1"/>
  <c r="R407"/>
  <c r="Y407" s="1"/>
  <c r="X407" s="1"/>
  <c r="AA407" s="1"/>
  <c r="R1179"/>
  <c r="Y1179" s="1"/>
  <c r="X1179" s="1"/>
  <c r="AA1179" s="1"/>
  <c r="R898"/>
  <c r="Y898" s="1"/>
  <c r="X898" s="1"/>
  <c r="AA898" s="1"/>
  <c r="R536"/>
  <c r="Y536" s="1"/>
  <c r="X536" s="1"/>
  <c r="AA536" s="1"/>
  <c r="R152"/>
  <c r="Y152" s="1"/>
  <c r="X152" s="1"/>
  <c r="AA152" s="1"/>
  <c r="R863"/>
  <c r="Y863" s="1"/>
  <c r="X863" s="1"/>
  <c r="AA863" s="1"/>
  <c r="R322"/>
  <c r="Y322" s="1"/>
  <c r="X322" s="1"/>
  <c r="AA322" s="1"/>
  <c r="R128"/>
  <c r="Y128" s="1"/>
  <c r="X128" s="1"/>
  <c r="AA128" s="1"/>
  <c r="R1431"/>
  <c r="Y1431" s="1"/>
  <c r="X1431" s="1"/>
  <c r="AA1431" s="1"/>
  <c r="R800"/>
  <c r="Y800" s="1"/>
  <c r="X800" s="1"/>
  <c r="AA800" s="1"/>
  <c r="R31"/>
  <c r="Y31" s="1"/>
  <c r="X31" s="1"/>
  <c r="AA31" s="1"/>
  <c r="R1218"/>
  <c r="Y1218" s="1"/>
  <c r="X1218" s="1"/>
  <c r="AA1218" s="1"/>
  <c r="R296"/>
  <c r="Y296" s="1"/>
  <c r="X296" s="1"/>
  <c r="AA296" s="1"/>
  <c r="R662"/>
  <c r="Y662" s="1"/>
  <c r="X662" s="1"/>
  <c r="AA662" s="1"/>
  <c r="R1034"/>
  <c r="Y1034" s="1"/>
  <c r="X1034" s="1"/>
  <c r="AA1034" s="1"/>
  <c r="R61"/>
  <c r="Y61" s="1"/>
  <c r="X61" s="1"/>
  <c r="AA61" s="1"/>
  <c r="R222"/>
  <c r="Y222" s="1"/>
  <c r="X222" s="1"/>
  <c r="AA222" s="1"/>
  <c r="R304"/>
  <c r="Y304" s="1"/>
  <c r="X304" s="1"/>
  <c r="AA304" s="1"/>
  <c r="R823"/>
  <c r="Y823" s="1"/>
  <c r="X823" s="1"/>
  <c r="AA823" s="1"/>
  <c r="R33"/>
  <c r="Y33" s="1"/>
  <c r="X33" s="1"/>
  <c r="AA33" s="1"/>
  <c r="R1508"/>
  <c r="Y1508" s="1"/>
  <c r="X1508" s="1"/>
  <c r="AA1508" s="1"/>
  <c r="R1506"/>
  <c r="Y1506" s="1"/>
  <c r="X1506" s="1"/>
  <c r="AA1506" s="1"/>
  <c r="R585"/>
  <c r="Y585" s="1"/>
  <c r="X585" s="1"/>
  <c r="AA585" s="1"/>
  <c r="R275"/>
  <c r="Y275" s="1"/>
  <c r="X275" s="1"/>
  <c r="AA275" s="1"/>
  <c r="R273"/>
  <c r="Y273" s="1"/>
  <c r="X273" s="1"/>
  <c r="AA273" s="1"/>
  <c r="R846"/>
  <c r="Y846" s="1"/>
  <c r="X846" s="1"/>
  <c r="AA846" s="1"/>
  <c r="R826"/>
  <c r="Y826" s="1"/>
  <c r="X826" s="1"/>
  <c r="AA826" s="1"/>
  <c r="R247"/>
  <c r="Y247" s="1"/>
  <c r="X247" s="1"/>
  <c r="AA247" s="1"/>
  <c r="R628"/>
  <c r="Y628" s="1"/>
  <c r="X628" s="1"/>
  <c r="AA628" s="1"/>
  <c r="R508"/>
  <c r="Y508" s="1"/>
  <c r="X508" s="1"/>
  <c r="AA508" s="1"/>
  <c r="R379"/>
  <c r="Y379" s="1"/>
  <c r="X379" s="1"/>
  <c r="AA379" s="1"/>
  <c r="R1256"/>
  <c r="Y1256" s="1"/>
  <c r="X1256" s="1"/>
  <c r="AA1256" s="1"/>
  <c r="R305"/>
  <c r="Y305" s="1"/>
  <c r="X305" s="1"/>
  <c r="AA305" s="1"/>
  <c r="R197"/>
  <c r="Y197" s="1"/>
  <c r="X197" s="1"/>
  <c r="AA197" s="1"/>
  <c r="R616"/>
  <c r="Y616" s="1"/>
  <c r="X616" s="1"/>
  <c r="AA616" s="1"/>
  <c r="R1537"/>
  <c r="Y1537" s="1"/>
  <c r="X1537" s="1"/>
  <c r="AA1537" s="1"/>
  <c r="R187"/>
  <c r="Y187" s="1"/>
  <c r="X187" s="1"/>
  <c r="AA187" s="1"/>
  <c r="R500"/>
  <c r="Y500" s="1"/>
  <c r="X500" s="1"/>
  <c r="AA500" s="1"/>
  <c r="R1659"/>
  <c r="Y1659" s="1"/>
  <c r="X1659" s="1"/>
  <c r="AA1659" s="1"/>
  <c r="R1482"/>
  <c r="Y1482" s="1"/>
  <c r="X1482" s="1"/>
  <c r="AA1482" s="1"/>
  <c r="R1371"/>
  <c r="Y1371" s="1"/>
  <c r="X1371" s="1"/>
  <c r="AA1371" s="1"/>
  <c r="R1052"/>
  <c r="Y1052" s="1"/>
  <c r="X1052" s="1"/>
  <c r="AA1052" s="1"/>
  <c r="R1530"/>
  <c r="Y1530" s="1"/>
  <c r="X1530" s="1"/>
  <c r="AA1530" s="1"/>
  <c r="R11"/>
  <c r="Y11" s="1"/>
  <c r="X11" s="1"/>
  <c r="AA11" s="1"/>
  <c r="R286"/>
  <c r="Y286" s="1"/>
  <c r="X286" s="1"/>
  <c r="AA286" s="1"/>
  <c r="R907"/>
  <c r="Y907" s="1"/>
  <c r="X907" s="1"/>
  <c r="AA907" s="1"/>
  <c r="R840"/>
  <c r="Y840" s="1"/>
  <c r="X840" s="1"/>
  <c r="AA840" s="1"/>
  <c r="R1418"/>
  <c r="Y1418" s="1"/>
  <c r="X1418" s="1"/>
  <c r="AA1418" s="1"/>
  <c r="R306"/>
  <c r="Y306" s="1"/>
  <c r="X306" s="1"/>
  <c r="AA306" s="1"/>
  <c r="R1724"/>
  <c r="Y1724" s="1"/>
  <c r="X1724" s="1"/>
  <c r="AA1724" s="1"/>
  <c r="R775"/>
  <c r="Y775" s="1"/>
  <c r="X775" s="1"/>
  <c r="AA775" s="1"/>
  <c r="R252"/>
  <c r="Y252" s="1"/>
  <c r="X252" s="1"/>
  <c r="AA252" s="1"/>
  <c r="R497"/>
  <c r="Y497" s="1"/>
  <c r="X497" s="1"/>
  <c r="AA497" s="1"/>
  <c r="R462"/>
  <c r="Y462" s="1"/>
  <c r="X462" s="1"/>
  <c r="AA462" s="1"/>
  <c r="R1389"/>
  <c r="Y1389" s="1"/>
  <c r="X1389" s="1"/>
  <c r="AA1389" s="1"/>
  <c r="R241"/>
  <c r="Y241" s="1"/>
  <c r="X241" s="1"/>
  <c r="AA241" s="1"/>
  <c r="R647"/>
  <c r="Y647" s="1"/>
  <c r="X647" s="1"/>
  <c r="AA647" s="1"/>
  <c r="R1534"/>
  <c r="Y1534" s="1"/>
  <c r="X1534" s="1"/>
  <c r="AA1534" s="1"/>
  <c r="R155"/>
  <c r="Y155" s="1"/>
  <c r="X155" s="1"/>
  <c r="AA155" s="1"/>
  <c r="R672"/>
  <c r="Y672" s="1"/>
  <c r="X672" s="1"/>
  <c r="AA672" s="1"/>
  <c r="R1660"/>
  <c r="Y1660" s="1"/>
  <c r="X1660" s="1"/>
  <c r="AA1660" s="1"/>
  <c r="R1708"/>
  <c r="Y1708" s="1"/>
  <c r="X1708" s="1"/>
  <c r="AA1708" s="1"/>
  <c r="R1495"/>
  <c r="Y1495" s="1"/>
  <c r="X1495" s="1"/>
  <c r="AA1495" s="1"/>
  <c r="R148"/>
  <c r="Y148" s="1"/>
  <c r="X148" s="1"/>
  <c r="AA148" s="1"/>
  <c r="R482"/>
  <c r="Y482" s="1"/>
  <c r="X482" s="1"/>
  <c r="AA482" s="1"/>
  <c r="R290"/>
  <c r="Y290" s="1"/>
  <c r="X290" s="1"/>
  <c r="AA290" s="1"/>
  <c r="R900"/>
  <c r="Y900" s="1"/>
  <c r="X900" s="1"/>
  <c r="AA900" s="1"/>
  <c r="R285"/>
  <c r="Y285" s="1"/>
  <c r="X285" s="1"/>
  <c r="AA285" s="1"/>
  <c r="R584"/>
  <c r="Y584" s="1"/>
  <c r="X584" s="1"/>
  <c r="AA584" s="1"/>
  <c r="R899"/>
  <c r="Y899" s="1"/>
  <c r="X899" s="1"/>
  <c r="AA899" s="1"/>
  <c r="R659"/>
  <c r="Y659" s="1"/>
  <c r="X659" s="1"/>
  <c r="AA659" s="1"/>
  <c r="R227"/>
  <c r="Y227" s="1"/>
  <c r="X227" s="1"/>
  <c r="AA227" s="1"/>
  <c r="R1216"/>
  <c r="Y1216" s="1"/>
  <c r="X1216" s="1"/>
  <c r="AA1216" s="1"/>
  <c r="R1505"/>
  <c r="Y1505" s="1"/>
  <c r="X1505" s="1"/>
  <c r="AA1505" s="1"/>
  <c r="R164"/>
  <c r="Y164" s="1"/>
  <c r="X164" s="1"/>
  <c r="AA164" s="1"/>
  <c r="R982"/>
  <c r="Y982" s="1"/>
  <c r="X982" s="1"/>
  <c r="AA982" s="1"/>
  <c r="R615"/>
  <c r="Y615" s="1"/>
  <c r="X615" s="1"/>
  <c r="AA615" s="1"/>
  <c r="R431"/>
  <c r="Y431" s="1"/>
  <c r="X431" s="1"/>
  <c r="AA431" s="1"/>
  <c r="R1576"/>
  <c r="Y1576" s="1"/>
  <c r="X1576" s="1"/>
  <c r="AA1576" s="1"/>
  <c r="R358"/>
  <c r="Y358" s="1"/>
  <c r="X358" s="1"/>
  <c r="AA358" s="1"/>
  <c r="R51"/>
  <c r="Y51" s="1"/>
  <c r="X51" s="1"/>
  <c r="AA51" s="1"/>
  <c r="R357"/>
  <c r="Y357" s="1"/>
  <c r="X357" s="1"/>
  <c r="AA357" s="1"/>
  <c r="R838"/>
  <c r="Y838" s="1"/>
  <c r="X838" s="1"/>
  <c r="AA838" s="1"/>
  <c r="R930"/>
  <c r="Y930" s="1"/>
  <c r="X930" s="1"/>
  <c r="AA930" s="1"/>
  <c r="R416"/>
  <c r="Y416" s="1"/>
  <c r="X416" s="1"/>
  <c r="AA416" s="1"/>
  <c r="R610"/>
  <c r="Y610" s="1"/>
  <c r="X610" s="1"/>
  <c r="AA610" s="1"/>
  <c r="R244"/>
  <c r="Y244" s="1"/>
  <c r="X244" s="1"/>
  <c r="AA244" s="1"/>
  <c r="R335"/>
  <c r="Y335" s="1"/>
  <c r="X335" s="1"/>
  <c r="AA335" s="1"/>
  <c r="R742"/>
  <c r="Y742" s="1"/>
  <c r="X742" s="1"/>
  <c r="AA742" s="1"/>
  <c r="R799"/>
  <c r="Y799" s="1"/>
  <c r="X799" s="1"/>
  <c r="AA799" s="1"/>
  <c r="R663"/>
  <c r="Y663" s="1"/>
  <c r="X663" s="1"/>
  <c r="AA663" s="1"/>
  <c r="R1336"/>
  <c r="Y1336" s="1"/>
  <c r="X1336" s="1"/>
  <c r="AA1336" s="1"/>
  <c r="R843"/>
  <c r="Y843" s="1"/>
  <c r="X843" s="1"/>
  <c r="AA843" s="1"/>
  <c r="R1392"/>
  <c r="Y1392" s="1"/>
  <c r="X1392" s="1"/>
  <c r="AA1392" s="1"/>
  <c r="R271"/>
  <c r="Y271" s="1"/>
  <c r="X271" s="1"/>
  <c r="AA271" s="1"/>
  <c r="R205"/>
  <c r="Y205" s="1"/>
  <c r="X205" s="1"/>
  <c r="AA205" s="1"/>
  <c r="R1587"/>
  <c r="Y1587" s="1"/>
  <c r="X1587" s="1"/>
  <c r="AA1587" s="1"/>
  <c r="R1387"/>
  <c r="Y1387" s="1"/>
  <c r="X1387" s="1"/>
  <c r="AA1387" s="1"/>
  <c r="R987"/>
  <c r="Y987" s="1"/>
  <c r="X987" s="1"/>
  <c r="AA987" s="1"/>
  <c r="R1466"/>
  <c r="Y1466" s="1"/>
  <c r="X1466" s="1"/>
  <c r="AA1466" s="1"/>
  <c r="R575"/>
  <c r="Y575" s="1"/>
  <c r="X575" s="1"/>
  <c r="AA575" s="1"/>
  <c r="R896"/>
  <c r="Y896" s="1"/>
  <c r="X896" s="1"/>
  <c r="AA896" s="1"/>
  <c r="R964"/>
  <c r="Y964" s="1"/>
  <c r="X964" s="1"/>
  <c r="AA964" s="1"/>
  <c r="R690"/>
  <c r="Y690" s="1"/>
  <c r="X690" s="1"/>
  <c r="AA690" s="1"/>
  <c r="R609"/>
  <c r="Y609" s="1"/>
  <c r="X609" s="1"/>
  <c r="AA609" s="1"/>
  <c r="R1123"/>
  <c r="Y1123" s="1"/>
  <c r="X1123" s="1"/>
  <c r="AA1123" s="1"/>
  <c r="R363"/>
  <c r="Y363" s="1"/>
  <c r="X363" s="1"/>
  <c r="AA363" s="1"/>
  <c r="R67"/>
  <c r="Y67" s="1"/>
  <c r="X67" s="1"/>
  <c r="AA67" s="1"/>
  <c r="R1459"/>
  <c r="Y1459" s="1"/>
  <c r="X1459" s="1"/>
  <c r="AA1459" s="1"/>
  <c r="R1569"/>
  <c r="Y1569" s="1"/>
  <c r="X1569" s="1"/>
  <c r="AA1569" s="1"/>
  <c r="R260"/>
  <c r="Y260" s="1"/>
  <c r="X260" s="1"/>
  <c r="AA260" s="1"/>
  <c r="R938"/>
  <c r="Y938" s="1"/>
  <c r="X938" s="1"/>
  <c r="AA938" s="1"/>
  <c r="R781"/>
  <c r="Y781" s="1"/>
  <c r="X781" s="1"/>
  <c r="AA781" s="1"/>
  <c r="R547"/>
  <c r="Y547" s="1"/>
  <c r="X547" s="1"/>
  <c r="AA547" s="1"/>
  <c r="R1276"/>
  <c r="Y1276" s="1"/>
  <c r="X1276" s="1"/>
  <c r="AA1276" s="1"/>
  <c r="R1698"/>
  <c r="Y1698" s="1"/>
  <c r="X1698" s="1"/>
  <c r="AA1698" s="1"/>
  <c r="R804"/>
  <c r="Y804" s="1"/>
  <c r="X804" s="1"/>
  <c r="AA804" s="1"/>
  <c r="R603"/>
  <c r="Y603" s="1"/>
  <c r="X603" s="1"/>
  <c r="AA603" s="1"/>
  <c r="R1579"/>
  <c r="Y1579" s="1"/>
  <c r="X1579" s="1"/>
  <c r="AA1579" s="1"/>
  <c r="R1472"/>
  <c r="Y1472" s="1"/>
  <c r="X1472" s="1"/>
  <c r="AA1472" s="1"/>
  <c r="R188"/>
  <c r="Y188" s="1"/>
  <c r="X188" s="1"/>
  <c r="AA188" s="1"/>
  <c r="R738"/>
  <c r="Y738" s="1"/>
  <c r="X738" s="1"/>
  <c r="AA738" s="1"/>
  <c r="R1045"/>
  <c r="Y1045" s="1"/>
  <c r="X1045" s="1"/>
  <c r="AA1045" s="1"/>
  <c r="R1322"/>
  <c r="Y1322" s="1"/>
  <c r="X1322" s="1"/>
  <c r="AA1322" s="1"/>
  <c r="R50"/>
  <c r="Y50" s="1"/>
  <c r="X50" s="1"/>
  <c r="AA50" s="1"/>
  <c r="R691"/>
  <c r="Y691" s="1"/>
  <c r="X691" s="1"/>
  <c r="AA691" s="1"/>
  <c r="R144"/>
  <c r="Y144" s="1"/>
  <c r="X144" s="1"/>
  <c r="AA144" s="1"/>
  <c r="R1230"/>
  <c r="Y1230" s="1"/>
  <c r="X1230" s="1"/>
  <c r="AA1230" s="1"/>
  <c r="R931"/>
  <c r="Y931" s="1"/>
  <c r="X931" s="1"/>
  <c r="AA931" s="1"/>
  <c r="R517"/>
  <c r="Y517" s="1"/>
  <c r="X517" s="1"/>
  <c r="AA517" s="1"/>
  <c r="R1207"/>
  <c r="Y1207" s="1"/>
  <c r="X1207" s="1"/>
  <c r="AA1207" s="1"/>
  <c r="R1020"/>
  <c r="Y1020" s="1"/>
  <c r="X1020" s="1"/>
  <c r="AA1020" s="1"/>
  <c r="R526"/>
  <c r="Y526" s="1"/>
  <c r="X526" s="1"/>
  <c r="AA526" s="1"/>
  <c r="R1323"/>
  <c r="Y1323" s="1"/>
  <c r="X1323" s="1"/>
  <c r="AA1323" s="1"/>
  <c r="R1664"/>
  <c r="Y1664" s="1"/>
  <c r="X1664" s="1"/>
  <c r="AA1664" s="1"/>
  <c r="R1559"/>
  <c r="Y1559" s="1"/>
  <c r="X1559" s="1"/>
  <c r="AA1559" s="1"/>
  <c r="R161"/>
  <c r="Y161" s="1"/>
  <c r="X161" s="1"/>
  <c r="AA161" s="1"/>
  <c r="R1726"/>
  <c r="Y1726" s="1"/>
  <c r="X1726" s="1"/>
  <c r="AA1726" s="1"/>
  <c r="R374"/>
  <c r="Y374" s="1"/>
  <c r="X374" s="1"/>
  <c r="AA374" s="1"/>
  <c r="R268"/>
  <c r="Y268" s="1"/>
  <c r="X268" s="1"/>
  <c r="AA268" s="1"/>
  <c r="R199"/>
  <c r="Y199" s="1"/>
  <c r="X199" s="1"/>
  <c r="AA199" s="1"/>
  <c r="R755"/>
  <c r="Y755" s="1"/>
  <c r="X755" s="1"/>
  <c r="AA755" s="1"/>
  <c r="R758"/>
  <c r="Y758" s="1"/>
  <c r="X758" s="1"/>
  <c r="AA758" s="1"/>
  <c r="R1742"/>
  <c r="Y1742" s="1"/>
  <c r="X1742" s="1"/>
  <c r="AA1742" s="1"/>
  <c r="R310"/>
  <c r="Y310" s="1"/>
  <c r="X310" s="1"/>
  <c r="AA310" s="1"/>
  <c r="R1326"/>
  <c r="Y1326" s="1"/>
  <c r="X1326" s="1"/>
  <c r="AA1326" s="1"/>
  <c r="R850"/>
  <c r="Y850" s="1"/>
  <c r="X850" s="1"/>
  <c r="AA850" s="1"/>
  <c r="R683"/>
  <c r="Y683" s="1"/>
  <c r="X683" s="1"/>
  <c r="AA683" s="1"/>
  <c r="R989"/>
  <c r="Y989" s="1"/>
  <c r="X989" s="1"/>
  <c r="AA989" s="1"/>
  <c r="R1292"/>
  <c r="Y1292" s="1"/>
  <c r="X1292" s="1"/>
  <c r="AA1292" s="1"/>
  <c r="R1443"/>
  <c r="Y1443" s="1"/>
  <c r="X1443" s="1"/>
  <c r="AA1443" s="1"/>
  <c r="R601"/>
  <c r="Y601" s="1"/>
  <c r="X601" s="1"/>
  <c r="AA601" s="1"/>
  <c r="R1575"/>
  <c r="Y1575" s="1"/>
  <c r="X1575" s="1"/>
  <c r="AA1575" s="1"/>
  <c r="R360"/>
  <c r="Y360" s="1"/>
  <c r="X360" s="1"/>
  <c r="AA360" s="1"/>
  <c r="R1565"/>
  <c r="Y1565" s="1"/>
  <c r="X1565" s="1"/>
  <c r="AA1565" s="1"/>
  <c r="R563"/>
  <c r="Y563" s="1"/>
  <c r="X563" s="1"/>
  <c r="AA563" s="1"/>
  <c r="R1625"/>
  <c r="Y1625" s="1"/>
  <c r="X1625" s="1"/>
  <c r="AA1625" s="1"/>
  <c r="R1501"/>
  <c r="Y1501" s="1"/>
  <c r="X1501" s="1"/>
  <c r="AA1501" s="1"/>
  <c r="R24"/>
  <c r="Y24" s="1"/>
  <c r="X24" s="1"/>
  <c r="AA24" s="1"/>
  <c r="R1400"/>
  <c r="Y1400" s="1"/>
  <c r="X1400" s="1"/>
  <c r="AA1400" s="1"/>
  <c r="R351"/>
  <c r="Y351" s="1"/>
  <c r="X351" s="1"/>
  <c r="AA351" s="1"/>
  <c r="R1139"/>
  <c r="Y1139" s="1"/>
  <c r="X1139" s="1"/>
  <c r="AA1139" s="1"/>
  <c r="R274"/>
  <c r="Y274" s="1"/>
  <c r="X274" s="1"/>
  <c r="AA274" s="1"/>
  <c r="R1686"/>
  <c r="Y1686" s="1"/>
  <c r="X1686" s="1"/>
  <c r="AA1686" s="1"/>
  <c r="R1163"/>
  <c r="Y1163" s="1"/>
  <c r="X1163" s="1"/>
  <c r="AA1163" s="1"/>
  <c r="R46"/>
  <c r="Y46" s="1"/>
  <c r="X46" s="1"/>
  <c r="AA46" s="1"/>
  <c r="R93"/>
  <c r="Y93" s="1"/>
  <c r="X93" s="1"/>
  <c r="AA93" s="1"/>
  <c r="R284"/>
  <c r="Y284" s="1"/>
  <c r="X284" s="1"/>
  <c r="AA284" s="1"/>
  <c r="R1053"/>
  <c r="Y1053" s="1"/>
  <c r="X1053" s="1"/>
  <c r="AA1053" s="1"/>
  <c r="R238"/>
  <c r="Y238" s="1"/>
  <c r="X238" s="1"/>
  <c r="AA238" s="1"/>
  <c r="R835"/>
  <c r="Y835" s="1"/>
  <c r="X835" s="1"/>
  <c r="AA835" s="1"/>
  <c r="R1522"/>
  <c r="Y1522" s="1"/>
  <c r="X1522" s="1"/>
  <c r="AA1522" s="1"/>
  <c r="R146"/>
  <c r="Y146" s="1"/>
  <c r="X146" s="1"/>
  <c r="AA146" s="1"/>
  <c r="R52"/>
  <c r="Y52" s="1"/>
  <c r="X52" s="1"/>
  <c r="AA52" s="1"/>
  <c r="R516"/>
  <c r="Y516" s="1"/>
  <c r="X516" s="1"/>
  <c r="AA516" s="1"/>
  <c r="R124"/>
  <c r="Y124" s="1"/>
  <c r="X124" s="1"/>
  <c r="AA124" s="1"/>
  <c r="R937"/>
  <c r="Y937" s="1"/>
  <c r="X937" s="1"/>
  <c r="AA937" s="1"/>
  <c r="R512"/>
  <c r="Y512" s="1"/>
  <c r="X512" s="1"/>
  <c r="AA512" s="1"/>
  <c r="R541"/>
  <c r="Y541" s="1"/>
  <c r="X541" s="1"/>
  <c r="AA541" s="1"/>
  <c r="R1527"/>
  <c r="Y1527" s="1"/>
  <c r="X1527" s="1"/>
  <c r="AA1527" s="1"/>
  <c r="R1642"/>
  <c r="Y1642" s="1"/>
  <c r="X1642" s="1"/>
  <c r="AA1642" s="1"/>
  <c r="R83"/>
  <c r="Y83" s="1"/>
  <c r="X83" s="1"/>
  <c r="AA83" s="1"/>
  <c r="R971"/>
  <c r="Y971" s="1"/>
  <c r="X971" s="1"/>
  <c r="AA971" s="1"/>
  <c r="R733"/>
  <c r="Y733" s="1"/>
  <c r="X733" s="1"/>
  <c r="AA733" s="1"/>
  <c r="R853"/>
  <c r="Y853" s="1"/>
  <c r="X853" s="1"/>
  <c r="AA853" s="1"/>
  <c r="R87"/>
  <c r="Y87" s="1"/>
  <c r="X87" s="1"/>
  <c r="AA87" s="1"/>
  <c r="R582"/>
  <c r="Y582" s="1"/>
  <c r="X582" s="1"/>
  <c r="AA582" s="1"/>
  <c r="R232"/>
  <c r="Y232" s="1"/>
  <c r="X232" s="1"/>
  <c r="AA232" s="1"/>
  <c r="R105"/>
  <c r="Y105" s="1"/>
  <c r="X105" s="1"/>
  <c r="AA105" s="1"/>
  <c r="R1676"/>
  <c r="Y1676" s="1"/>
  <c r="X1676" s="1"/>
  <c r="AA1676" s="1"/>
  <c r="R1264"/>
  <c r="Y1264" s="1"/>
  <c r="X1264" s="1"/>
  <c r="AA1264" s="1"/>
  <c r="R278"/>
  <c r="Y278" s="1"/>
  <c r="X278" s="1"/>
  <c r="AA278" s="1"/>
  <c r="R1116"/>
  <c r="Y1116" s="1"/>
  <c r="X1116" s="1"/>
  <c r="AA1116" s="1"/>
  <c r="R401"/>
  <c r="Y401" s="1"/>
  <c r="X401" s="1"/>
  <c r="AA401" s="1"/>
  <c r="R645"/>
  <c r="Y645" s="1"/>
  <c r="X645" s="1"/>
  <c r="AA645" s="1"/>
  <c r="R378"/>
  <c r="Y378" s="1"/>
  <c r="X378" s="1"/>
  <c r="AA378" s="1"/>
  <c r="R925"/>
  <c r="Y925" s="1"/>
  <c r="X925" s="1"/>
  <c r="AA925" s="1"/>
  <c r="R1101"/>
  <c r="Y1101" s="1"/>
  <c r="X1101" s="1"/>
  <c r="AA1101" s="1"/>
  <c r="R1339"/>
  <c r="Y1339" s="1"/>
  <c r="X1339" s="1"/>
  <c r="AA1339" s="1"/>
  <c r="R471"/>
  <c r="Y471" s="1"/>
  <c r="X471" s="1"/>
  <c r="AA471" s="1"/>
  <c r="R229"/>
  <c r="Y229" s="1"/>
  <c r="X229" s="1"/>
  <c r="AA229" s="1"/>
  <c r="R314"/>
  <c r="Y314" s="1"/>
  <c r="X314" s="1"/>
  <c r="AA314" s="1"/>
  <c r="R634"/>
  <c r="Y634" s="1"/>
  <c r="X634" s="1"/>
  <c r="AA634" s="1"/>
  <c r="R1305"/>
  <c r="Y1305" s="1"/>
  <c r="X1305" s="1"/>
  <c r="AA1305" s="1"/>
  <c r="R993"/>
  <c r="Y993" s="1"/>
  <c r="X993" s="1"/>
  <c r="AA993" s="1"/>
  <c r="R1426"/>
  <c r="Y1426" s="1"/>
  <c r="X1426" s="1"/>
  <c r="AA1426" s="1"/>
  <c r="R1436"/>
  <c r="Y1436" s="1"/>
  <c r="X1436" s="1"/>
  <c r="AA1436" s="1"/>
  <c r="R337"/>
  <c r="Y337" s="1"/>
  <c r="X337" s="1"/>
  <c r="AA337" s="1"/>
  <c r="R1096"/>
  <c r="Y1096" s="1"/>
  <c r="X1096" s="1"/>
  <c r="AA1096" s="1"/>
  <c r="R1306"/>
  <c r="Y1306" s="1"/>
  <c r="X1306" s="1"/>
  <c r="AA1306" s="1"/>
  <c r="R1496"/>
  <c r="Y1496" s="1"/>
  <c r="X1496" s="1"/>
  <c r="AA1496" s="1"/>
  <c r="R1300"/>
  <c r="Y1300" s="1"/>
  <c r="X1300" s="1"/>
  <c r="AA1300" s="1"/>
  <c r="R396"/>
  <c r="Y396" s="1"/>
  <c r="X396" s="1"/>
  <c r="AA396" s="1"/>
  <c r="R548"/>
  <c r="Y548" s="1"/>
  <c r="X548" s="1"/>
  <c r="AA548" s="1"/>
  <c r="R1206"/>
  <c r="Y1206" s="1"/>
  <c r="X1206" s="1"/>
  <c r="AA1206" s="1"/>
  <c r="R291"/>
  <c r="Y291" s="1"/>
  <c r="X291" s="1"/>
  <c r="AA291" s="1"/>
  <c r="R181"/>
  <c r="Y181" s="1"/>
  <c r="X181" s="1"/>
  <c r="AA181" s="1"/>
  <c r="R820"/>
  <c r="Y820" s="1"/>
  <c r="X820" s="1"/>
  <c r="AA820" s="1"/>
  <c r="R329"/>
  <c r="Y329" s="1"/>
  <c r="X329" s="1"/>
  <c r="AA329" s="1"/>
  <c r="R1120"/>
  <c r="Y1120" s="1"/>
  <c r="X1120" s="1"/>
  <c r="AA1120" s="1"/>
  <c r="R149"/>
  <c r="Y149" s="1"/>
  <c r="X149" s="1"/>
  <c r="AA149" s="1"/>
  <c r="R1630"/>
  <c r="Y1630" s="1"/>
  <c r="X1630" s="1"/>
  <c r="AA1630" s="1"/>
  <c r="R1425"/>
  <c r="Y1425" s="1"/>
  <c r="X1425" s="1"/>
  <c r="AA1425" s="1"/>
  <c r="R175"/>
  <c r="Y175" s="1"/>
  <c r="X175" s="1"/>
  <c r="AA175" s="1"/>
  <c r="R478"/>
  <c r="Y478" s="1"/>
  <c r="X478" s="1"/>
  <c r="AA478" s="1"/>
  <c r="R66"/>
  <c r="Y66" s="1"/>
  <c r="X66" s="1"/>
  <c r="AA66" s="1"/>
  <c r="R643"/>
  <c r="Y643" s="1"/>
  <c r="X643" s="1"/>
  <c r="AA643" s="1"/>
  <c r="R732"/>
  <c r="Y732" s="1"/>
  <c r="X732" s="1"/>
  <c r="AA732" s="1"/>
  <c r="R1423"/>
  <c r="Y1423" s="1"/>
  <c r="X1423" s="1"/>
  <c r="AA1423" s="1"/>
  <c r="R689"/>
  <c r="Y689" s="1"/>
  <c r="X689" s="1"/>
  <c r="AA689" s="1"/>
  <c r="R968"/>
  <c r="Y968" s="1"/>
  <c r="X968" s="1"/>
  <c r="AA968" s="1"/>
  <c r="R1547"/>
  <c r="Y1547" s="1"/>
  <c r="X1547" s="1"/>
  <c r="AA1547" s="1"/>
  <c r="R897"/>
  <c r="Y897" s="1"/>
  <c r="X897" s="1"/>
  <c r="AA897" s="1"/>
  <c r="R486"/>
  <c r="Y486" s="1"/>
  <c r="X486" s="1"/>
  <c r="AA486" s="1"/>
  <c r="R718"/>
  <c r="Y718" s="1"/>
  <c r="X718" s="1"/>
  <c r="AA718" s="1"/>
  <c r="R94"/>
  <c r="Y94" s="1"/>
  <c r="X94" s="1"/>
  <c r="AA94" s="1"/>
  <c r="R40"/>
  <c r="Y40" s="1"/>
  <c r="X40" s="1"/>
  <c r="AA40" s="1"/>
  <c r="R1695"/>
  <c r="Y1695" s="1"/>
  <c r="X1695" s="1"/>
  <c r="AA1695" s="1"/>
  <c r="R1024"/>
  <c r="Y1024" s="1"/>
  <c r="X1024" s="1"/>
  <c r="AA1024" s="1"/>
  <c r="R1717"/>
  <c r="Y1717" s="1"/>
  <c r="X1717" s="1"/>
  <c r="AA1717" s="1"/>
  <c r="R509"/>
  <c r="Y509" s="1"/>
  <c r="X509" s="1"/>
  <c r="AA509" s="1"/>
  <c r="R240"/>
  <c r="Y240" s="1"/>
  <c r="X240" s="1"/>
  <c r="AA240" s="1"/>
  <c r="R1294"/>
  <c r="Y1294" s="1"/>
  <c r="X1294" s="1"/>
  <c r="AA1294" s="1"/>
  <c r="R1169"/>
  <c r="Y1169" s="1"/>
  <c r="X1169" s="1"/>
  <c r="AA1169" s="1"/>
  <c r="R1366"/>
  <c r="Y1366" s="1"/>
  <c r="X1366" s="1"/>
  <c r="AA1366" s="1"/>
  <c r="R711"/>
  <c r="Y711" s="1"/>
  <c r="X711" s="1"/>
  <c r="AA711" s="1"/>
  <c r="R231"/>
  <c r="Y231" s="1"/>
  <c r="X231" s="1"/>
  <c r="AA231" s="1"/>
  <c r="R961"/>
  <c r="Y961" s="1"/>
  <c r="X961" s="1"/>
  <c r="AA961" s="1"/>
  <c r="R1546"/>
  <c r="Y1546" s="1"/>
  <c r="X1546" s="1"/>
  <c r="AA1546" s="1"/>
  <c r="R264"/>
  <c r="Y264" s="1"/>
  <c r="X264" s="1"/>
  <c r="AA264" s="1"/>
  <c r="R1620"/>
  <c r="Y1620" s="1"/>
  <c r="X1620" s="1"/>
  <c r="AA1620" s="1"/>
  <c r="R68"/>
  <c r="Y68" s="1"/>
  <c r="X68" s="1"/>
  <c r="AA68" s="1"/>
  <c r="R1200"/>
  <c r="Y1200" s="1"/>
  <c r="X1200" s="1"/>
  <c r="AA1200" s="1"/>
  <c r="R632"/>
  <c r="Y632" s="1"/>
  <c r="X632" s="1"/>
  <c r="AA632" s="1"/>
  <c r="R1489"/>
  <c r="Y1489" s="1"/>
  <c r="X1489" s="1"/>
  <c r="AA1489" s="1"/>
  <c r="R990"/>
  <c r="Y990" s="1"/>
  <c r="X990" s="1"/>
  <c r="AA990" s="1"/>
  <c r="R1705"/>
  <c r="Y1705" s="1"/>
  <c r="X1705" s="1"/>
  <c r="AA1705" s="1"/>
  <c r="R209"/>
  <c r="Y209" s="1"/>
  <c r="X209" s="1"/>
  <c r="AA209" s="1"/>
  <c r="R167"/>
  <c r="Y167" s="1"/>
  <c r="X167" s="1"/>
  <c r="AA167" s="1"/>
  <c r="R871"/>
  <c r="Y871" s="1"/>
  <c r="X871" s="1"/>
  <c r="AA871" s="1"/>
  <c r="R34"/>
  <c r="Y34" s="1"/>
  <c r="X34" s="1"/>
  <c r="AA34" s="1"/>
  <c r="R988"/>
  <c r="Y988" s="1"/>
  <c r="X988" s="1"/>
  <c r="AA988" s="1"/>
  <c r="R841"/>
  <c r="Y841" s="1"/>
  <c r="X841" s="1"/>
  <c r="AA841" s="1"/>
  <c r="R1245"/>
  <c r="Y1245" s="1"/>
  <c r="X1245" s="1"/>
  <c r="AA1245" s="1"/>
  <c r="R1745"/>
  <c r="Y1745" s="1"/>
  <c r="X1745" s="1"/>
  <c r="AA1745" s="1"/>
  <c r="R553"/>
  <c r="Y553" s="1"/>
  <c r="X553" s="1"/>
  <c r="AA553" s="1"/>
  <c r="R802"/>
  <c r="Y802" s="1"/>
  <c r="X802" s="1"/>
  <c r="AA802" s="1"/>
  <c r="R617"/>
  <c r="Y617" s="1"/>
  <c r="X617" s="1"/>
  <c r="AA617" s="1"/>
  <c r="R513"/>
  <c r="Y513" s="1"/>
  <c r="X513" s="1"/>
  <c r="AA513" s="1"/>
  <c r="R787"/>
  <c r="Y787" s="1"/>
  <c r="X787" s="1"/>
  <c r="AA787" s="1"/>
  <c r="R654"/>
  <c r="Y654" s="1"/>
  <c r="X654" s="1"/>
  <c r="AA654" s="1"/>
  <c r="R1493"/>
  <c r="Y1493" s="1"/>
  <c r="X1493" s="1"/>
  <c r="AA1493" s="1"/>
  <c r="R1627"/>
  <c r="Y1627" s="1"/>
  <c r="X1627" s="1"/>
  <c r="AA1627" s="1"/>
  <c r="R235"/>
  <c r="Y235" s="1"/>
  <c r="X235" s="1"/>
  <c r="AA235" s="1"/>
  <c r="R1687"/>
  <c r="Y1687" s="1"/>
  <c r="X1687" s="1"/>
  <c r="AA1687" s="1"/>
  <c r="R669"/>
  <c r="Y669" s="1"/>
  <c r="X669" s="1"/>
  <c r="AA669" s="1"/>
  <c r="R49"/>
  <c r="Y49" s="1"/>
  <c r="X49" s="1"/>
  <c r="AA49" s="1"/>
  <c r="R283"/>
  <c r="Y283" s="1"/>
  <c r="X283" s="1"/>
  <c r="AA283" s="1"/>
  <c r="R281"/>
  <c r="Y281" s="1"/>
  <c r="X281" s="1"/>
  <c r="AA281" s="1"/>
  <c r="R956"/>
  <c r="Y956" s="1"/>
  <c r="X956" s="1"/>
  <c r="AA956" s="1"/>
  <c r="R529"/>
  <c r="Y529" s="1"/>
  <c r="X529" s="1"/>
  <c r="AA529" s="1"/>
  <c r="R30"/>
  <c r="Y30" s="1"/>
  <c r="X30" s="1"/>
  <c r="AA30" s="1"/>
  <c r="R355"/>
  <c r="Y355" s="1"/>
  <c r="X355" s="1"/>
  <c r="AA355" s="1"/>
  <c r="R170"/>
  <c r="Y170" s="1"/>
  <c r="X170" s="1"/>
  <c r="AA170" s="1"/>
  <c r="R1531"/>
  <c r="Y1531" s="1"/>
  <c r="X1531" s="1"/>
  <c r="AA1531" s="1"/>
  <c r="R1595"/>
  <c r="Y1595" s="1"/>
  <c r="X1595" s="1"/>
  <c r="AA1595" s="1"/>
  <c r="R1055"/>
  <c r="Y1055" s="1"/>
  <c r="X1055" s="1"/>
  <c r="AA1055" s="1"/>
  <c r="R1151"/>
  <c r="Y1151" s="1"/>
  <c r="X1151" s="1"/>
  <c r="AA1151" s="1"/>
  <c r="R1249"/>
  <c r="Y1249" s="1"/>
  <c r="X1249" s="1"/>
  <c r="AA1249" s="1"/>
  <c r="R825"/>
  <c r="Y825" s="1"/>
  <c r="X825" s="1"/>
  <c r="AA825" s="1"/>
  <c r="R1571"/>
  <c r="Y1571" s="1"/>
  <c r="X1571" s="1"/>
  <c r="AA1571" s="1"/>
  <c r="R923"/>
  <c r="Y923" s="1"/>
  <c r="X923" s="1"/>
  <c r="AA923" s="1"/>
  <c r="R1474"/>
  <c r="Y1474" s="1"/>
  <c r="X1474" s="1"/>
  <c r="AA1474" s="1"/>
  <c r="R425"/>
  <c r="Y425" s="1"/>
  <c r="X425" s="1"/>
  <c r="AA425" s="1"/>
  <c r="R272"/>
  <c r="Y272" s="1"/>
  <c r="X272" s="1"/>
  <c r="AA272" s="1"/>
  <c r="R1065"/>
  <c r="Y1065" s="1"/>
  <c r="X1065" s="1"/>
  <c r="AA1065" s="1"/>
  <c r="R521"/>
  <c r="Y521" s="1"/>
  <c r="X521" s="1"/>
  <c r="AA521" s="1"/>
  <c r="R259"/>
  <c r="Y259" s="1"/>
  <c r="X259" s="1"/>
  <c r="AA259" s="1"/>
  <c r="R499"/>
  <c r="Y499" s="1"/>
  <c r="X499" s="1"/>
  <c r="AA499" s="1"/>
  <c r="R1129"/>
  <c r="Y1129" s="1"/>
  <c r="X1129" s="1"/>
  <c r="AA1129" s="1"/>
  <c r="R1358"/>
  <c r="Y1358" s="1"/>
  <c r="X1358" s="1"/>
  <c r="AA1358" s="1"/>
  <c r="R546"/>
  <c r="Y546" s="1"/>
  <c r="X546" s="1"/>
  <c r="AA546" s="1"/>
  <c r="R330"/>
  <c r="Y330" s="1"/>
  <c r="X330" s="1"/>
  <c r="AA330" s="1"/>
  <c r="R803"/>
  <c r="Y803" s="1"/>
  <c r="X803" s="1"/>
  <c r="AA803" s="1"/>
  <c r="R1515"/>
  <c r="Y1515" s="1"/>
  <c r="X1515" s="1"/>
  <c r="AA1515" s="1"/>
  <c r="R1073"/>
  <c r="Y1073" s="1"/>
  <c r="X1073" s="1"/>
  <c r="AA1073" s="1"/>
  <c r="R1539"/>
  <c r="Y1539" s="1"/>
  <c r="X1539" s="1"/>
  <c r="AA1539" s="1"/>
  <c r="R807"/>
  <c r="Y807" s="1"/>
  <c r="X807" s="1"/>
  <c r="AA807" s="1"/>
  <c r="R171"/>
  <c r="Y171" s="1"/>
  <c r="X171" s="1"/>
  <c r="AA171" s="1"/>
  <c r="R348"/>
  <c r="Y348" s="1"/>
  <c r="X348" s="1"/>
  <c r="AA348" s="1"/>
  <c r="R1346"/>
  <c r="Y1346" s="1"/>
  <c r="X1346" s="1"/>
  <c r="AA1346" s="1"/>
  <c r="R1502"/>
  <c r="Y1502" s="1"/>
  <c r="X1502" s="1"/>
  <c r="AA1502" s="1"/>
  <c r="R1567"/>
  <c r="Y1567" s="1"/>
  <c r="X1567" s="1"/>
  <c r="AA1567" s="1"/>
  <c r="R1485"/>
  <c r="Y1485" s="1"/>
  <c r="X1485" s="1"/>
  <c r="AA1485" s="1"/>
  <c r="R1037"/>
  <c r="Y1037" s="1"/>
  <c r="X1037" s="1"/>
  <c r="AA1037" s="1"/>
  <c r="R1150"/>
  <c r="Y1150" s="1"/>
  <c r="X1150" s="1"/>
  <c r="AA1150" s="1"/>
  <c r="R191"/>
  <c r="Y191" s="1"/>
  <c r="X191" s="1"/>
  <c r="AA191" s="1"/>
  <c r="R207"/>
  <c r="Y207" s="1"/>
  <c r="X207" s="1"/>
  <c r="AA207" s="1"/>
  <c r="R265"/>
  <c r="Y265" s="1"/>
  <c r="X265" s="1"/>
  <c r="AA265" s="1"/>
  <c r="R1079"/>
  <c r="Y1079" s="1"/>
  <c r="X1079" s="1"/>
  <c r="AA1079" s="1"/>
  <c r="R1440"/>
  <c r="Y1440" s="1"/>
  <c r="X1440" s="1"/>
  <c r="AA1440" s="1"/>
  <c r="R1747"/>
  <c r="Y1747" s="1"/>
  <c r="X1747" s="1"/>
  <c r="AA1747" s="1"/>
  <c r="R780"/>
  <c r="Y780" s="1"/>
  <c r="X780" s="1"/>
  <c r="AA780" s="1"/>
  <c r="R1347"/>
  <c r="Y1347" s="1"/>
  <c r="X1347" s="1"/>
  <c r="AA1347" s="1"/>
  <c r="R460"/>
  <c r="Y460" s="1"/>
  <c r="X460" s="1"/>
  <c r="AA460" s="1"/>
  <c r="R1320"/>
  <c r="Y1320" s="1"/>
  <c r="X1320" s="1"/>
  <c r="AA1320" s="1"/>
  <c r="R519"/>
  <c r="Y519" s="1"/>
  <c r="X519" s="1"/>
  <c r="AA519" s="1"/>
  <c r="R1441"/>
  <c r="Y1441" s="1"/>
  <c r="X1441" s="1"/>
  <c r="AA1441" s="1"/>
  <c r="R340"/>
  <c r="Y340" s="1"/>
  <c r="X340" s="1"/>
  <c r="AA340" s="1"/>
  <c r="R1626"/>
  <c r="Y1626" s="1"/>
  <c r="X1626" s="1"/>
  <c r="AA1626" s="1"/>
  <c r="R1115"/>
  <c r="Y1115" s="1"/>
  <c r="X1115" s="1"/>
  <c r="AA1115" s="1"/>
  <c r="R395"/>
  <c r="Y395" s="1"/>
  <c r="X395" s="1"/>
  <c r="AA395" s="1"/>
  <c r="R969"/>
  <c r="Y969" s="1"/>
  <c r="X969" s="1"/>
  <c r="AA969" s="1"/>
  <c r="R1494"/>
  <c r="Y1494" s="1"/>
  <c r="X1494" s="1"/>
  <c r="AA1494" s="1"/>
  <c r="R893"/>
  <c r="Y893" s="1"/>
  <c r="X893" s="1"/>
  <c r="AA893" s="1"/>
  <c r="R708"/>
  <c r="Y708" s="1"/>
  <c r="X708" s="1"/>
  <c r="AA708" s="1"/>
  <c r="R1421"/>
  <c r="Y1421" s="1"/>
  <c r="X1421" s="1"/>
  <c r="AA1421" s="1"/>
  <c r="R950"/>
  <c r="Y950" s="1"/>
  <c r="X950" s="1"/>
  <c r="AA950" s="1"/>
  <c r="R1486"/>
  <c r="Y1486" s="1"/>
  <c r="X1486" s="1"/>
  <c r="AA1486" s="1"/>
  <c r="R1272"/>
  <c r="Y1272" s="1"/>
  <c r="X1272" s="1"/>
  <c r="AA1272" s="1"/>
  <c r="R1067"/>
  <c r="Y1067" s="1"/>
  <c r="X1067" s="1"/>
  <c r="AA1067" s="1"/>
  <c r="R1675"/>
  <c r="Y1675" s="1"/>
  <c r="X1675" s="1"/>
  <c r="AA1675" s="1"/>
  <c r="R160"/>
  <c r="Y160" s="1"/>
  <c r="X160" s="1"/>
  <c r="AA160" s="1"/>
  <c r="R777"/>
  <c r="Y777" s="1"/>
  <c r="X777" s="1"/>
  <c r="AA777" s="1"/>
  <c r="R1518"/>
  <c r="Y1518" s="1"/>
  <c r="X1518" s="1"/>
  <c r="AA1518" s="1"/>
  <c r="R295"/>
  <c r="Y295" s="1"/>
  <c r="X295" s="1"/>
  <c r="AA295" s="1"/>
  <c r="R1643"/>
  <c r="Y1643" s="1"/>
  <c r="X1643" s="1"/>
  <c r="AA1643" s="1"/>
  <c r="R581"/>
  <c r="Y581" s="1"/>
  <c r="X581" s="1"/>
  <c r="AA581" s="1"/>
  <c r="R811"/>
  <c r="Y811" s="1"/>
  <c r="X811" s="1"/>
  <c r="AA811" s="1"/>
  <c r="R1480"/>
  <c r="Y1480" s="1"/>
  <c r="X1480" s="1"/>
  <c r="AA1480" s="1"/>
  <c r="R918"/>
  <c r="Y918" s="1"/>
  <c r="X918" s="1"/>
  <c r="AA918" s="1"/>
  <c r="R978"/>
  <c r="Y978" s="1"/>
  <c r="X978" s="1"/>
  <c r="AA978" s="1"/>
  <c r="R870"/>
  <c r="Y870" s="1"/>
  <c r="X870" s="1"/>
  <c r="AA870" s="1"/>
  <c r="R133"/>
  <c r="Y133" s="1"/>
  <c r="X133" s="1"/>
  <c r="AA133" s="1"/>
  <c r="R373"/>
  <c r="Y373" s="1"/>
  <c r="X373" s="1"/>
  <c r="AA373" s="1"/>
  <c r="R1500"/>
  <c r="Y1500" s="1"/>
  <c r="X1500" s="1"/>
  <c r="AA1500" s="1"/>
  <c r="R1066"/>
  <c r="Y1066" s="1"/>
  <c r="X1066" s="1"/>
  <c r="AA1066" s="1"/>
  <c r="R723"/>
  <c r="Y723" s="1"/>
  <c r="X723" s="1"/>
  <c r="AA723" s="1"/>
  <c r="R836"/>
  <c r="Y836" s="1"/>
  <c r="X836" s="1"/>
  <c r="AA836" s="1"/>
  <c r="R135"/>
  <c r="Y135" s="1"/>
  <c r="X135" s="1"/>
  <c r="AA135" s="1"/>
  <c r="R174"/>
  <c r="Y174" s="1"/>
  <c r="X174" s="1"/>
  <c r="AA174" s="1"/>
  <c r="R715"/>
  <c r="Y715" s="1"/>
  <c r="X715" s="1"/>
  <c r="AA715" s="1"/>
  <c r="R1618"/>
  <c r="Y1618" s="1"/>
  <c r="X1618" s="1"/>
  <c r="AA1618" s="1"/>
  <c r="R528"/>
  <c r="Y528" s="1"/>
  <c r="X528" s="1"/>
  <c r="AA528" s="1"/>
  <c r="R1217"/>
  <c r="Y1217" s="1"/>
  <c r="X1217" s="1"/>
  <c r="AA1217" s="1"/>
  <c r="R245"/>
  <c r="Y245" s="1"/>
  <c r="X245" s="1"/>
  <c r="AA245" s="1"/>
  <c r="R1132"/>
  <c r="Y1132" s="1"/>
  <c r="X1132" s="1"/>
  <c r="AA1132" s="1"/>
  <c r="R1550"/>
  <c r="Y1550" s="1"/>
  <c r="X1550" s="1"/>
  <c r="AA1550" s="1"/>
  <c r="R451"/>
  <c r="Y451" s="1"/>
  <c r="X451" s="1"/>
  <c r="AA451" s="1"/>
  <c r="R1483"/>
  <c r="Y1483" s="1"/>
  <c r="X1483" s="1"/>
  <c r="AA1483" s="1"/>
  <c r="R1674"/>
  <c r="Y1674" s="1"/>
  <c r="X1674" s="1"/>
  <c r="AA1674" s="1"/>
  <c r="R233"/>
  <c r="Y233" s="1"/>
  <c r="X233" s="1"/>
  <c r="AA233" s="1"/>
  <c r="R1438"/>
  <c r="Y1438" s="1"/>
  <c r="X1438" s="1"/>
  <c r="AA1438" s="1"/>
  <c r="R827"/>
  <c r="Y827" s="1"/>
  <c r="X827" s="1"/>
  <c r="AA827" s="1"/>
  <c r="R1442"/>
  <c r="Y1442" s="1"/>
  <c r="X1442" s="1"/>
  <c r="AA1442" s="1"/>
  <c r="R629"/>
  <c r="Y629" s="1"/>
  <c r="X629" s="1"/>
  <c r="AA629" s="1"/>
  <c r="R550"/>
  <c r="Y550" s="1"/>
  <c r="X550" s="1"/>
  <c r="AA550" s="1"/>
  <c r="R845"/>
  <c r="Y845" s="1"/>
  <c r="X845" s="1"/>
  <c r="AA845" s="1"/>
  <c r="R911"/>
  <c r="Y911" s="1"/>
  <c r="X911" s="1"/>
  <c r="AA911" s="1"/>
  <c r="R1373"/>
  <c r="Y1373" s="1"/>
  <c r="X1373" s="1"/>
  <c r="AA1373" s="1"/>
  <c r="R612"/>
  <c r="Y612" s="1"/>
  <c r="X612" s="1"/>
  <c r="AA612" s="1"/>
  <c r="R1446"/>
  <c r="Y1446" s="1"/>
  <c r="X1446" s="1"/>
  <c r="AA1446" s="1"/>
  <c r="R1444"/>
  <c r="Y1444" s="1"/>
  <c r="X1444" s="1"/>
  <c r="AA1444" s="1"/>
  <c r="R1280"/>
  <c r="Y1280" s="1"/>
  <c r="X1280" s="1"/>
  <c r="AA1280" s="1"/>
  <c r="R1622"/>
  <c r="Y1622" s="1"/>
  <c r="X1622" s="1"/>
  <c r="AA1622" s="1"/>
  <c r="R221"/>
  <c r="Y221" s="1"/>
  <c r="X221" s="1"/>
  <c r="AA221" s="1"/>
  <c r="R533"/>
  <c r="Y533" s="1"/>
  <c r="X533" s="1"/>
  <c r="AA533" s="1"/>
  <c r="R456"/>
  <c r="Y456" s="1"/>
  <c r="X456" s="1"/>
  <c r="AA456" s="1"/>
  <c r="R936"/>
  <c r="Y936" s="1"/>
  <c r="X936" s="1"/>
  <c r="AA936" s="1"/>
  <c r="R1090"/>
  <c r="Y1090" s="1"/>
  <c r="X1090" s="1"/>
  <c r="AA1090" s="1"/>
  <c r="R218"/>
  <c r="Y218" s="1"/>
  <c r="X218" s="1"/>
  <c r="AA218" s="1"/>
  <c r="R377"/>
  <c r="Y377" s="1"/>
  <c r="X377" s="1"/>
  <c r="AA377" s="1"/>
  <c r="R27"/>
  <c r="Y27" s="1"/>
  <c r="X27" s="1"/>
  <c r="AA27" s="1"/>
  <c r="R1048"/>
  <c r="Y1048" s="1"/>
  <c r="X1048" s="1"/>
  <c r="AA1048" s="1"/>
  <c r="R226"/>
  <c r="Y226" s="1"/>
  <c r="X226" s="1"/>
  <c r="AA226" s="1"/>
  <c r="R123"/>
  <c r="Y123" s="1"/>
  <c r="X123" s="1"/>
  <c r="AA123" s="1"/>
  <c r="R98"/>
  <c r="Y98" s="1"/>
  <c r="X98" s="1"/>
  <c r="AA98" s="1"/>
  <c r="R166"/>
  <c r="Y166" s="1"/>
  <c r="X166" s="1"/>
  <c r="AA166" s="1"/>
  <c r="R336"/>
  <c r="Y336" s="1"/>
  <c r="X336" s="1"/>
  <c r="AA336" s="1"/>
  <c r="R490"/>
  <c r="Y490" s="1"/>
  <c r="X490" s="1"/>
  <c r="AA490" s="1"/>
  <c r="R1083"/>
  <c r="Y1083" s="1"/>
  <c r="X1083" s="1"/>
  <c r="AA1083" s="1"/>
  <c r="R461"/>
  <c r="Y461" s="1"/>
  <c r="X461" s="1"/>
  <c r="AA461" s="1"/>
  <c r="R1173"/>
  <c r="Y1173" s="1"/>
  <c r="X1173" s="1"/>
  <c r="AA1173" s="1"/>
  <c r="R1356"/>
  <c r="Y1356" s="1"/>
  <c r="X1356" s="1"/>
  <c r="AA1356" s="1"/>
  <c r="R720"/>
  <c r="Y720" s="1"/>
  <c r="X720" s="1"/>
  <c r="AA720" s="1"/>
  <c r="R538"/>
  <c r="Y538" s="1"/>
  <c r="X538" s="1"/>
  <c r="AA538" s="1"/>
  <c r="R56"/>
  <c r="Y56" s="1"/>
  <c r="X56" s="1"/>
  <c r="AA56" s="1"/>
  <c r="R1215"/>
  <c r="Y1215" s="1"/>
  <c r="X1215" s="1"/>
  <c r="AA1215" s="1"/>
  <c r="R62"/>
  <c r="Y62" s="1"/>
  <c r="X62" s="1"/>
  <c r="AA62" s="1"/>
  <c r="R182"/>
  <c r="Y182" s="1"/>
  <c r="X182" s="1"/>
  <c r="AA182" s="1"/>
  <c r="R566"/>
  <c r="Y566" s="1"/>
  <c r="X566" s="1"/>
  <c r="AA566" s="1"/>
  <c r="R1259"/>
  <c r="Y1259" s="1"/>
  <c r="X1259" s="1"/>
  <c r="AA1259" s="1"/>
  <c r="R926"/>
  <c r="Y926" s="1"/>
  <c r="X926" s="1"/>
  <c r="AA926" s="1"/>
  <c r="R172"/>
  <c r="Y172" s="1"/>
  <c r="X172" s="1"/>
  <c r="AA172" s="1"/>
  <c r="R1162"/>
  <c r="Y1162" s="1"/>
  <c r="X1162" s="1"/>
  <c r="AA1162" s="1"/>
  <c r="R779"/>
  <c r="Y779" s="1"/>
  <c r="X779" s="1"/>
  <c r="AA779" s="1"/>
  <c r="R204"/>
  <c r="Y204" s="1"/>
  <c r="X204" s="1"/>
  <c r="AA204" s="1"/>
  <c r="R1004"/>
  <c r="Y1004" s="1"/>
  <c r="X1004" s="1"/>
  <c r="AA1004" s="1"/>
  <c r="R1221"/>
  <c r="Y1221" s="1"/>
  <c r="X1221" s="1"/>
  <c r="AA1221" s="1"/>
  <c r="R32"/>
  <c r="Y32" s="1"/>
  <c r="X32" s="1"/>
  <c r="AA32" s="1"/>
  <c r="R535"/>
  <c r="Y535" s="1"/>
  <c r="X535" s="1"/>
  <c r="AA535" s="1"/>
  <c r="R190"/>
  <c r="Y190" s="1"/>
  <c r="X190" s="1"/>
  <c r="AA190" s="1"/>
  <c r="R865"/>
  <c r="Y865" s="1"/>
  <c r="X865" s="1"/>
  <c r="AA865" s="1"/>
  <c r="R417"/>
  <c r="Y417" s="1"/>
  <c r="X417" s="1"/>
  <c r="AA417" s="1"/>
  <c r="R892"/>
  <c r="Y892" s="1"/>
  <c r="X892" s="1"/>
  <c r="AA892" s="1"/>
  <c r="R1540"/>
  <c r="Y1540" s="1"/>
  <c r="X1540" s="1"/>
  <c r="AA1540" s="1"/>
  <c r="R489"/>
  <c r="Y489" s="1"/>
  <c r="X489" s="1"/>
  <c r="AA489" s="1"/>
  <c r="R224"/>
  <c r="Y224" s="1"/>
  <c r="X224" s="1"/>
  <c r="AA224" s="1"/>
  <c r="R998"/>
  <c r="Y998" s="1"/>
  <c r="X998" s="1"/>
  <c r="AA998" s="1"/>
  <c r="R1186"/>
  <c r="Y1186" s="1"/>
  <c r="X1186" s="1"/>
  <c r="AA1186" s="1"/>
  <c r="R745"/>
  <c r="Y745" s="1"/>
  <c r="X745" s="1"/>
  <c r="AA745" s="1"/>
  <c r="R1680"/>
  <c r="Y1680" s="1"/>
  <c r="X1680" s="1"/>
  <c r="AA1680" s="1"/>
  <c r="R564"/>
  <c r="Y564" s="1"/>
  <c r="X564" s="1"/>
  <c r="AA564" s="1"/>
  <c r="R1691"/>
  <c r="Y1691" s="1"/>
  <c r="X1691" s="1"/>
  <c r="AA1691" s="1"/>
  <c r="R1538"/>
  <c r="Y1538" s="1"/>
  <c r="X1538" s="1"/>
  <c r="AA1538" s="1"/>
  <c r="R1583"/>
  <c r="Y1583" s="1"/>
  <c r="X1583" s="1"/>
  <c r="AA1583" s="1"/>
  <c r="R905"/>
  <c r="Y905" s="1"/>
  <c r="X905" s="1"/>
  <c r="AA905" s="1"/>
  <c r="R1271"/>
  <c r="Y1271" s="1"/>
  <c r="X1271" s="1"/>
  <c r="AA1271" s="1"/>
  <c r="R44"/>
  <c r="Y44" s="1"/>
  <c r="X44" s="1"/>
  <c r="AA44" s="1"/>
  <c r="R452"/>
  <c r="Y452" s="1"/>
  <c r="X452" s="1"/>
  <c r="AA452" s="1"/>
  <c r="R108"/>
  <c r="Y108" s="1"/>
  <c r="X108" s="1"/>
  <c r="AA108" s="1"/>
  <c r="R1140"/>
  <c r="Y1140" s="1"/>
  <c r="X1140" s="1"/>
  <c r="AA1140" s="1"/>
  <c r="R1372"/>
  <c r="Y1372" s="1"/>
  <c r="X1372" s="1"/>
  <c r="AA1372" s="1"/>
  <c r="R1039"/>
  <c r="Y1039" s="1"/>
  <c r="X1039" s="1"/>
  <c r="AA1039" s="1"/>
  <c r="R697"/>
  <c r="Y697" s="1"/>
  <c r="X697" s="1"/>
  <c r="AA697" s="1"/>
  <c r="R483"/>
  <c r="Y483" s="1"/>
  <c r="X483" s="1"/>
  <c r="AA483" s="1"/>
  <c r="R1182"/>
  <c r="Y1182" s="1"/>
  <c r="X1182" s="1"/>
  <c r="AA1182" s="1"/>
  <c r="R25"/>
  <c r="Y25" s="1"/>
  <c r="X25" s="1"/>
  <c r="AA25" s="1"/>
  <c r="R234"/>
  <c r="Y234" s="1"/>
  <c r="X234" s="1"/>
  <c r="AA234" s="1"/>
  <c r="R28"/>
  <c r="Y28" s="1"/>
  <c r="X28" s="1"/>
  <c r="AA28" s="1"/>
  <c r="R505"/>
  <c r="Y505" s="1"/>
  <c r="X505" s="1"/>
  <c r="AA505" s="1"/>
  <c r="R704"/>
  <c r="Y704" s="1"/>
  <c r="X704" s="1"/>
  <c r="AA704" s="1"/>
  <c r="R1327"/>
  <c r="Y1327" s="1"/>
  <c r="X1327" s="1"/>
  <c r="AA1327" s="1"/>
  <c r="R1596"/>
  <c r="Y1596" s="1"/>
  <c r="X1596" s="1"/>
  <c r="AA1596" s="1"/>
  <c r="R1478"/>
  <c r="Y1478" s="1"/>
  <c r="X1478" s="1"/>
  <c r="AA1478" s="1"/>
  <c r="R107"/>
  <c r="Y107" s="1"/>
  <c r="X107" s="1"/>
  <c r="AA107" s="1"/>
  <c r="R621"/>
  <c r="Y621" s="1"/>
  <c r="X621" s="1"/>
  <c r="AA621" s="1"/>
  <c r="R668"/>
  <c r="Y668" s="1"/>
  <c r="X668" s="1"/>
  <c r="AA668" s="1"/>
  <c r="R389"/>
  <c r="Y389" s="1"/>
  <c r="X389" s="1"/>
  <c r="AA389" s="1"/>
  <c r="R727"/>
  <c r="Y727" s="1"/>
  <c r="X727" s="1"/>
  <c r="AA727" s="1"/>
  <c r="R833"/>
  <c r="Y833" s="1"/>
  <c r="X833" s="1"/>
  <c r="AA833" s="1"/>
  <c r="R1707"/>
  <c r="Y1707" s="1"/>
  <c r="X1707" s="1"/>
  <c r="AA1707" s="1"/>
  <c r="R1553"/>
  <c r="Y1553" s="1"/>
  <c r="X1553" s="1"/>
  <c r="AA1553" s="1"/>
  <c r="R778"/>
  <c r="Y778" s="1"/>
  <c r="X778" s="1"/>
  <c r="AA778" s="1"/>
  <c r="R48"/>
  <c r="Y48" s="1"/>
  <c r="X48" s="1"/>
  <c r="AA48" s="1"/>
  <c r="R1298"/>
  <c r="Y1298" s="1"/>
  <c r="X1298" s="1"/>
  <c r="AA1298" s="1"/>
  <c r="R474"/>
  <c r="Y474" s="1"/>
  <c r="X474" s="1"/>
  <c r="AA474" s="1"/>
  <c r="R608"/>
  <c r="Y608" s="1"/>
  <c r="X608" s="1"/>
  <c r="AA608" s="1"/>
  <c r="R1703"/>
  <c r="Y1703" s="1"/>
  <c r="X1703" s="1"/>
  <c r="AA1703" s="1"/>
  <c r="R980"/>
  <c r="Y980" s="1"/>
  <c r="X980" s="1"/>
  <c r="AA980" s="1"/>
  <c r="R527"/>
  <c r="Y527" s="1"/>
  <c r="X527" s="1"/>
  <c r="AA527" s="1"/>
  <c r="R422"/>
  <c r="Y422" s="1"/>
  <c r="X422" s="1"/>
  <c r="AA422" s="1"/>
  <c r="R54"/>
  <c r="Y54" s="1"/>
  <c r="X54" s="1"/>
  <c r="AA54" s="1"/>
  <c r="R18"/>
  <c r="Y18" s="1"/>
  <c r="X18" s="1"/>
  <c r="AA18" s="1"/>
  <c r="R747"/>
  <c r="Y747" s="1"/>
  <c r="X747" s="1"/>
  <c r="AA747" s="1"/>
  <c r="R1040"/>
  <c r="Y1040" s="1"/>
  <c r="X1040" s="1"/>
  <c r="AA1040" s="1"/>
  <c r="R728"/>
  <c r="Y728" s="1"/>
  <c r="X728" s="1"/>
  <c r="AA728" s="1"/>
  <c r="R1279"/>
  <c r="Y1279" s="1"/>
  <c r="X1279" s="1"/>
  <c r="AA1279" s="1"/>
  <c r="R176"/>
  <c r="Y176" s="1"/>
  <c r="X176" s="1"/>
  <c r="AA176" s="1"/>
  <c r="R737"/>
  <c r="Y737" s="1"/>
  <c r="X737" s="1"/>
  <c r="AA737" s="1"/>
  <c r="R532"/>
  <c r="Y532" s="1"/>
  <c r="X532" s="1"/>
  <c r="AA532" s="1"/>
  <c r="R384"/>
  <c r="Y384" s="1"/>
  <c r="X384" s="1"/>
  <c r="AA384" s="1"/>
  <c r="R1552"/>
  <c r="Y1552" s="1"/>
  <c r="X1552" s="1"/>
  <c r="AA1552" s="1"/>
  <c r="R922"/>
  <c r="Y922" s="1"/>
  <c r="X922" s="1"/>
  <c r="AA922" s="1"/>
  <c r="R1488"/>
  <c r="Y1488" s="1"/>
  <c r="X1488" s="1"/>
  <c r="AA1488" s="1"/>
  <c r="R436"/>
  <c r="Y436" s="1"/>
  <c r="X436" s="1"/>
  <c r="AA436" s="1"/>
  <c r="R317"/>
  <c r="Y317" s="1"/>
  <c r="X317" s="1"/>
  <c r="AA317" s="1"/>
  <c r="R724"/>
  <c r="Y724" s="1"/>
  <c r="X724" s="1"/>
  <c r="AA724" s="1"/>
  <c r="R1663"/>
  <c r="Y1663" s="1"/>
  <c r="X1663" s="1"/>
  <c r="AA1663" s="1"/>
  <c r="R1525"/>
  <c r="Y1525" s="1"/>
  <c r="X1525" s="1"/>
  <c r="AA1525" s="1"/>
  <c r="R1351"/>
  <c r="Y1351" s="1"/>
  <c r="X1351" s="1"/>
  <c r="AA1351" s="1"/>
  <c r="R1082"/>
  <c r="Y1082" s="1"/>
  <c r="X1082" s="1"/>
  <c r="AA1082" s="1"/>
  <c r="R60"/>
  <c r="Y60" s="1"/>
  <c r="X60" s="1"/>
  <c r="AA60" s="1"/>
  <c r="R620"/>
  <c r="Y620" s="1"/>
  <c r="X620" s="1"/>
  <c r="AA620" s="1"/>
  <c r="R1732"/>
  <c r="Y1732" s="1"/>
  <c r="X1732" s="1"/>
  <c r="AA1732" s="1"/>
  <c r="R789"/>
  <c r="Y789" s="1"/>
  <c r="X789" s="1"/>
  <c r="AA789" s="1"/>
  <c r="R101"/>
  <c r="Y101" s="1"/>
  <c r="X101" s="1"/>
  <c r="AA101" s="1"/>
  <c r="R588"/>
  <c r="Y588" s="1"/>
  <c r="X588" s="1"/>
  <c r="AA588" s="1"/>
  <c r="R1330"/>
  <c r="Y1330" s="1"/>
  <c r="X1330" s="1"/>
  <c r="AA1330" s="1"/>
  <c r="R706"/>
  <c r="Y706" s="1"/>
  <c r="X706" s="1"/>
  <c r="AA706" s="1"/>
  <c r="R1205"/>
  <c r="Y1205" s="1"/>
  <c r="X1205" s="1"/>
  <c r="AA1205" s="1"/>
  <c r="R1012"/>
  <c r="Y1012" s="1"/>
  <c r="X1012" s="1"/>
  <c r="AA1012" s="1"/>
  <c r="R202"/>
  <c r="Y202" s="1"/>
  <c r="X202" s="1"/>
  <c r="AA202" s="1"/>
  <c r="R879"/>
  <c r="Y879" s="1"/>
  <c r="X879" s="1"/>
  <c r="AA879" s="1"/>
  <c r="R1331"/>
  <c r="Y1331" s="1"/>
  <c r="X1331" s="1"/>
  <c r="AA1331" s="1"/>
  <c r="R1716"/>
  <c r="Y1716" s="1"/>
  <c r="X1716" s="1"/>
  <c r="AA1716" s="1"/>
  <c r="R1662"/>
  <c r="Y1662" s="1"/>
  <c r="X1662" s="1"/>
  <c r="AA1662" s="1"/>
  <c r="R468"/>
  <c r="Y468" s="1"/>
  <c r="X468" s="1"/>
  <c r="AA468" s="1"/>
  <c r="R57"/>
  <c r="Y57" s="1"/>
  <c r="X57" s="1"/>
  <c r="AA57" s="1"/>
  <c r="R1049"/>
  <c r="Y1049" s="1"/>
  <c r="X1049" s="1"/>
  <c r="AA1049" s="1"/>
  <c r="R623"/>
  <c r="Y623" s="1"/>
  <c r="X623" s="1"/>
  <c r="AA623" s="1"/>
  <c r="R928"/>
  <c r="Y928" s="1"/>
  <c r="X928" s="1"/>
  <c r="AA928" s="1"/>
  <c r="R677"/>
  <c r="Y677" s="1"/>
  <c r="X677" s="1"/>
  <c r="AA677" s="1"/>
  <c r="R572"/>
  <c r="Y572" s="1"/>
  <c r="X572" s="1"/>
  <c r="AA572" s="1"/>
  <c r="R390"/>
  <c r="Y390" s="1"/>
  <c r="X390" s="1"/>
  <c r="AA390" s="1"/>
  <c r="R730"/>
  <c r="Y730" s="1"/>
  <c r="X730" s="1"/>
  <c r="AA730" s="1"/>
  <c r="R334"/>
  <c r="Y334" s="1"/>
  <c r="X334" s="1"/>
  <c r="AA334" s="1"/>
  <c r="R1311"/>
  <c r="Y1311" s="1"/>
  <c r="X1311" s="1"/>
  <c r="AA1311" s="1"/>
  <c r="R1367"/>
  <c r="Y1367" s="1"/>
  <c r="X1367" s="1"/>
  <c r="AA1367" s="1"/>
  <c r="R736"/>
  <c r="Y736" s="1"/>
  <c r="X736" s="1"/>
  <c r="AA736" s="1"/>
  <c r="R1521"/>
  <c r="Y1521" s="1"/>
  <c r="X1521" s="1"/>
  <c r="AA1521" s="1"/>
  <c r="R488"/>
  <c r="Y488" s="1"/>
  <c r="X488" s="1"/>
  <c r="AA488" s="1"/>
  <c r="R249"/>
  <c r="Y249" s="1"/>
  <c r="X249" s="1"/>
  <c r="AA249" s="1"/>
  <c r="R1362"/>
  <c r="Y1362" s="1"/>
  <c r="X1362" s="1"/>
  <c r="AA1362" s="1"/>
  <c r="R220"/>
  <c r="Y220" s="1"/>
  <c r="X220" s="1"/>
  <c r="AA220" s="1"/>
  <c r="R688"/>
  <c r="Y688" s="1"/>
  <c r="X688" s="1"/>
  <c r="AA688" s="1"/>
  <c r="R1312"/>
  <c r="Y1312" s="1"/>
  <c r="X1312" s="1"/>
  <c r="AA1312" s="1"/>
  <c r="R1528"/>
  <c r="Y1528" s="1"/>
  <c r="X1528" s="1"/>
  <c r="AA1528" s="1"/>
  <c r="R1422"/>
  <c r="Y1422" s="1"/>
  <c r="X1422" s="1"/>
  <c r="AA1422" s="1"/>
  <c r="R1673"/>
  <c r="Y1673" s="1"/>
  <c r="X1673" s="1"/>
  <c r="AA1673" s="1"/>
  <c r="R902"/>
  <c r="Y902" s="1"/>
  <c r="X902" s="1"/>
  <c r="AA902" s="1"/>
  <c r="R725"/>
  <c r="Y725" s="1"/>
  <c r="X725" s="1"/>
  <c r="AA725" s="1"/>
  <c r="R303"/>
  <c r="Y303" s="1"/>
  <c r="X303" s="1"/>
  <c r="AA303" s="1"/>
  <c r="R1153"/>
  <c r="Y1153" s="1"/>
  <c r="X1153" s="1"/>
  <c r="AA1153" s="1"/>
  <c r="R1609"/>
  <c r="Y1609" s="1"/>
  <c r="X1609" s="1"/>
  <c r="AA1609" s="1"/>
  <c r="R699"/>
  <c r="Y699" s="1"/>
  <c r="X699" s="1"/>
  <c r="AA699" s="1"/>
  <c r="R555"/>
  <c r="Y555" s="1"/>
  <c r="X555" s="1"/>
  <c r="AA555" s="1"/>
  <c r="R1296"/>
  <c r="Y1296" s="1"/>
  <c r="X1296" s="1"/>
  <c r="AA1296" s="1"/>
  <c r="R1653"/>
  <c r="Y1653" s="1"/>
  <c r="X1653" s="1"/>
  <c r="AA1653" s="1"/>
  <c r="R475"/>
  <c r="Y475" s="1"/>
  <c r="X475" s="1"/>
  <c r="AA475" s="1"/>
  <c r="R1377"/>
  <c r="Y1377" s="1"/>
  <c r="X1377" s="1"/>
  <c r="AA1377" s="1"/>
  <c r="R743"/>
  <c r="Y743" s="1"/>
  <c r="X743" s="1"/>
  <c r="AA743" s="1"/>
  <c r="R1603"/>
  <c r="Y1603" s="1"/>
  <c r="X1603" s="1"/>
  <c r="AA1603" s="1"/>
  <c r="R1176"/>
  <c r="Y1176" s="1"/>
  <c r="X1176" s="1"/>
  <c r="AA1176" s="1"/>
  <c r="R1535"/>
  <c r="Y1535" s="1"/>
  <c r="X1535" s="1"/>
  <c r="AA1535" s="1"/>
  <c r="R1274"/>
  <c r="Y1274" s="1"/>
  <c r="X1274" s="1"/>
  <c r="AA1274" s="1"/>
  <c r="R210"/>
  <c r="Y210" s="1"/>
  <c r="X210" s="1"/>
  <c r="AA210" s="1"/>
  <c r="R1212"/>
  <c r="Y1212" s="1"/>
  <c r="X1212" s="1"/>
  <c r="AA1212" s="1"/>
  <c r="R1514"/>
  <c r="Y1514" s="1"/>
  <c r="X1514" s="1"/>
  <c r="AA1514" s="1"/>
  <c r="R1679"/>
  <c r="Y1679" s="1"/>
  <c r="X1679" s="1"/>
  <c r="AA1679" s="1"/>
  <c r="R1519"/>
  <c r="Y1519" s="1"/>
  <c r="X1519" s="1"/>
  <c r="AA1519" s="1"/>
  <c r="R1554"/>
  <c r="Y1554" s="1"/>
  <c r="X1554" s="1"/>
  <c r="AA1554" s="1"/>
  <c r="R492"/>
  <c r="Y492" s="1"/>
  <c r="X492" s="1"/>
  <c r="AA492" s="1"/>
  <c r="R1572"/>
  <c r="Y1572" s="1"/>
  <c r="X1572" s="1"/>
  <c r="AA1572" s="1"/>
  <c r="R1432"/>
  <c r="Y1432" s="1"/>
  <c r="X1432" s="1"/>
  <c r="AA1432" s="1"/>
  <c r="R860"/>
  <c r="Y860" s="1"/>
  <c r="X860" s="1"/>
  <c r="AA860" s="1"/>
  <c r="R354"/>
  <c r="Y354" s="1"/>
  <c r="X354" s="1"/>
  <c r="AA354" s="1"/>
  <c r="R942"/>
  <c r="Y942" s="1"/>
  <c r="X942" s="1"/>
  <c r="AA942" s="1"/>
  <c r="R228"/>
  <c r="Y228" s="1"/>
  <c r="X228" s="1"/>
  <c r="AA228" s="1"/>
  <c r="R1142"/>
  <c r="Y1142" s="1"/>
  <c r="X1142" s="1"/>
  <c r="AA1142" s="1"/>
  <c r="R859"/>
  <c r="Y859" s="1"/>
  <c r="X859" s="1"/>
  <c r="AA859" s="1"/>
  <c r="R76"/>
  <c r="Y76" s="1"/>
  <c r="X76" s="1"/>
  <c r="AA76" s="1"/>
  <c r="R1513"/>
  <c r="Y1513" s="1"/>
  <c r="X1513" s="1"/>
  <c r="AA1513" s="1"/>
  <c r="R496"/>
  <c r="Y496" s="1"/>
  <c r="X496" s="1"/>
  <c r="AA496" s="1"/>
  <c r="R1197"/>
  <c r="Y1197" s="1"/>
  <c r="X1197" s="1"/>
  <c r="AA1197" s="1"/>
  <c r="R1220"/>
  <c r="Y1220" s="1"/>
  <c r="X1220" s="1"/>
  <c r="AA1220" s="1"/>
  <c r="R154"/>
  <c r="Y154" s="1"/>
  <c r="X154" s="1"/>
  <c r="AA154" s="1"/>
  <c r="R511"/>
  <c r="Y511" s="1"/>
  <c r="X511" s="1"/>
  <c r="AA511" s="1"/>
  <c r="R1468"/>
  <c r="Y1468" s="1"/>
  <c r="X1468" s="1"/>
  <c r="AA1468" s="1"/>
  <c r="R1697"/>
  <c r="Y1697" s="1"/>
  <c r="X1697" s="1"/>
  <c r="AA1697" s="1"/>
  <c r="R574"/>
  <c r="Y574" s="1"/>
  <c r="X574" s="1"/>
  <c r="AA574" s="1"/>
  <c r="R1195"/>
  <c r="Y1195" s="1"/>
  <c r="X1195" s="1"/>
  <c r="AA1195" s="1"/>
  <c r="R741"/>
  <c r="Y741" s="1"/>
  <c r="X741" s="1"/>
  <c r="AA741" s="1"/>
  <c r="R1586"/>
  <c r="Y1586" s="1"/>
  <c r="X1586" s="1"/>
  <c r="AA1586" s="1"/>
  <c r="R1460"/>
  <c r="Y1460" s="1"/>
  <c r="X1460" s="1"/>
  <c r="AA1460" s="1"/>
  <c r="R1665"/>
  <c r="Y1665" s="1"/>
  <c r="X1665" s="1"/>
  <c r="AA1665" s="1"/>
  <c r="R894"/>
  <c r="Y894" s="1"/>
  <c r="X894" s="1"/>
  <c r="AA894" s="1"/>
  <c r="R678"/>
  <c r="Y678" s="1"/>
  <c r="X678" s="1"/>
  <c r="AA678" s="1"/>
  <c r="R1332"/>
  <c r="Y1332" s="1"/>
  <c r="X1332" s="1"/>
  <c r="AA1332" s="1"/>
  <c r="R381"/>
  <c r="Y381" s="1"/>
  <c r="X381" s="1"/>
  <c r="AA381" s="1"/>
  <c r="R1290"/>
  <c r="Y1290" s="1"/>
  <c r="X1290" s="1"/>
  <c r="AA1290" s="1"/>
  <c r="R1447"/>
  <c r="Y1447" s="1"/>
  <c r="X1447" s="1"/>
  <c r="AA1447" s="1"/>
  <c r="R657"/>
  <c r="Y657" s="1"/>
  <c r="X657" s="1"/>
  <c r="AA657" s="1"/>
  <c r="R1241"/>
  <c r="Y1241" s="1"/>
  <c r="X1241" s="1"/>
  <c r="AA1241" s="1"/>
  <c r="R783"/>
  <c r="Y783" s="1"/>
  <c r="X783" s="1"/>
  <c r="AA783" s="1"/>
  <c r="R1344"/>
  <c r="Y1344" s="1"/>
  <c r="X1344" s="1"/>
  <c r="AA1344" s="1"/>
  <c r="R1635"/>
  <c r="Y1635" s="1"/>
  <c r="X1635" s="1"/>
  <c r="AA1635" s="1"/>
  <c r="R1021"/>
  <c r="Y1021" s="1"/>
  <c r="X1021" s="1"/>
  <c r="AA1021" s="1"/>
  <c r="R1711"/>
  <c r="Y1711" s="1"/>
  <c r="X1711" s="1"/>
  <c r="AA1711" s="1"/>
  <c r="R567"/>
  <c r="Y567" s="1"/>
  <c r="X567" s="1"/>
  <c r="AA567" s="1"/>
  <c r="R849"/>
  <c r="Y849" s="1"/>
  <c r="X849" s="1"/>
  <c r="AA849" s="1"/>
  <c r="R1434"/>
  <c r="Y1434" s="1"/>
  <c r="X1434" s="1"/>
  <c r="AA1434" s="1"/>
  <c r="R1328"/>
  <c r="Y1328" s="1"/>
  <c r="X1328" s="1"/>
  <c r="AA1328" s="1"/>
  <c r="R366"/>
  <c r="Y366" s="1"/>
  <c r="X366" s="1"/>
  <c r="AA366" s="1"/>
  <c r="R1374"/>
  <c r="Y1374" s="1"/>
  <c r="X1374" s="1"/>
  <c r="AA1374" s="1"/>
  <c r="R1222"/>
  <c r="Y1222" s="1"/>
  <c r="X1222" s="1"/>
  <c r="AA1222" s="1"/>
  <c r="R895"/>
  <c r="Y895" s="1"/>
  <c r="X895" s="1"/>
  <c r="AA895" s="1"/>
  <c r="R122"/>
  <c r="Y122" s="1"/>
  <c r="X122" s="1"/>
  <c r="AA122" s="1"/>
  <c r="R467"/>
  <c r="Y467" s="1"/>
  <c r="X467" s="1"/>
  <c r="AA467" s="1"/>
  <c r="R71"/>
  <c r="Y71" s="1"/>
  <c r="X71" s="1"/>
  <c r="AA71" s="1"/>
  <c r="R1014"/>
  <c r="Y1014" s="1"/>
  <c r="X1014" s="1"/>
  <c r="AA1014" s="1"/>
  <c r="R353"/>
  <c r="Y353" s="1"/>
  <c r="X353" s="1"/>
  <c r="AA353" s="1"/>
  <c r="R1507"/>
  <c r="Y1507" s="1"/>
  <c r="X1507" s="1"/>
  <c r="AA1507" s="1"/>
  <c r="R565"/>
  <c r="Y565" s="1"/>
  <c r="X565" s="1"/>
  <c r="AA565" s="1"/>
  <c r="R908"/>
  <c r="Y908" s="1"/>
  <c r="X908" s="1"/>
  <c r="AA908" s="1"/>
  <c r="R808"/>
  <c r="Y808" s="1"/>
  <c r="X808" s="1"/>
  <c r="AA808" s="1"/>
  <c r="R644"/>
  <c r="Y644" s="1"/>
  <c r="X644" s="1"/>
  <c r="AA644" s="1"/>
  <c r="R886"/>
  <c r="Y886" s="1"/>
  <c r="X886" s="1"/>
  <c r="AA886" s="1"/>
  <c r="R1299"/>
  <c r="Y1299" s="1"/>
  <c r="X1299" s="1"/>
  <c r="AA1299" s="1"/>
  <c r="R946"/>
  <c r="Y946" s="1"/>
  <c r="X946" s="1"/>
  <c r="AA946" s="1"/>
  <c r="R1263"/>
  <c r="Y1263" s="1"/>
  <c r="X1263" s="1"/>
  <c r="AA1263" s="1"/>
  <c r="R1105"/>
  <c r="Y1105" s="1"/>
  <c r="X1105" s="1"/>
  <c r="AA1105" s="1"/>
  <c r="R1042"/>
  <c r="Y1042" s="1"/>
  <c r="X1042" s="1"/>
  <c r="AA1042" s="1"/>
  <c r="R307"/>
  <c r="Y307" s="1"/>
  <c r="X307" s="1"/>
  <c r="AA307" s="1"/>
  <c r="R319"/>
  <c r="Y319" s="1"/>
  <c r="X319" s="1"/>
  <c r="AA319" s="1"/>
  <c r="R805"/>
  <c r="Y805" s="1"/>
  <c r="X805" s="1"/>
  <c r="AA805" s="1"/>
  <c r="R434"/>
  <c r="Y434" s="1"/>
  <c r="X434" s="1"/>
  <c r="AA434" s="1"/>
  <c r="R518"/>
  <c r="Y518" s="1"/>
  <c r="X518" s="1"/>
  <c r="AA518" s="1"/>
  <c r="R793"/>
  <c r="Y793" s="1"/>
  <c r="X793" s="1"/>
  <c r="AA793" s="1"/>
  <c r="R641"/>
  <c r="Y641" s="1"/>
  <c r="X641" s="1"/>
  <c r="AA641" s="1"/>
  <c r="R185"/>
  <c r="Y185" s="1"/>
  <c r="X185" s="1"/>
  <c r="AA185" s="1"/>
  <c r="R649"/>
  <c r="Y649" s="1"/>
  <c r="X649" s="1"/>
  <c r="AA649" s="1"/>
  <c r="R1551"/>
  <c r="Y1551" s="1"/>
  <c r="X1551" s="1"/>
  <c r="AA1551" s="1"/>
  <c r="R1701"/>
  <c r="Y1701" s="1"/>
  <c r="X1701" s="1"/>
  <c r="AA1701" s="1"/>
  <c r="R472"/>
  <c r="Y472" s="1"/>
  <c r="X472" s="1"/>
  <c r="AA472" s="1"/>
  <c r="R1156"/>
  <c r="Y1156" s="1"/>
  <c r="X1156" s="1"/>
  <c r="AA1156" s="1"/>
  <c r="R537"/>
  <c r="Y537" s="1"/>
  <c r="X537" s="1"/>
  <c r="AA537" s="1"/>
  <c r="R463"/>
  <c r="Y463" s="1"/>
  <c r="X463" s="1"/>
  <c r="AA463" s="1"/>
  <c r="R1302"/>
  <c r="Y1302" s="1"/>
  <c r="X1302" s="1"/>
  <c r="AA1302" s="1"/>
  <c r="R180"/>
  <c r="Y180" s="1"/>
  <c r="X180" s="1"/>
  <c r="AA180" s="1"/>
  <c r="R713"/>
  <c r="Y713" s="1"/>
  <c r="X713" s="1"/>
  <c r="AA713" s="1"/>
  <c r="R427"/>
  <c r="Y427" s="1"/>
  <c r="X427" s="1"/>
  <c r="AA427" s="1"/>
  <c r="R1269"/>
  <c r="Y1269" s="1"/>
  <c r="X1269" s="1"/>
  <c r="AA1269" s="1"/>
  <c r="R670"/>
  <c r="Y670" s="1"/>
  <c r="X670" s="1"/>
  <c r="AA670" s="1"/>
  <c r="R365"/>
  <c r="Y365" s="1"/>
  <c r="X365" s="1"/>
  <c r="AA365" s="1"/>
  <c r="R920"/>
  <c r="Y920" s="1"/>
  <c r="X920" s="1"/>
  <c r="AA920" s="1"/>
  <c r="R408"/>
  <c r="Y408" s="1"/>
  <c r="X408" s="1"/>
  <c r="AA408" s="1"/>
  <c r="R1145"/>
  <c r="Y1145" s="1"/>
  <c r="X1145" s="1"/>
  <c r="AA1145" s="1"/>
  <c r="R1684"/>
  <c r="Y1684" s="1"/>
  <c r="X1684" s="1"/>
  <c r="AA1684" s="1"/>
  <c r="R1210"/>
  <c r="Y1210" s="1"/>
  <c r="X1210" s="1"/>
  <c r="AA1210" s="1"/>
  <c r="R1141"/>
  <c r="Y1141" s="1"/>
  <c r="X1141" s="1"/>
  <c r="AA1141" s="1"/>
  <c r="R1542"/>
  <c r="Y1542" s="1"/>
  <c r="X1542" s="1"/>
  <c r="AA1542" s="1"/>
  <c r="R1471"/>
  <c r="Y1471" s="1"/>
  <c r="X1471" s="1"/>
  <c r="AA1471" s="1"/>
  <c r="R1581"/>
  <c r="Y1581" s="1"/>
  <c r="X1581" s="1"/>
  <c r="AA1581" s="1"/>
  <c r="R1577"/>
  <c r="Y1577" s="1"/>
  <c r="X1577" s="1"/>
  <c r="AA1577" s="1"/>
  <c r="R919"/>
  <c r="Y919" s="1"/>
  <c r="X919" s="1"/>
  <c r="AA919" s="1"/>
  <c r="R1681"/>
  <c r="Y1681" s="1"/>
  <c r="X1681" s="1"/>
  <c r="AA1681" s="1"/>
  <c r="R874"/>
  <c r="Y874" s="1"/>
  <c r="X874" s="1"/>
  <c r="AA874" s="1"/>
  <c r="R1064"/>
  <c r="Y1064" s="1"/>
  <c r="X1064" s="1"/>
  <c r="AA1064" s="1"/>
  <c r="R1503"/>
  <c r="Y1503" s="1"/>
  <c r="X1503" s="1"/>
  <c r="AA1503" s="1"/>
  <c r="R386"/>
  <c r="Y386" s="1"/>
  <c r="X386" s="1"/>
  <c r="AA386" s="1"/>
  <c r="R153"/>
  <c r="Y153" s="1"/>
  <c r="X153" s="1"/>
  <c r="AA153" s="1"/>
  <c r="R970"/>
  <c r="Y970" s="1"/>
  <c r="X970" s="1"/>
  <c r="AA970" s="1"/>
  <c r="R1638"/>
  <c r="Y1638" s="1"/>
  <c r="X1638" s="1"/>
  <c r="AA1638" s="1"/>
  <c r="R177"/>
  <c r="Y177" s="1"/>
  <c r="X177" s="1"/>
  <c r="AA177" s="1"/>
  <c r="R466"/>
  <c r="Y466" s="1"/>
  <c r="X466" s="1"/>
  <c r="AA466" s="1"/>
  <c r="R1250"/>
  <c r="Y1250" s="1"/>
  <c r="X1250" s="1"/>
  <c r="AA1250" s="1"/>
  <c r="R1291"/>
  <c r="Y1291" s="1"/>
  <c r="X1291" s="1"/>
  <c r="AA1291" s="1"/>
  <c r="R442"/>
  <c r="Y442" s="1"/>
  <c r="X442" s="1"/>
  <c r="AA442" s="1"/>
  <c r="R127"/>
  <c r="Y127" s="1"/>
  <c r="X127" s="1"/>
  <c r="AA127" s="1"/>
  <c r="R1584"/>
  <c r="Y1584" s="1"/>
  <c r="X1584" s="1"/>
  <c r="AA1584" s="1"/>
  <c r="R613"/>
  <c r="Y613" s="1"/>
  <c r="X613" s="1"/>
  <c r="AA613" s="1"/>
  <c r="R41"/>
  <c r="Y41" s="1"/>
  <c r="X41" s="1"/>
  <c r="AA41" s="1"/>
  <c r="R22"/>
  <c r="Y22" s="1"/>
  <c r="X22" s="1"/>
  <c r="AA22" s="1"/>
  <c r="R1617"/>
  <c r="Y1617" s="1"/>
  <c r="X1617" s="1"/>
  <c r="AA1617" s="1"/>
  <c r="R121"/>
  <c r="Y121" s="1"/>
  <c r="X121" s="1"/>
  <c r="AA121" s="1"/>
  <c r="R165"/>
  <c r="Y165" s="1"/>
  <c r="X165" s="1"/>
  <c r="AA165" s="1"/>
  <c r="R1160"/>
  <c r="Y1160" s="1"/>
  <c r="X1160" s="1"/>
  <c r="AA1160" s="1"/>
  <c r="R1386"/>
  <c r="Y1386" s="1"/>
  <c r="X1386" s="1"/>
  <c r="AA1386" s="1"/>
  <c r="R1118"/>
  <c r="Y1118" s="1"/>
  <c r="X1118" s="1"/>
  <c r="AA1118" s="1"/>
  <c r="R426"/>
  <c r="Y426" s="1"/>
  <c r="X426" s="1"/>
  <c r="AA426" s="1"/>
  <c r="R433"/>
  <c r="Y433" s="1"/>
  <c r="X433" s="1"/>
  <c r="AA433" s="1"/>
  <c r="R1063"/>
  <c r="Y1063" s="1"/>
  <c r="X1063" s="1"/>
  <c r="AA1063" s="1"/>
  <c r="R682"/>
  <c r="Y682" s="1"/>
  <c r="X682" s="1"/>
  <c r="AA682" s="1"/>
  <c r="R1647"/>
  <c r="Y1647" s="1"/>
  <c r="X1647" s="1"/>
  <c r="AA1647" s="1"/>
  <c r="R790"/>
  <c r="Y790" s="1"/>
  <c r="X790" s="1"/>
  <c r="AA790" s="1"/>
  <c r="R801"/>
  <c r="Y801" s="1"/>
  <c r="X801" s="1"/>
  <c r="AA801" s="1"/>
  <c r="R269"/>
  <c r="Y269" s="1"/>
  <c r="X269" s="1"/>
  <c r="AA269" s="1"/>
  <c r="R477"/>
  <c r="Y477" s="1"/>
  <c r="X477" s="1"/>
  <c r="AA477" s="1"/>
  <c r="R254"/>
  <c r="Y254" s="1"/>
  <c r="X254" s="1"/>
  <c r="AA254" s="1"/>
  <c r="R731"/>
  <c r="Y731" s="1"/>
  <c r="X731" s="1"/>
  <c r="AA731" s="1"/>
  <c r="R1050"/>
  <c r="Y1050" s="1"/>
  <c r="X1050" s="1"/>
  <c r="AA1050" s="1"/>
  <c r="R1201"/>
  <c r="Y1201" s="1"/>
  <c r="X1201" s="1"/>
  <c r="AA1201" s="1"/>
  <c r="R1465"/>
  <c r="Y1465" s="1"/>
  <c r="X1465" s="1"/>
  <c r="AA1465" s="1"/>
  <c r="R1578"/>
  <c r="Y1578" s="1"/>
  <c r="X1578" s="1"/>
  <c r="AA1578" s="1"/>
  <c r="R282"/>
  <c r="Y282" s="1"/>
  <c r="X282" s="1"/>
  <c r="AA282" s="1"/>
  <c r="R1614"/>
  <c r="Y1614" s="1"/>
  <c r="X1614" s="1"/>
  <c r="AA1614" s="1"/>
  <c r="R744"/>
  <c r="Y744" s="1"/>
  <c r="X744" s="1"/>
  <c r="AA744" s="1"/>
  <c r="R194"/>
  <c r="Y194" s="1"/>
  <c r="X194" s="1"/>
  <c r="AA194" s="1"/>
  <c r="R1699"/>
  <c r="Y1699" s="1"/>
  <c r="X1699" s="1"/>
  <c r="AA1699" s="1"/>
  <c r="R385"/>
  <c r="Y385" s="1"/>
  <c r="X385" s="1"/>
  <c r="AA385" s="1"/>
  <c r="R847"/>
  <c r="Y847" s="1"/>
  <c r="X847" s="1"/>
  <c r="AA847" s="1"/>
  <c r="R794"/>
  <c r="Y794" s="1"/>
  <c r="X794" s="1"/>
  <c r="AA794" s="1"/>
  <c r="R1677"/>
  <c r="Y1677" s="1"/>
  <c r="X1677" s="1"/>
  <c r="AA1677" s="1"/>
  <c r="R523"/>
  <c r="Y523" s="1"/>
  <c r="X523" s="1"/>
  <c r="AA523" s="1"/>
  <c r="R1310"/>
  <c r="Y1310" s="1"/>
  <c r="X1310" s="1"/>
  <c r="AA1310" s="1"/>
  <c r="R195"/>
  <c r="Y195" s="1"/>
  <c r="X195" s="1"/>
  <c r="AA195" s="1"/>
  <c r="R328"/>
  <c r="Y328" s="1"/>
  <c r="X328" s="1"/>
  <c r="AA328" s="1"/>
  <c r="R1005"/>
  <c r="Y1005" s="1"/>
  <c r="X1005" s="1"/>
  <c r="AA1005" s="1"/>
  <c r="R1335"/>
  <c r="Y1335" s="1"/>
  <c r="X1335" s="1"/>
  <c r="AA1335" s="1"/>
  <c r="R1558"/>
  <c r="Y1558" s="1"/>
  <c r="X1558" s="1"/>
  <c r="AA1558" s="1"/>
  <c r="R263"/>
  <c r="Y263" s="1"/>
  <c r="X263" s="1"/>
  <c r="AA263" s="1"/>
  <c r="R842"/>
  <c r="Y842" s="1"/>
  <c r="X842" s="1"/>
  <c r="AA842" s="1"/>
  <c r="R356"/>
  <c r="Y356" s="1"/>
  <c r="X356" s="1"/>
  <c r="AA356" s="1"/>
  <c r="R301"/>
  <c r="Y301" s="1"/>
  <c r="X301" s="1"/>
  <c r="AA301" s="1"/>
  <c r="R147"/>
  <c r="Y147" s="1"/>
  <c r="X147" s="1"/>
  <c r="AA147" s="1"/>
  <c r="R1098"/>
  <c r="Y1098" s="1"/>
  <c r="X1098" s="1"/>
  <c r="AA1098" s="1"/>
  <c r="R484"/>
  <c r="Y484" s="1"/>
  <c r="X484" s="1"/>
  <c r="AA484" s="1"/>
  <c r="R115"/>
  <c r="Y115" s="1"/>
  <c r="X115" s="1"/>
  <c r="AA115" s="1"/>
  <c r="R1529"/>
  <c r="Y1529" s="1"/>
  <c r="X1529" s="1"/>
  <c r="AA1529" s="1"/>
  <c r="R1030"/>
  <c r="Y1030" s="1"/>
  <c r="X1030" s="1"/>
  <c r="AA1030" s="1"/>
  <c r="R1517"/>
  <c r="Y1517" s="1"/>
  <c r="X1517" s="1"/>
  <c r="AA1517" s="1"/>
  <c r="R1187"/>
  <c r="Y1187" s="1"/>
  <c r="X1187" s="1"/>
  <c r="AA1187" s="1"/>
  <c r="R1081"/>
  <c r="Y1081" s="1"/>
  <c r="X1081" s="1"/>
  <c r="AA1081" s="1"/>
  <c r="R1094"/>
  <c r="Y1094" s="1"/>
  <c r="X1094" s="1"/>
  <c r="AA1094" s="1"/>
  <c r="R287"/>
  <c r="Y287" s="1"/>
  <c r="X287" s="1"/>
  <c r="AA287" s="1"/>
  <c r="R1706"/>
  <c r="Y1706" s="1"/>
  <c r="X1706" s="1"/>
  <c r="AA1706" s="1"/>
  <c r="R480"/>
  <c r="Y480" s="1"/>
  <c r="X480" s="1"/>
  <c r="AA480" s="1"/>
  <c r="R1113"/>
  <c r="Y1113" s="1"/>
  <c r="X1113" s="1"/>
  <c r="AA1113" s="1"/>
  <c r="R1574"/>
  <c r="Y1574" s="1"/>
  <c r="X1574" s="1"/>
  <c r="AA1574" s="1"/>
  <c r="R1287"/>
  <c r="Y1287" s="1"/>
  <c r="X1287" s="1"/>
  <c r="AA1287" s="1"/>
  <c r="R771"/>
  <c r="Y771" s="1"/>
  <c r="X771" s="1"/>
  <c r="AA771" s="1"/>
  <c r="R782"/>
  <c r="Y782" s="1"/>
  <c r="X782" s="1"/>
  <c r="AA782" s="1"/>
  <c r="R924"/>
  <c r="Y924" s="1"/>
  <c r="X924" s="1"/>
  <c r="AA924" s="1"/>
  <c r="R996"/>
  <c r="Y996" s="1"/>
  <c r="X996" s="1"/>
  <c r="AA996" s="1"/>
  <c r="R1511"/>
  <c r="Y1511" s="1"/>
  <c r="X1511" s="1"/>
  <c r="AA1511" s="1"/>
  <c r="R698"/>
  <c r="Y698" s="1"/>
  <c r="X698" s="1"/>
  <c r="AA698" s="1"/>
  <c r="R387"/>
  <c r="Y387" s="1"/>
  <c r="X387" s="1"/>
  <c r="AA387" s="1"/>
  <c r="R162"/>
  <c r="Y162" s="1"/>
  <c r="X162" s="1"/>
  <c r="AA162" s="1"/>
  <c r="R45"/>
  <c r="Y45" s="1"/>
  <c r="X45" s="1"/>
  <c r="AA45" s="1"/>
  <c r="R63"/>
  <c r="Y63" s="1"/>
  <c r="X63" s="1"/>
  <c r="AA63" s="1"/>
  <c r="R772"/>
  <c r="Y772" s="1"/>
  <c r="X772" s="1"/>
  <c r="AA772" s="1"/>
  <c r="R953"/>
  <c r="Y953" s="1"/>
  <c r="X953" s="1"/>
  <c r="AA953" s="1"/>
  <c r="R1499"/>
  <c r="Y1499" s="1"/>
  <c r="X1499" s="1"/>
  <c r="AA1499" s="1"/>
  <c r="R103"/>
  <c r="Y103" s="1"/>
  <c r="X103" s="1"/>
  <c r="AA103" s="1"/>
  <c r="R995"/>
  <c r="Y995" s="1"/>
  <c r="X995" s="1"/>
  <c r="AA995" s="1"/>
  <c r="R1416"/>
  <c r="Y1416" s="1"/>
  <c r="X1416" s="1"/>
  <c r="AA1416" s="1"/>
  <c r="R666"/>
  <c r="Y666" s="1"/>
  <c r="X666" s="1"/>
  <c r="AA666" s="1"/>
  <c r="R447"/>
  <c r="Y447" s="1"/>
  <c r="X447" s="1"/>
  <c r="AA447" s="1"/>
  <c r="R1715"/>
  <c r="Y1715" s="1"/>
  <c r="X1715" s="1"/>
  <c r="AA1715" s="1"/>
  <c r="R70"/>
  <c r="Y70" s="1"/>
  <c r="X70" s="1"/>
  <c r="AA70" s="1"/>
  <c r="R1353"/>
  <c r="Y1353" s="1"/>
  <c r="X1353" s="1"/>
  <c r="AA1353" s="1"/>
  <c r="R1561"/>
  <c r="Y1561" s="1"/>
  <c r="X1561" s="1"/>
  <c r="AA1561" s="1"/>
  <c r="R1060"/>
  <c r="Y1060" s="1"/>
  <c r="X1060" s="1"/>
  <c r="AA1060" s="1"/>
  <c r="R1368"/>
  <c r="Y1368" s="1"/>
  <c r="X1368" s="1"/>
  <c r="AA1368" s="1"/>
  <c r="R604"/>
  <c r="Y604" s="1"/>
  <c r="X604" s="1"/>
  <c r="AA604" s="1"/>
  <c r="R1437"/>
  <c r="Y1437" s="1"/>
  <c r="X1437" s="1"/>
  <c r="AA1437" s="1"/>
  <c r="R1640"/>
  <c r="Y1640" s="1"/>
  <c r="X1640" s="1"/>
  <c r="AA1640" s="1"/>
  <c r="R1352"/>
  <c r="Y1352" s="1"/>
  <c r="X1352" s="1"/>
  <c r="AA1352" s="1"/>
  <c r="R746"/>
  <c r="Y746" s="1"/>
  <c r="X746" s="1"/>
  <c r="AA746" s="1"/>
  <c r="R391"/>
  <c r="Y391" s="1"/>
  <c r="X391" s="1"/>
  <c r="AA391" s="1"/>
  <c r="R1194"/>
  <c r="Y1194" s="1"/>
  <c r="X1194" s="1"/>
  <c r="AA1194" s="1"/>
  <c r="R1712"/>
  <c r="Y1712" s="1"/>
  <c r="X1712" s="1"/>
  <c r="AA1712" s="1"/>
  <c r="R719"/>
  <c r="Y719" s="1"/>
  <c r="X719" s="1"/>
  <c r="AA719" s="1"/>
  <c r="R1093"/>
  <c r="Y1093" s="1"/>
  <c r="X1093" s="1"/>
  <c r="AA1093" s="1"/>
  <c r="R1395"/>
  <c r="Y1395" s="1"/>
  <c r="X1395" s="1"/>
  <c r="AA1395" s="1"/>
  <c r="R173"/>
  <c r="Y173" s="1"/>
  <c r="X173" s="1"/>
  <c r="AA173" s="1"/>
  <c r="R1213"/>
  <c r="Y1213" s="1"/>
  <c r="X1213" s="1"/>
  <c r="AA1213" s="1"/>
  <c r="R203"/>
  <c r="Y203" s="1"/>
  <c r="X203" s="1"/>
  <c r="AA203" s="1"/>
  <c r="R751"/>
  <c r="Y751" s="1"/>
  <c r="X751" s="1"/>
  <c r="AA751" s="1"/>
  <c r="R1235"/>
  <c r="Y1235" s="1"/>
  <c r="X1235" s="1"/>
  <c r="AA1235" s="1"/>
  <c r="R400"/>
  <c r="Y400" s="1"/>
  <c r="X400" s="1"/>
  <c r="AA400" s="1"/>
  <c r="R858"/>
  <c r="Y858" s="1"/>
  <c r="X858" s="1"/>
  <c r="AA858" s="1"/>
  <c r="R102"/>
  <c r="Y102" s="1"/>
  <c r="X102" s="1"/>
  <c r="AA102" s="1"/>
  <c r="R1240"/>
  <c r="Y1240" s="1"/>
  <c r="X1240" s="1"/>
  <c r="AA1240" s="1"/>
  <c r="R685"/>
  <c r="Y685" s="1"/>
  <c r="X685" s="1"/>
  <c r="AA685" s="1"/>
  <c r="R1228"/>
  <c r="Y1228" s="1"/>
  <c r="X1228" s="1"/>
  <c r="AA1228" s="1"/>
  <c r="R531"/>
  <c r="Y531" s="1"/>
  <c r="X531" s="1"/>
  <c r="AA531" s="1"/>
  <c r="R752"/>
  <c r="Y752" s="1"/>
  <c r="X752" s="1"/>
  <c r="AA752" s="1"/>
  <c r="R169"/>
  <c r="Y169" s="1"/>
  <c r="X169" s="1"/>
  <c r="AA169" s="1"/>
  <c r="R139"/>
  <c r="Y139" s="1"/>
  <c r="X139" s="1"/>
  <c r="AA139" s="1"/>
  <c r="R903"/>
  <c r="Y903" s="1"/>
  <c r="X903" s="1"/>
  <c r="AA903" s="1"/>
  <c r="R762"/>
  <c r="Y762" s="1"/>
  <c r="X762" s="1"/>
  <c r="AA762" s="1"/>
  <c r="R1148"/>
  <c r="Y1148" s="1"/>
  <c r="X1148" s="1"/>
  <c r="AA1148" s="1"/>
  <c r="R1329"/>
  <c r="Y1329" s="1"/>
  <c r="X1329" s="1"/>
  <c r="AA1329" s="1"/>
  <c r="R1013"/>
  <c r="Y1013" s="1"/>
  <c r="X1013" s="1"/>
  <c r="AA1013" s="1"/>
  <c r="R208"/>
  <c r="Y208" s="1"/>
  <c r="X208" s="1"/>
  <c r="AA208" s="1"/>
  <c r="R326"/>
  <c r="Y326" s="1"/>
  <c r="X326" s="1"/>
  <c r="AA326" s="1"/>
  <c r="R933"/>
  <c r="Y933" s="1"/>
  <c r="X933" s="1"/>
  <c r="AA933" s="1"/>
  <c r="R74"/>
  <c r="Y74" s="1"/>
  <c r="X74" s="1"/>
  <c r="AA74" s="1"/>
  <c r="R1580"/>
  <c r="Y1580" s="1"/>
  <c r="X1580" s="1"/>
  <c r="AA1580" s="1"/>
  <c r="R225"/>
  <c r="Y225" s="1"/>
  <c r="X225" s="1"/>
  <c r="AA225" s="1"/>
  <c r="R138"/>
  <c r="Y138" s="1"/>
  <c r="X138" s="1"/>
  <c r="AA138" s="1"/>
  <c r="R430"/>
  <c r="Y430" s="1"/>
  <c r="X430" s="1"/>
  <c r="AA430" s="1"/>
  <c r="R502"/>
  <c r="Y502" s="1"/>
  <c r="X502" s="1"/>
  <c r="AA502" s="1"/>
  <c r="R1193"/>
  <c r="Y1193" s="1"/>
  <c r="X1193" s="1"/>
  <c r="AA1193" s="1"/>
  <c r="R816"/>
  <c r="Y816" s="1"/>
  <c r="X816" s="1"/>
  <c r="AA816" s="1"/>
  <c r="R1448"/>
  <c r="Y1448" s="1"/>
  <c r="X1448" s="1"/>
  <c r="AA1448" s="1"/>
  <c r="R837"/>
  <c r="Y837" s="1"/>
  <c r="X837" s="1"/>
  <c r="AA837" s="1"/>
  <c r="R1419"/>
  <c r="Y1419" s="1"/>
  <c r="X1419" s="1"/>
  <c r="AA1419" s="1"/>
  <c r="R393"/>
  <c r="Y393" s="1"/>
  <c r="X393" s="1"/>
  <c r="AA393" s="1"/>
  <c r="R339"/>
  <c r="Y339" s="1"/>
  <c r="X339" s="1"/>
  <c r="AA339" s="1"/>
  <c r="R650"/>
  <c r="Y650" s="1"/>
  <c r="X650" s="1"/>
  <c r="AA650" s="1"/>
  <c r="R1100"/>
  <c r="Y1100" s="1"/>
  <c r="X1100" s="1"/>
  <c r="AA1100" s="1"/>
  <c r="R583"/>
  <c r="Y583" s="1"/>
  <c r="X583" s="1"/>
  <c r="AA583" s="1"/>
  <c r="R1297"/>
  <c r="Y1297" s="1"/>
  <c r="X1297" s="1"/>
  <c r="AA1297" s="1"/>
  <c r="R834"/>
  <c r="Y834" s="1"/>
  <c r="X834" s="1"/>
  <c r="AA834" s="1"/>
  <c r="R1058"/>
  <c r="Y1058" s="1"/>
  <c r="X1058" s="1"/>
  <c r="AA1058" s="1"/>
  <c r="R134"/>
  <c r="Y134" s="1"/>
  <c r="X134" s="1"/>
  <c r="AA134" s="1"/>
  <c r="R1693"/>
  <c r="Y1693" s="1"/>
  <c r="X1693" s="1"/>
  <c r="AA1693" s="1"/>
  <c r="R217"/>
  <c r="Y217" s="1"/>
  <c r="X217" s="1"/>
  <c r="AA217" s="1"/>
  <c r="R1293"/>
  <c r="Y1293" s="1"/>
  <c r="X1293" s="1"/>
  <c r="AA1293" s="1"/>
  <c r="R435"/>
  <c r="Y435" s="1"/>
  <c r="X435" s="1"/>
  <c r="AA435" s="1"/>
  <c r="R640"/>
  <c r="Y640" s="1"/>
  <c r="X640" s="1"/>
  <c r="AA640" s="1"/>
  <c r="R1753"/>
  <c r="Y1753" s="1"/>
  <c r="X1753" s="1"/>
  <c r="AA1753" s="1"/>
  <c r="R1146"/>
  <c r="Y1146" s="1"/>
  <c r="X1146" s="1"/>
  <c r="AA1146" s="1"/>
  <c r="R156"/>
  <c r="Y156" s="1"/>
  <c r="X156" s="1"/>
  <c r="AA156" s="1"/>
  <c r="R600"/>
  <c r="Y600" s="1"/>
  <c r="X600" s="1"/>
  <c r="AA600" s="1"/>
  <c r="R72"/>
  <c r="Y72" s="1"/>
  <c r="X72" s="1"/>
  <c r="AA72" s="1"/>
  <c r="R1099"/>
  <c r="Y1099" s="1"/>
  <c r="X1099" s="1"/>
  <c r="AA1099" s="1"/>
  <c r="R1739"/>
  <c r="Y1739" s="1"/>
  <c r="X1739" s="1"/>
  <c r="AA1739" s="1"/>
  <c r="R607"/>
  <c r="Y607" s="1"/>
  <c r="X607" s="1"/>
  <c r="AA607" s="1"/>
  <c r="R297"/>
  <c r="Y297" s="1"/>
  <c r="X297" s="1"/>
  <c r="AA297" s="1"/>
  <c r="R465"/>
  <c r="Y465" s="1"/>
  <c r="X465" s="1"/>
  <c r="AA465" s="1"/>
  <c r="R786"/>
  <c r="Y786" s="1"/>
  <c r="X786" s="1"/>
  <c r="AA786" s="1"/>
  <c r="R1242"/>
  <c r="Y1242" s="1"/>
  <c r="X1242" s="1"/>
  <c r="AA1242" s="1"/>
  <c r="R1183"/>
  <c r="Y1183" s="1"/>
  <c r="X1183" s="1"/>
  <c r="AA1183" s="1"/>
  <c r="R1051"/>
  <c r="Y1051" s="1"/>
  <c r="X1051" s="1"/>
  <c r="AA1051" s="1"/>
  <c r="R193"/>
  <c r="Y193" s="1"/>
  <c r="X193" s="1"/>
  <c r="AA193" s="1"/>
  <c r="R1019"/>
  <c r="Y1019" s="1"/>
  <c r="X1019" s="1"/>
  <c r="AA1019" s="1"/>
  <c r="R487"/>
  <c r="Y487" s="1"/>
  <c r="X487" s="1"/>
  <c r="AA487" s="1"/>
  <c r="R675"/>
  <c r="Y675" s="1"/>
  <c r="X675" s="1"/>
  <c r="AA675" s="1"/>
  <c r="R1604"/>
  <c r="Y1604" s="1"/>
  <c r="X1604" s="1"/>
  <c r="AA1604" s="1"/>
  <c r="R1144"/>
  <c r="Y1144" s="1"/>
  <c r="X1144" s="1"/>
  <c r="AA1144" s="1"/>
  <c r="R143"/>
  <c r="Y143" s="1"/>
  <c r="X143" s="1"/>
  <c r="AA143" s="1"/>
  <c r="R136"/>
  <c r="Y136" s="1"/>
  <c r="X136" s="1"/>
  <c r="AA136" s="1"/>
  <c r="R976"/>
  <c r="Y976" s="1"/>
  <c r="X976" s="1"/>
  <c r="AA976" s="1"/>
  <c r="R1284"/>
  <c r="Y1284" s="1"/>
  <c r="X1284" s="1"/>
  <c r="AA1284" s="1"/>
  <c r="R1236"/>
  <c r="Y1236" s="1"/>
  <c r="X1236" s="1"/>
  <c r="AA1236" s="1"/>
  <c r="R1555"/>
  <c r="Y1555" s="1"/>
  <c r="X1555" s="1"/>
  <c r="AA1555" s="1"/>
  <c r="R1557"/>
  <c r="Y1557" s="1"/>
  <c r="X1557" s="1"/>
  <c r="AA1557" s="1"/>
  <c r="R1624"/>
  <c r="Y1624" s="1"/>
  <c r="X1624" s="1"/>
  <c r="AA1624" s="1"/>
  <c r="R749"/>
  <c r="Y749" s="1"/>
  <c r="X749" s="1"/>
  <c r="AA749" s="1"/>
  <c r="R639"/>
  <c r="Y639" s="1"/>
  <c r="X639" s="1"/>
  <c r="AA639" s="1"/>
  <c r="R380"/>
  <c r="Y380" s="1"/>
  <c r="X380" s="1"/>
  <c r="AA380" s="1"/>
  <c r="R812"/>
  <c r="Y812" s="1"/>
  <c r="X812" s="1"/>
  <c r="AA812" s="1"/>
  <c r="R109"/>
  <c r="Y109" s="1"/>
  <c r="X109" s="1"/>
  <c r="AA109" s="1"/>
  <c r="R1087"/>
  <c r="Y1087" s="1"/>
  <c r="X1087" s="1"/>
  <c r="AA1087" s="1"/>
  <c r="R570"/>
  <c r="Y570" s="1"/>
  <c r="X570" s="1"/>
  <c r="AA570" s="1"/>
  <c r="R69"/>
  <c r="Y69" s="1"/>
  <c r="X69" s="1"/>
  <c r="AA69" s="1"/>
  <c r="R1106"/>
  <c r="Y1106" s="1"/>
  <c r="X1106" s="1"/>
  <c r="AA1106" s="1"/>
  <c r="R1516"/>
  <c r="Y1516" s="1"/>
  <c r="X1516" s="1"/>
  <c r="AA1516" s="1"/>
  <c r="R556"/>
  <c r="Y556" s="1"/>
  <c r="X556" s="1"/>
  <c r="AA556" s="1"/>
  <c r="R710"/>
  <c r="Y710" s="1"/>
  <c r="X710" s="1"/>
  <c r="AA710" s="1"/>
  <c r="R1076"/>
  <c r="Y1076" s="1"/>
  <c r="X1076" s="1"/>
  <c r="AA1076" s="1"/>
  <c r="R1719"/>
  <c r="Y1719" s="1"/>
  <c r="X1719" s="1"/>
  <c r="AA1719" s="1"/>
  <c r="R1689"/>
  <c r="Y1689" s="1"/>
  <c r="X1689" s="1"/>
  <c r="AA1689" s="1"/>
  <c r="R1668"/>
  <c r="Y1668" s="1"/>
  <c r="X1668" s="1"/>
  <c r="AA1668" s="1"/>
  <c r="R862"/>
  <c r="Y862" s="1"/>
  <c r="X862" s="1"/>
  <c r="AA862" s="1"/>
  <c r="R1170"/>
  <c r="Y1170" s="1"/>
  <c r="X1170" s="1"/>
  <c r="AA1170" s="1"/>
  <c r="R949"/>
  <c r="Y949" s="1"/>
  <c r="X949" s="1"/>
  <c r="AA949" s="1"/>
  <c r="R179"/>
  <c r="Y179" s="1"/>
  <c r="X179" s="1"/>
  <c r="AA179" s="1"/>
  <c r="R1631"/>
  <c r="Y1631" s="1"/>
  <c r="X1631" s="1"/>
  <c r="AA1631" s="1"/>
  <c r="R200"/>
  <c r="Y200" s="1"/>
  <c r="X200" s="1"/>
  <c r="AA200" s="1"/>
  <c r="R1015"/>
  <c r="Y1015" s="1"/>
  <c r="X1015" s="1"/>
  <c r="AA1015" s="1"/>
  <c r="R276"/>
  <c r="Y276" s="1"/>
  <c r="X276" s="1"/>
  <c r="AA276" s="1"/>
  <c r="R1645"/>
  <c r="Y1645" s="1"/>
  <c r="X1645" s="1"/>
  <c r="AA1645" s="1"/>
  <c r="R91"/>
  <c r="Y91" s="1"/>
  <c r="X91" s="1"/>
  <c r="AA91" s="1"/>
  <c r="R78"/>
  <c r="Y78" s="1"/>
  <c r="X78" s="1"/>
  <c r="AA78" s="1"/>
  <c r="R53"/>
  <c r="Y53" s="1"/>
  <c r="X53" s="1"/>
  <c r="AA53" s="1"/>
  <c r="R410"/>
  <c r="Y410" s="1"/>
  <c r="X410" s="1"/>
  <c r="AA410" s="1"/>
  <c r="R1733"/>
  <c r="Y1733" s="1"/>
  <c r="X1733" s="1"/>
  <c r="AA1733" s="1"/>
  <c r="R855"/>
  <c r="Y855" s="1"/>
  <c r="X855" s="1"/>
  <c r="AA855" s="1"/>
  <c r="R1319"/>
  <c r="Y1319" s="1"/>
  <c r="X1319" s="1"/>
  <c r="AA1319" s="1"/>
  <c r="R1223"/>
  <c r="Y1223" s="1"/>
  <c r="X1223" s="1"/>
  <c r="AA1223" s="1"/>
  <c r="R985"/>
  <c r="Y985" s="1"/>
  <c r="X985" s="1"/>
  <c r="AA985" s="1"/>
  <c r="R1470"/>
  <c r="Y1470" s="1"/>
  <c r="X1470" s="1"/>
  <c r="AA1470" s="1"/>
  <c r="R413"/>
  <c r="Y413" s="1"/>
  <c r="X413" s="1"/>
  <c r="AA413" s="1"/>
  <c r="R1637"/>
  <c r="Y1637" s="1"/>
  <c r="X1637" s="1"/>
  <c r="AA1637" s="1"/>
  <c r="R1231"/>
  <c r="Y1231" s="1"/>
  <c r="X1231" s="1"/>
  <c r="AA1231" s="1"/>
  <c r="R495"/>
  <c r="Y495" s="1"/>
  <c r="X495" s="1"/>
  <c r="AA495" s="1"/>
  <c r="R680"/>
  <c r="Y680" s="1"/>
  <c r="X680" s="1"/>
  <c r="AA680" s="1"/>
  <c r="R963"/>
  <c r="Y963" s="1"/>
  <c r="X963" s="1"/>
  <c r="AA963" s="1"/>
  <c r="R1125"/>
  <c r="Y1125" s="1"/>
  <c r="X1125" s="1"/>
  <c r="AA1125" s="1"/>
  <c r="R1184"/>
  <c r="Y1184" s="1"/>
  <c r="X1184" s="1"/>
  <c r="AA1184" s="1"/>
  <c r="R299"/>
  <c r="Y299" s="1"/>
  <c r="X299" s="1"/>
  <c r="AA299" s="1"/>
  <c r="R1710"/>
  <c r="Y1710" s="1"/>
  <c r="X1710" s="1"/>
  <c r="AA1710" s="1"/>
  <c r="R1429"/>
  <c r="Y1429" s="1"/>
  <c r="X1429" s="1"/>
  <c r="AA1429" s="1"/>
  <c r="R774"/>
  <c r="Y774" s="1"/>
  <c r="X774" s="1"/>
  <c r="AA774" s="1"/>
  <c r="R1007"/>
  <c r="Y1007" s="1"/>
  <c r="X1007" s="1"/>
  <c r="AA1007" s="1"/>
  <c r="R196"/>
  <c r="Y196" s="1"/>
  <c r="X196" s="1"/>
  <c r="AA196" s="1"/>
  <c r="R1369"/>
  <c r="Y1369" s="1"/>
  <c r="X1369" s="1"/>
  <c r="AA1369" s="1"/>
  <c r="R1273"/>
  <c r="Y1273" s="1"/>
  <c r="X1273" s="1"/>
  <c r="AA1273" s="1"/>
  <c r="R1621"/>
  <c r="Y1621" s="1"/>
  <c r="X1621" s="1"/>
  <c r="AA1621" s="1"/>
  <c r="R809"/>
  <c r="Y809" s="1"/>
  <c r="X809" s="1"/>
  <c r="AA809" s="1"/>
  <c r="R1355"/>
  <c r="Y1355" s="1"/>
  <c r="X1355" s="1"/>
  <c r="AA1355" s="1"/>
  <c r="R1175"/>
  <c r="Y1175" s="1"/>
  <c r="X1175" s="1"/>
  <c r="AA1175" s="1"/>
  <c r="R1600"/>
  <c r="Y1600" s="1"/>
  <c r="X1600" s="1"/>
  <c r="AA1600" s="1"/>
  <c r="R1126"/>
  <c r="Y1126" s="1"/>
  <c r="X1126" s="1"/>
  <c r="AA1126" s="1"/>
  <c r="R189"/>
  <c r="Y189" s="1"/>
  <c r="X189" s="1"/>
  <c r="AA189" s="1"/>
  <c r="R1467"/>
  <c r="Y1467" s="1"/>
  <c r="X1467" s="1"/>
  <c r="AA1467" s="1"/>
  <c r="R1523"/>
  <c r="Y1523" s="1"/>
  <c r="X1523" s="1"/>
  <c r="AA1523" s="1"/>
  <c r="X856" l="1"/>
  <c r="AA856" s="1"/>
  <c r="X1616"/>
  <c r="AA1616" s="1"/>
  <c r="X1709"/>
  <c r="AA1709" s="1"/>
  <c r="X1410"/>
  <c r="AA1410" s="1"/>
  <c r="X1246"/>
  <c r="AA1246" s="1"/>
  <c r="X630"/>
  <c r="AA630" s="1"/>
  <c r="X1227"/>
  <c r="AA1227" s="1"/>
  <c r="X1247"/>
  <c r="AA1247" s="1"/>
  <c r="X921"/>
  <c r="AA921" s="1"/>
  <c r="X769"/>
  <c r="AA769" s="1"/>
  <c r="X333"/>
  <c r="AA333" s="1"/>
  <c r="X1591"/>
  <c r="AA1591" s="1"/>
  <c r="X38"/>
  <c r="AA38" s="1"/>
  <c r="X549"/>
  <c r="AA549" s="1"/>
  <c r="X1001"/>
  <c r="AA1001" s="1"/>
  <c r="X1487"/>
  <c r="AA1487" s="1"/>
  <c r="X1158"/>
  <c r="AA1158" s="1"/>
  <c r="X1185"/>
  <c r="AA1185" s="1"/>
  <c r="X137"/>
  <c r="AA137" s="1"/>
  <c r="X293"/>
  <c r="AA293" s="1"/>
  <c r="X55"/>
  <c r="AA55" s="1"/>
  <c r="X26"/>
  <c r="AA26" s="1"/>
  <c r="X1181"/>
  <c r="AA1181" s="1"/>
  <c r="X1022"/>
  <c r="AA1022" s="1"/>
  <c r="X1623"/>
  <c r="AA1623" s="1"/>
  <c r="X438"/>
  <c r="AA438" s="1"/>
  <c r="X145"/>
  <c r="AA145" s="1"/>
  <c r="X498"/>
  <c r="AA498" s="1"/>
  <c r="X1085"/>
  <c r="AA1085" s="1"/>
  <c r="X1308"/>
  <c r="AA1308" s="1"/>
  <c r="X1110"/>
  <c r="AA1110" s="1"/>
  <c r="X1337"/>
  <c r="AA1337" s="1"/>
  <c r="X1062"/>
  <c r="AA1062" s="1"/>
  <c r="X1568"/>
  <c r="AA1568" s="1"/>
  <c r="X1401"/>
  <c r="AA1401" s="1"/>
  <c r="X1454"/>
  <c r="AA1454" s="1"/>
  <c r="X359"/>
  <c r="AA359" s="1"/>
  <c r="X1234"/>
  <c r="AA1234" s="1"/>
  <c r="X1375"/>
  <c r="AA1375" s="1"/>
  <c r="X1074"/>
  <c r="AA1074" s="1"/>
  <c r="X1592"/>
  <c r="AA1592" s="1"/>
  <c r="X1397"/>
  <c r="AA1397" s="1"/>
  <c r="X552"/>
  <c r="AA552" s="1"/>
  <c r="X1589"/>
  <c r="AA1589" s="1"/>
  <c r="X59"/>
  <c r="AA59" s="1"/>
  <c r="X409"/>
  <c r="AA409" s="1"/>
  <c r="X458"/>
  <c r="AA458" s="1"/>
  <c r="X1171"/>
  <c r="AA1171" s="1"/>
  <c r="X1748"/>
  <c r="AA1748" s="1"/>
  <c r="X1167"/>
  <c r="AA1167" s="1"/>
  <c r="X832"/>
  <c r="AA832" s="1"/>
  <c r="X916"/>
  <c r="AA916" s="1"/>
  <c r="X872"/>
  <c r="AA872" s="1"/>
  <c r="X515"/>
  <c r="AA515" s="1"/>
  <c r="X1473"/>
  <c r="AA1473" s="1"/>
  <c r="X367"/>
  <c r="AA367" s="1"/>
  <c r="X1278"/>
  <c r="AA1278" s="1"/>
  <c r="X243"/>
  <c r="AA243" s="1"/>
  <c r="X940"/>
  <c r="AA940" s="1"/>
  <c r="X576"/>
  <c r="AA576" s="1"/>
  <c r="X831"/>
  <c r="AA831" s="1"/>
  <c r="X501"/>
  <c r="AA501" s="1"/>
  <c r="X1046"/>
  <c r="AA1046" s="1"/>
  <c r="X756"/>
  <c r="AA756" s="1"/>
  <c r="X580"/>
  <c r="AA580" s="1"/>
  <c r="X1564"/>
  <c r="AA1564" s="1"/>
  <c r="X157"/>
  <c r="AA157" s="1"/>
  <c r="X1455"/>
  <c r="AA1455" s="1"/>
  <c r="X1433"/>
  <c r="AA1433" s="1"/>
  <c r="X1363"/>
  <c r="AA1363" s="1"/>
  <c r="X1381"/>
  <c r="AA1381" s="1"/>
  <c r="X913"/>
  <c r="AA913" s="1"/>
  <c r="X1734"/>
  <c r="AA1734" s="1"/>
  <c r="X848"/>
  <c r="AA848" s="1"/>
  <c r="X1740"/>
  <c r="AA1740" s="1"/>
  <c r="X211"/>
  <c r="AA211" s="1"/>
  <c r="X116"/>
  <c r="AA116" s="1"/>
  <c r="X321"/>
  <c r="AA321" s="1"/>
  <c r="X1403"/>
  <c r="AA1403" s="1"/>
  <c r="X1190"/>
  <c r="AA1190" s="1"/>
  <c r="X951"/>
  <c r="AA951" s="1"/>
  <c r="X1405"/>
  <c r="AA1405" s="1"/>
  <c r="X1316"/>
  <c r="AA1316" s="1"/>
  <c r="X1412"/>
  <c r="AA1412" s="1"/>
  <c r="X1265"/>
  <c r="AA1265" s="1"/>
  <c r="X828"/>
  <c r="AA828" s="1"/>
  <c r="X12"/>
  <c r="AA12" s="1"/>
  <c r="X1307"/>
  <c r="AA1307" s="1"/>
  <c r="X1275"/>
  <c r="AA1275" s="1"/>
  <c r="X186"/>
  <c r="AA186" s="1"/>
  <c r="X702"/>
  <c r="AA702" s="1"/>
  <c r="X300"/>
  <c r="AA300" s="1"/>
  <c r="X619"/>
  <c r="AA619" s="1"/>
  <c r="X764"/>
  <c r="AA764" s="1"/>
  <c r="X1188"/>
  <c r="AA1188" s="1"/>
  <c r="X1208"/>
  <c r="AA1208" s="1"/>
  <c r="X230"/>
  <c r="AA230" s="1"/>
  <c r="X1044"/>
  <c r="AA1044" s="1"/>
  <c r="X375"/>
  <c r="AA375" s="1"/>
  <c r="X352"/>
  <c r="AA352" s="1"/>
  <c r="X17"/>
  <c r="AA17" s="1"/>
  <c r="X1456"/>
  <c r="AA1456" s="1"/>
  <c r="X1124"/>
  <c r="AA1124" s="1"/>
  <c r="X1109"/>
  <c r="AA1109" s="1"/>
  <c r="X419"/>
  <c r="AA419" s="1"/>
  <c r="X1258"/>
  <c r="AA1258" s="1"/>
  <c r="X622"/>
  <c r="AA622" s="1"/>
  <c r="X1108"/>
  <c r="AA1108" s="1"/>
  <c r="X120"/>
  <c r="AA120" s="1"/>
  <c r="X332"/>
  <c r="AA332" s="1"/>
  <c r="X673"/>
  <c r="AA673" s="1"/>
  <c r="X1417"/>
  <c r="AA1417" s="1"/>
  <c r="X1694"/>
  <c r="AA1694" s="1"/>
  <c r="X883"/>
  <c r="AA883" s="1"/>
  <c r="X1033"/>
  <c r="AA1033" s="1"/>
  <c r="X891"/>
  <c r="AA891" s="1"/>
  <c r="X1131"/>
  <c r="AA1131" s="1"/>
  <c r="X1080"/>
  <c r="AA1080" s="1"/>
  <c r="X1102"/>
  <c r="AA1102" s="1"/>
  <c r="X394"/>
  <c r="AA394" s="1"/>
  <c r="X1593"/>
  <c r="AA1593" s="1"/>
  <c r="X1260"/>
  <c r="AA1260" s="1"/>
  <c r="X10"/>
  <c r="AA10" s="1"/>
  <c r="X1361"/>
  <c r="AA1361" s="1"/>
  <c r="X687"/>
  <c r="AA687" s="1"/>
  <c r="X236"/>
  <c r="AA236" s="1"/>
  <c r="X457"/>
  <c r="AA457" s="1"/>
  <c r="X1510"/>
  <c r="AA1510" s="1"/>
  <c r="X343"/>
  <c r="AA343" s="1"/>
  <c r="X785"/>
  <c r="AA785" s="1"/>
  <c r="X882"/>
  <c r="AA882" s="1"/>
  <c r="X469"/>
  <c r="AA469" s="1"/>
  <c r="X943"/>
  <c r="AA943" s="1"/>
  <c r="X1281"/>
  <c r="AA1281" s="1"/>
  <c r="X1233"/>
  <c r="AA1233" s="1"/>
  <c r="X935"/>
  <c r="AA935" s="1"/>
  <c r="X1461"/>
  <c r="AA1461" s="1"/>
  <c r="X788"/>
  <c r="AA788" s="1"/>
  <c r="X1652"/>
  <c r="AA1652" s="1"/>
  <c r="X1451"/>
  <c r="AA1451" s="1"/>
  <c r="X1661"/>
  <c r="AA1661" s="1"/>
  <c r="X1303"/>
  <c r="AA1303" s="1"/>
  <c r="X824"/>
  <c r="AA824" s="1"/>
  <c r="X1475"/>
  <c r="AA1475" s="1"/>
  <c r="X1752"/>
  <c r="AA1752" s="1"/>
  <c r="X1654"/>
  <c r="AA1654" s="1"/>
  <c r="X624"/>
  <c r="AA624" s="1"/>
  <c r="X1114"/>
  <c r="AA1114" s="1"/>
  <c r="AA4" l="1"/>
</calcChain>
</file>

<file path=xl/comments1.xml><?xml version="1.0" encoding="utf-8"?>
<comments xmlns="http://schemas.openxmlformats.org/spreadsheetml/2006/main">
  <authors>
    <author>tykim</author>
  </authors>
  <commentList>
    <comment ref="B7" authorId="0">
      <text>
        <r>
          <rPr>
            <sz val="8"/>
            <color indexed="54"/>
            <rFont val="Tahoma"/>
            <family val="2"/>
          </rPr>
          <t>Local
USD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G4" authorId="0">
      <text>
        <r>
          <rPr>
            <sz val="9"/>
            <color indexed="81"/>
            <rFont val="Tahoma"/>
            <family val="2"/>
          </rPr>
          <t>SCREEN SCORE 3</t>
        </r>
        <r>
          <rPr>
            <sz val="9"/>
            <color indexed="81"/>
            <rFont val="돋움"/>
            <family val="3"/>
            <charset val="129"/>
          </rPr>
          <t xml:space="preserve">미만
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이상중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분기연속적자</t>
        </r>
        <r>
          <rPr>
            <sz val="9"/>
            <color indexed="81"/>
            <rFont val="Tahoma"/>
            <family val="2"/>
          </rPr>
          <t xml:space="preserve">&amp;
</t>
        </r>
        <r>
          <rPr>
            <sz val="9"/>
            <color indexed="81"/>
            <rFont val="돋움"/>
            <family val="3"/>
            <charset val="129"/>
          </rPr>
          <t>자본</t>
        </r>
        <r>
          <rPr>
            <sz val="9"/>
            <color indexed="81"/>
            <rFont val="Tahoma"/>
            <family val="2"/>
          </rPr>
          <t xml:space="preserve"> 10%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충족시
</t>
        </r>
        <r>
          <rPr>
            <sz val="9"/>
            <color indexed="81"/>
            <rFont val="Tahoma"/>
            <family val="2"/>
          </rPr>
          <t xml:space="preserve">
Code 9…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제외
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B3" authorId="0">
      <text>
        <r>
          <rPr>
            <sz val="9"/>
            <color indexed="81"/>
            <rFont val="Tahoma"/>
            <family val="2"/>
          </rPr>
          <t>SCREEN SCORE 3</t>
        </r>
        <r>
          <rPr>
            <sz val="9"/>
            <color indexed="81"/>
            <rFont val="돋움"/>
            <family val="3"/>
            <charset val="129"/>
          </rPr>
          <t xml:space="preserve">미만
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이상중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분기연속적자</t>
        </r>
        <r>
          <rPr>
            <sz val="9"/>
            <color indexed="81"/>
            <rFont val="Tahoma"/>
            <family val="2"/>
          </rPr>
          <t xml:space="preserve">&amp;
</t>
        </r>
        <r>
          <rPr>
            <sz val="9"/>
            <color indexed="81"/>
            <rFont val="돋움"/>
            <family val="3"/>
            <charset val="129"/>
          </rPr>
          <t>자본</t>
        </r>
        <r>
          <rPr>
            <sz val="9"/>
            <color indexed="81"/>
            <rFont val="Tahoma"/>
            <family val="2"/>
          </rPr>
          <t xml:space="preserve"> 10%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충족시
</t>
        </r>
        <r>
          <rPr>
            <sz val="9"/>
            <color indexed="81"/>
            <rFont val="Tahoma"/>
            <family val="2"/>
          </rPr>
          <t xml:space="preserve">
Code 9…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제외
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G9" authorId="0">
      <text>
        <r>
          <rPr>
            <sz val="9"/>
            <color indexed="81"/>
            <rFont val="Tahoma"/>
            <family val="2"/>
          </rPr>
          <t>SCREEN SCORE 3</t>
        </r>
        <r>
          <rPr>
            <sz val="9"/>
            <color indexed="81"/>
            <rFont val="돋움"/>
            <family val="3"/>
            <charset val="129"/>
          </rPr>
          <t xml:space="preserve">미만
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이상중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분기연속적자</t>
        </r>
        <r>
          <rPr>
            <sz val="9"/>
            <color indexed="81"/>
            <rFont val="Tahoma"/>
            <family val="2"/>
          </rPr>
          <t xml:space="preserve">&amp;
</t>
        </r>
        <r>
          <rPr>
            <sz val="9"/>
            <color indexed="81"/>
            <rFont val="돋움"/>
            <family val="3"/>
            <charset val="129"/>
          </rPr>
          <t>자본</t>
        </r>
        <r>
          <rPr>
            <sz val="9"/>
            <color indexed="81"/>
            <rFont val="Tahoma"/>
            <family val="2"/>
          </rPr>
          <t xml:space="preserve"> 10%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충족시
</t>
        </r>
        <r>
          <rPr>
            <sz val="9"/>
            <color indexed="81"/>
            <rFont val="Tahoma"/>
            <family val="2"/>
          </rPr>
          <t xml:space="preserve">
Code 9…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제외
</t>
        </r>
      </text>
    </comment>
  </commentList>
</comments>
</file>

<file path=xl/sharedStrings.xml><?xml version="1.0" encoding="utf-8"?>
<sst xmlns="http://schemas.openxmlformats.org/spreadsheetml/2006/main" count="14884" uniqueCount="5785">
  <si>
    <t>A000020</t>
  </si>
  <si>
    <t>A000040</t>
  </si>
  <si>
    <t>A000050</t>
  </si>
  <si>
    <t>A000060</t>
  </si>
  <si>
    <t>A000070</t>
  </si>
  <si>
    <t>A000080</t>
  </si>
  <si>
    <t>A000100</t>
  </si>
  <si>
    <t>A000120</t>
  </si>
  <si>
    <t>A000140</t>
  </si>
  <si>
    <t>A000150</t>
  </si>
  <si>
    <t>A000180</t>
  </si>
  <si>
    <t>A000210</t>
  </si>
  <si>
    <t>A000220</t>
  </si>
  <si>
    <t>A000230</t>
  </si>
  <si>
    <t>A000240</t>
  </si>
  <si>
    <t>A000250</t>
  </si>
  <si>
    <t>A000270</t>
  </si>
  <si>
    <t>A000300</t>
  </si>
  <si>
    <t>A000320</t>
  </si>
  <si>
    <t>A000370</t>
  </si>
  <si>
    <t>A000390</t>
  </si>
  <si>
    <t>A000400</t>
  </si>
  <si>
    <t>A000430</t>
  </si>
  <si>
    <t>A000440</t>
  </si>
  <si>
    <t>A000480</t>
  </si>
  <si>
    <t>A000490</t>
  </si>
  <si>
    <t>A000500</t>
  </si>
  <si>
    <t>A000520</t>
  </si>
  <si>
    <t>A000540</t>
  </si>
  <si>
    <t>A000590</t>
  </si>
  <si>
    <t>A000640</t>
  </si>
  <si>
    <t>A000650</t>
  </si>
  <si>
    <t>A000660</t>
  </si>
  <si>
    <t>A000670</t>
  </si>
  <si>
    <t>A000680</t>
  </si>
  <si>
    <t>A000700</t>
  </si>
  <si>
    <t>A000720</t>
  </si>
  <si>
    <t>A000760</t>
  </si>
  <si>
    <t>A000810</t>
  </si>
  <si>
    <t>A000850</t>
  </si>
  <si>
    <t>A000860</t>
  </si>
  <si>
    <t>A000880</t>
  </si>
  <si>
    <t>A000890</t>
  </si>
  <si>
    <t>A000910</t>
  </si>
  <si>
    <t>A000950</t>
  </si>
  <si>
    <t>A000970</t>
  </si>
  <si>
    <t>A000990</t>
  </si>
  <si>
    <t>A001000</t>
  </si>
  <si>
    <t>A001020</t>
  </si>
  <si>
    <t>A001040</t>
  </si>
  <si>
    <t>A001060</t>
  </si>
  <si>
    <t>A001070</t>
  </si>
  <si>
    <t>A001080</t>
  </si>
  <si>
    <t>A001120</t>
  </si>
  <si>
    <t>A001130</t>
  </si>
  <si>
    <t>A001140</t>
  </si>
  <si>
    <t>A001200</t>
  </si>
  <si>
    <t>A001210</t>
  </si>
  <si>
    <t>A001230</t>
  </si>
  <si>
    <t>A001250</t>
  </si>
  <si>
    <t>A001260</t>
  </si>
  <si>
    <t>A001270</t>
  </si>
  <si>
    <t>A001290</t>
  </si>
  <si>
    <t>A001340</t>
  </si>
  <si>
    <t>A001360</t>
  </si>
  <si>
    <t>A001380</t>
  </si>
  <si>
    <t>A001390</t>
  </si>
  <si>
    <t>A001420</t>
  </si>
  <si>
    <t>A001430</t>
  </si>
  <si>
    <t>A001440</t>
  </si>
  <si>
    <t>A001450</t>
  </si>
  <si>
    <t>A001460</t>
  </si>
  <si>
    <t>A001470</t>
  </si>
  <si>
    <t>A001500</t>
  </si>
  <si>
    <t>A001510</t>
  </si>
  <si>
    <t>A001520</t>
  </si>
  <si>
    <t>A001530</t>
  </si>
  <si>
    <t>A001540</t>
  </si>
  <si>
    <t>A001550</t>
  </si>
  <si>
    <t>A001560</t>
  </si>
  <si>
    <t>A001570</t>
  </si>
  <si>
    <t>A001620</t>
  </si>
  <si>
    <t>A001630</t>
  </si>
  <si>
    <t>A001680</t>
  </si>
  <si>
    <t>A001720</t>
  </si>
  <si>
    <t>A001740</t>
  </si>
  <si>
    <t>A001750</t>
  </si>
  <si>
    <t>A001770</t>
  </si>
  <si>
    <t>A001780</t>
  </si>
  <si>
    <t>A001790</t>
  </si>
  <si>
    <t>A001800</t>
  </si>
  <si>
    <t>A001810</t>
  </si>
  <si>
    <t>A001820</t>
  </si>
  <si>
    <t>A001840</t>
  </si>
  <si>
    <t>A001880</t>
  </si>
  <si>
    <t>A001940</t>
  </si>
  <si>
    <t>A002000</t>
  </si>
  <si>
    <t>A002020</t>
  </si>
  <si>
    <t>A002030</t>
  </si>
  <si>
    <t>A002070</t>
  </si>
  <si>
    <t>A002100</t>
  </si>
  <si>
    <t>A002140</t>
  </si>
  <si>
    <t>A002170</t>
  </si>
  <si>
    <t>A002200</t>
  </si>
  <si>
    <t>A002210</t>
  </si>
  <si>
    <t>A002220</t>
  </si>
  <si>
    <t>A002230</t>
  </si>
  <si>
    <t>A002240</t>
  </si>
  <si>
    <t>A002250</t>
  </si>
  <si>
    <t>A002270</t>
  </si>
  <si>
    <t>A002290</t>
  </si>
  <si>
    <t>A002300</t>
  </si>
  <si>
    <t>A002310</t>
  </si>
  <si>
    <t>A002320</t>
  </si>
  <si>
    <t>A002350</t>
  </si>
  <si>
    <t>A002360</t>
  </si>
  <si>
    <t>A002380</t>
  </si>
  <si>
    <t>A002390</t>
  </si>
  <si>
    <t>A002410</t>
  </si>
  <si>
    <t>A002420</t>
  </si>
  <si>
    <t>A002450</t>
  </si>
  <si>
    <t>A002460</t>
  </si>
  <si>
    <t>A002550</t>
  </si>
  <si>
    <t>A002600</t>
  </si>
  <si>
    <t>A002620</t>
  </si>
  <si>
    <t>A002630</t>
  </si>
  <si>
    <t>A002680</t>
  </si>
  <si>
    <t>A002700</t>
  </si>
  <si>
    <t>A002710</t>
  </si>
  <si>
    <t>A002720</t>
  </si>
  <si>
    <t>A002760</t>
  </si>
  <si>
    <t>A002780</t>
  </si>
  <si>
    <t>A002790</t>
  </si>
  <si>
    <t>A002810</t>
  </si>
  <si>
    <t>A002820</t>
  </si>
  <si>
    <t>A002840</t>
  </si>
  <si>
    <t>A002870</t>
  </si>
  <si>
    <t>A002880</t>
  </si>
  <si>
    <t>A002900</t>
  </si>
  <si>
    <t>A002920</t>
  </si>
  <si>
    <t>A002960</t>
  </si>
  <si>
    <t>A002990</t>
  </si>
  <si>
    <t>A003000</t>
  </si>
  <si>
    <t>A003010</t>
  </si>
  <si>
    <t>A003030</t>
  </si>
  <si>
    <t>A003060</t>
  </si>
  <si>
    <t>A003070</t>
  </si>
  <si>
    <t>A003080</t>
  </si>
  <si>
    <t>A003090</t>
  </si>
  <si>
    <t>A003100</t>
  </si>
  <si>
    <t>A003120</t>
  </si>
  <si>
    <t>A003160</t>
  </si>
  <si>
    <t>A003200</t>
  </si>
  <si>
    <t>A003220</t>
  </si>
  <si>
    <t>A003230</t>
  </si>
  <si>
    <t>A003240</t>
  </si>
  <si>
    <t>A003280</t>
  </si>
  <si>
    <t>A003300</t>
  </si>
  <si>
    <t>A003310</t>
  </si>
  <si>
    <t>A003350</t>
  </si>
  <si>
    <t>A003410</t>
  </si>
  <si>
    <t>A003450</t>
  </si>
  <si>
    <t>A003460</t>
  </si>
  <si>
    <t>A003470</t>
  </si>
  <si>
    <t>A003480</t>
  </si>
  <si>
    <t>A003490</t>
  </si>
  <si>
    <t>A003520</t>
  </si>
  <si>
    <t>A003530</t>
  </si>
  <si>
    <t>A003540</t>
  </si>
  <si>
    <t>A003550</t>
  </si>
  <si>
    <t>A003560</t>
  </si>
  <si>
    <t>A003570</t>
  </si>
  <si>
    <t>A003580</t>
  </si>
  <si>
    <t>A003610</t>
  </si>
  <si>
    <t>A003620</t>
  </si>
  <si>
    <t>A003650</t>
  </si>
  <si>
    <t>A003670</t>
  </si>
  <si>
    <t>A003680</t>
  </si>
  <si>
    <t>A003690</t>
  </si>
  <si>
    <t>A003720</t>
  </si>
  <si>
    <t>A003780</t>
  </si>
  <si>
    <t>A003800</t>
  </si>
  <si>
    <t>A003830</t>
  </si>
  <si>
    <t>A003850</t>
  </si>
  <si>
    <t>A003920</t>
  </si>
  <si>
    <t>A003940</t>
  </si>
  <si>
    <t>A003960</t>
  </si>
  <si>
    <t>A004000</t>
  </si>
  <si>
    <t>A004020</t>
  </si>
  <si>
    <t>A004060</t>
  </si>
  <si>
    <t>A004080</t>
  </si>
  <si>
    <t>A004090</t>
  </si>
  <si>
    <t>A004100</t>
  </si>
  <si>
    <t>A004130</t>
  </si>
  <si>
    <t>A004140</t>
  </si>
  <si>
    <t>A004150</t>
  </si>
  <si>
    <t>A004170</t>
  </si>
  <si>
    <t>A004200</t>
  </si>
  <si>
    <t>A004250</t>
  </si>
  <si>
    <t>A004270</t>
  </si>
  <si>
    <t>A004310</t>
  </si>
  <si>
    <t>A004360</t>
  </si>
  <si>
    <t>A004370</t>
  </si>
  <si>
    <t>A004380</t>
  </si>
  <si>
    <t>A004410</t>
  </si>
  <si>
    <t>A004430</t>
  </si>
  <si>
    <t>A004450</t>
  </si>
  <si>
    <t>A004490</t>
  </si>
  <si>
    <t>A004540</t>
  </si>
  <si>
    <t>A004560</t>
  </si>
  <si>
    <t>A004590</t>
  </si>
  <si>
    <t>A004690</t>
  </si>
  <si>
    <t>A004700</t>
  </si>
  <si>
    <t>A004710</t>
  </si>
  <si>
    <t>A004720</t>
  </si>
  <si>
    <t>A004740</t>
  </si>
  <si>
    <t>A004770</t>
  </si>
  <si>
    <t>A004780</t>
  </si>
  <si>
    <t>A004800</t>
  </si>
  <si>
    <t>A004830</t>
  </si>
  <si>
    <t>A004840</t>
  </si>
  <si>
    <t>A004870</t>
  </si>
  <si>
    <t>A004890</t>
  </si>
  <si>
    <t>A004910</t>
  </si>
  <si>
    <t>A004920</t>
  </si>
  <si>
    <t>A004960</t>
  </si>
  <si>
    <t>A004970</t>
  </si>
  <si>
    <t>A004980</t>
  </si>
  <si>
    <t>A004990</t>
  </si>
  <si>
    <t>A005010</t>
  </si>
  <si>
    <t>A005030</t>
  </si>
  <si>
    <t>A005070</t>
  </si>
  <si>
    <t>A005090</t>
  </si>
  <si>
    <t>A005110</t>
  </si>
  <si>
    <t>A005160</t>
  </si>
  <si>
    <t>A005180</t>
  </si>
  <si>
    <t>A005190</t>
  </si>
  <si>
    <t>A005250</t>
  </si>
  <si>
    <t>A005290</t>
  </si>
  <si>
    <t>A005300</t>
  </si>
  <si>
    <t>A005320</t>
  </si>
  <si>
    <t>A005360</t>
  </si>
  <si>
    <t>A005380</t>
  </si>
  <si>
    <t>A005390</t>
  </si>
  <si>
    <t>A005420</t>
  </si>
  <si>
    <t>A005430</t>
  </si>
  <si>
    <t>A005440</t>
  </si>
  <si>
    <t>A005450</t>
  </si>
  <si>
    <t>A005490</t>
  </si>
  <si>
    <t>A005500</t>
  </si>
  <si>
    <t>A005610</t>
  </si>
  <si>
    <t>A005620</t>
  </si>
  <si>
    <t>A005670</t>
  </si>
  <si>
    <t>A005680</t>
  </si>
  <si>
    <t>A005690</t>
  </si>
  <si>
    <t>A005710</t>
  </si>
  <si>
    <t>A005720</t>
  </si>
  <si>
    <t>A005740</t>
  </si>
  <si>
    <t>A005750</t>
  </si>
  <si>
    <t>A005800</t>
  </si>
  <si>
    <t>A005810</t>
  </si>
  <si>
    <t>A005820</t>
  </si>
  <si>
    <t>A005830</t>
  </si>
  <si>
    <t>A005850</t>
  </si>
  <si>
    <t>A005860</t>
  </si>
  <si>
    <t>A005870</t>
  </si>
  <si>
    <t>A005880</t>
  </si>
  <si>
    <t>A005930</t>
  </si>
  <si>
    <t>A005940</t>
  </si>
  <si>
    <t>A005950</t>
  </si>
  <si>
    <t>A005960</t>
  </si>
  <si>
    <t>A005980</t>
  </si>
  <si>
    <t>A005990</t>
  </si>
  <si>
    <t>A006040</t>
  </si>
  <si>
    <t>A006050</t>
  </si>
  <si>
    <t>A006060</t>
  </si>
  <si>
    <t>A006090</t>
  </si>
  <si>
    <t>A006110</t>
  </si>
  <si>
    <t>A006120</t>
  </si>
  <si>
    <t>A006140</t>
  </si>
  <si>
    <t>A006200</t>
  </si>
  <si>
    <t>A006220</t>
  </si>
  <si>
    <t>A006260</t>
  </si>
  <si>
    <t>A006280</t>
  </si>
  <si>
    <t>A006340</t>
  </si>
  <si>
    <t>A006360</t>
  </si>
  <si>
    <t>A006370</t>
  </si>
  <si>
    <t>A006380</t>
  </si>
  <si>
    <t>A006390</t>
  </si>
  <si>
    <t>A006400</t>
  </si>
  <si>
    <t>A006490</t>
  </si>
  <si>
    <t>A006570</t>
  </si>
  <si>
    <t>A006580</t>
  </si>
  <si>
    <t>A006650</t>
  </si>
  <si>
    <t>A006660</t>
  </si>
  <si>
    <t>A006730</t>
  </si>
  <si>
    <t>A006740</t>
  </si>
  <si>
    <t>A006800</t>
  </si>
  <si>
    <t>A006840</t>
  </si>
  <si>
    <t>A006890</t>
  </si>
  <si>
    <t>A006910</t>
  </si>
  <si>
    <t>A006920</t>
  </si>
  <si>
    <t>A006980</t>
  </si>
  <si>
    <t>A007110</t>
  </si>
  <si>
    <t>A007120</t>
  </si>
  <si>
    <t>A007160</t>
  </si>
  <si>
    <t>A007190</t>
  </si>
  <si>
    <t>A007210</t>
  </si>
  <si>
    <t>A007280</t>
  </si>
  <si>
    <t>A007310</t>
  </si>
  <si>
    <t>A007330</t>
  </si>
  <si>
    <t>A007340</t>
  </si>
  <si>
    <t>A007370</t>
  </si>
  <si>
    <t>A007390</t>
  </si>
  <si>
    <t>A007460</t>
  </si>
  <si>
    <t>A007530</t>
  </si>
  <si>
    <t>A007540</t>
  </si>
  <si>
    <t>A007570</t>
  </si>
  <si>
    <t>A007590</t>
  </si>
  <si>
    <t>A007610</t>
  </si>
  <si>
    <t>A007630</t>
  </si>
  <si>
    <t>A007660</t>
  </si>
  <si>
    <t>A007690</t>
  </si>
  <si>
    <t>A007700</t>
  </si>
  <si>
    <t>A007720</t>
  </si>
  <si>
    <t>A007770</t>
  </si>
  <si>
    <t>A007810</t>
  </si>
  <si>
    <t>A007860</t>
  </si>
  <si>
    <t>A007980</t>
  </si>
  <si>
    <t>A008000</t>
  </si>
  <si>
    <t>A008020</t>
  </si>
  <si>
    <t>A008040</t>
  </si>
  <si>
    <t>A008060</t>
  </si>
  <si>
    <t>A008110</t>
  </si>
  <si>
    <t>A008250</t>
  </si>
  <si>
    <t>A008260</t>
  </si>
  <si>
    <t>A008290</t>
  </si>
  <si>
    <t>A008350</t>
  </si>
  <si>
    <t>A008370</t>
  </si>
  <si>
    <t>A008420</t>
  </si>
  <si>
    <t>A008490</t>
  </si>
  <si>
    <t>A008500</t>
  </si>
  <si>
    <t>A008560</t>
  </si>
  <si>
    <t>A008600</t>
  </si>
  <si>
    <t>A008700</t>
  </si>
  <si>
    <t>A008730</t>
  </si>
  <si>
    <t>A008770</t>
  </si>
  <si>
    <t>A008800</t>
  </si>
  <si>
    <t>A008830</t>
  </si>
  <si>
    <t>A008870</t>
  </si>
  <si>
    <t>A008900</t>
  </si>
  <si>
    <t>A008930</t>
  </si>
  <si>
    <t>A008970</t>
  </si>
  <si>
    <t>A009070</t>
  </si>
  <si>
    <t>A009140</t>
  </si>
  <si>
    <t>A009150</t>
  </si>
  <si>
    <t>A009160</t>
  </si>
  <si>
    <t>A009180</t>
  </si>
  <si>
    <t>A009190</t>
  </si>
  <si>
    <t>A009200</t>
  </si>
  <si>
    <t>A009240</t>
  </si>
  <si>
    <t>A009270</t>
  </si>
  <si>
    <t>A009290</t>
  </si>
  <si>
    <t>A009300</t>
  </si>
  <si>
    <t>A009310</t>
  </si>
  <si>
    <t>A009320</t>
  </si>
  <si>
    <t>A009410</t>
  </si>
  <si>
    <t>A009420</t>
  </si>
  <si>
    <t>A009440</t>
  </si>
  <si>
    <t>A009450</t>
  </si>
  <si>
    <t>A009460</t>
  </si>
  <si>
    <t>A009470</t>
  </si>
  <si>
    <t>A009520</t>
  </si>
  <si>
    <t>A009540</t>
  </si>
  <si>
    <t>A009580</t>
  </si>
  <si>
    <t>A009620</t>
  </si>
  <si>
    <t>A009680</t>
  </si>
  <si>
    <t>A009730</t>
  </si>
  <si>
    <t>A009770</t>
  </si>
  <si>
    <t>A009780</t>
  </si>
  <si>
    <t>A009810</t>
  </si>
  <si>
    <t>A009830</t>
  </si>
  <si>
    <t>A009970</t>
  </si>
  <si>
    <t>A010040</t>
  </si>
  <si>
    <t>A010050</t>
  </si>
  <si>
    <t>A010060</t>
  </si>
  <si>
    <t>A010100</t>
  </si>
  <si>
    <t>A010120</t>
  </si>
  <si>
    <t>A010130</t>
  </si>
  <si>
    <t>A010140</t>
  </si>
  <si>
    <t>A010170</t>
  </si>
  <si>
    <t>A010240</t>
  </si>
  <si>
    <t>A010280</t>
  </si>
  <si>
    <t>A010420</t>
  </si>
  <si>
    <t>A010470</t>
  </si>
  <si>
    <t>A010580</t>
  </si>
  <si>
    <t>A010600</t>
  </si>
  <si>
    <t>A010620</t>
  </si>
  <si>
    <t>A010640</t>
  </si>
  <si>
    <t>A010660</t>
  </si>
  <si>
    <t>A010690</t>
  </si>
  <si>
    <t>A010770</t>
  </si>
  <si>
    <t>A010780</t>
  </si>
  <si>
    <t>A010820</t>
  </si>
  <si>
    <t>A010950</t>
  </si>
  <si>
    <t>A010960</t>
  </si>
  <si>
    <t>A011000</t>
  </si>
  <si>
    <t>A011040</t>
  </si>
  <si>
    <t>A011070</t>
  </si>
  <si>
    <t>A011080</t>
  </si>
  <si>
    <t>A011090</t>
  </si>
  <si>
    <t>A011150</t>
  </si>
  <si>
    <t>A011160</t>
  </si>
  <si>
    <t>A011170</t>
  </si>
  <si>
    <t>A011200</t>
  </si>
  <si>
    <t>A011230</t>
  </si>
  <si>
    <t>A011280</t>
  </si>
  <si>
    <t>A011300</t>
  </si>
  <si>
    <t>A011320</t>
  </si>
  <si>
    <t>A011330</t>
  </si>
  <si>
    <t>A011370</t>
  </si>
  <si>
    <t>A011390</t>
  </si>
  <si>
    <t>A011420</t>
  </si>
  <si>
    <t>A011500</t>
  </si>
  <si>
    <t>A011560</t>
  </si>
  <si>
    <t>A011690</t>
  </si>
  <si>
    <t>A011700</t>
  </si>
  <si>
    <t>A011720</t>
  </si>
  <si>
    <t>A011760</t>
  </si>
  <si>
    <t>A011780</t>
  </si>
  <si>
    <t>A011790</t>
  </si>
  <si>
    <t>A011810</t>
  </si>
  <si>
    <t>A011930</t>
  </si>
  <si>
    <t>A012030</t>
  </si>
  <si>
    <t>A012160</t>
  </si>
  <si>
    <t>A012170</t>
  </si>
  <si>
    <t>A012200</t>
  </si>
  <si>
    <t>A012280</t>
  </si>
  <si>
    <t>A012320</t>
  </si>
  <si>
    <t>A012330</t>
  </si>
  <si>
    <t>A012340</t>
  </si>
  <si>
    <t>A012450</t>
  </si>
  <si>
    <t>A012510</t>
  </si>
  <si>
    <t>A012600</t>
  </si>
  <si>
    <t>A012610</t>
  </si>
  <si>
    <t>A012620</t>
  </si>
  <si>
    <t>A012630</t>
  </si>
  <si>
    <t>A012690</t>
  </si>
  <si>
    <t>A012700</t>
  </si>
  <si>
    <t>A012750</t>
  </si>
  <si>
    <t>A012790</t>
  </si>
  <si>
    <t>A012800</t>
  </si>
  <si>
    <t>A012860</t>
  </si>
  <si>
    <t>A013000</t>
  </si>
  <si>
    <t>A013030</t>
  </si>
  <si>
    <t>A013120</t>
  </si>
  <si>
    <t>A013360</t>
  </si>
  <si>
    <t>A013520</t>
  </si>
  <si>
    <t>A013570</t>
  </si>
  <si>
    <t>A013580</t>
  </si>
  <si>
    <t>A013700</t>
  </si>
  <si>
    <t>A013720</t>
  </si>
  <si>
    <t>A013810</t>
  </si>
  <si>
    <t>A013990</t>
  </si>
  <si>
    <t>A014100</t>
  </si>
  <si>
    <t>A014130</t>
  </si>
  <si>
    <t>A014160</t>
  </si>
  <si>
    <t>A014190</t>
  </si>
  <si>
    <t>A014200</t>
  </si>
  <si>
    <t>A014280</t>
  </si>
  <si>
    <t>A014440</t>
  </si>
  <si>
    <t>A014470</t>
  </si>
  <si>
    <t>A014530</t>
  </si>
  <si>
    <t>A014570</t>
  </si>
  <si>
    <t>A014580</t>
  </si>
  <si>
    <t>A014620</t>
  </si>
  <si>
    <t>A014680</t>
  </si>
  <si>
    <t>A014790</t>
  </si>
  <si>
    <t>A014820</t>
  </si>
  <si>
    <t>A014830</t>
  </si>
  <si>
    <t>A014910</t>
  </si>
  <si>
    <t>A014940</t>
  </si>
  <si>
    <t>A014970</t>
  </si>
  <si>
    <t>A014990</t>
  </si>
  <si>
    <t>A015020</t>
  </si>
  <si>
    <t>A015230</t>
  </si>
  <si>
    <t>A015260</t>
  </si>
  <si>
    <t>A015350</t>
  </si>
  <si>
    <t>A015360</t>
  </si>
  <si>
    <t>A015540</t>
  </si>
  <si>
    <t>A015590</t>
  </si>
  <si>
    <t>A015710</t>
  </si>
  <si>
    <t>A015750</t>
  </si>
  <si>
    <t>A015760</t>
  </si>
  <si>
    <t>A015860</t>
  </si>
  <si>
    <t>A015890</t>
  </si>
  <si>
    <t>A016090</t>
  </si>
  <si>
    <t>A016100</t>
  </si>
  <si>
    <t>A016170</t>
  </si>
  <si>
    <t>A016250</t>
  </si>
  <si>
    <t>A016360</t>
  </si>
  <si>
    <t>A016380</t>
  </si>
  <si>
    <t>A016450</t>
  </si>
  <si>
    <t>A016580</t>
  </si>
  <si>
    <t>A016590</t>
  </si>
  <si>
    <t>A016600</t>
  </si>
  <si>
    <t>A016610</t>
  </si>
  <si>
    <t>A016670</t>
  </si>
  <si>
    <t>A016710</t>
  </si>
  <si>
    <t>A016800</t>
  </si>
  <si>
    <t>A016880</t>
  </si>
  <si>
    <t>A016920</t>
  </si>
  <si>
    <t>A017000</t>
  </si>
  <si>
    <t>A017040</t>
  </si>
  <si>
    <t>A017180</t>
  </si>
  <si>
    <t>A017250</t>
  </si>
  <si>
    <t>A017370</t>
  </si>
  <si>
    <t>A017390</t>
  </si>
  <si>
    <t>A017480</t>
  </si>
  <si>
    <t>A017510</t>
  </si>
  <si>
    <t>A017550</t>
  </si>
  <si>
    <t>A017650</t>
  </si>
  <si>
    <t>A017670</t>
  </si>
  <si>
    <t>A017680</t>
  </si>
  <si>
    <t>A017800</t>
  </si>
  <si>
    <t>A017810</t>
  </si>
  <si>
    <t>A017890</t>
  </si>
  <si>
    <t>A017900</t>
  </si>
  <si>
    <t>A017940</t>
  </si>
  <si>
    <t>A017960</t>
  </si>
  <si>
    <t>A018000</t>
  </si>
  <si>
    <t>A018120</t>
  </si>
  <si>
    <t>A018290</t>
  </si>
  <si>
    <t>A018310</t>
  </si>
  <si>
    <t>A018470</t>
  </si>
  <si>
    <t>A018500</t>
  </si>
  <si>
    <t>A018620</t>
  </si>
  <si>
    <t>A018670</t>
  </si>
  <si>
    <t>A018680</t>
  </si>
  <si>
    <t>A018700</t>
  </si>
  <si>
    <t>A018880</t>
  </si>
  <si>
    <t>A019010</t>
  </si>
  <si>
    <t>A019170</t>
  </si>
  <si>
    <t>A019180</t>
  </si>
  <si>
    <t>A019210</t>
  </si>
  <si>
    <t>A019300</t>
  </si>
  <si>
    <t>A019490</t>
  </si>
  <si>
    <t>A019540</t>
  </si>
  <si>
    <t>A019550</t>
  </si>
  <si>
    <t>A019570</t>
  </si>
  <si>
    <t>A019590</t>
  </si>
  <si>
    <t>A019660</t>
  </si>
  <si>
    <t>A019680</t>
  </si>
  <si>
    <t>A019990</t>
  </si>
  <si>
    <t>A020000</t>
  </si>
  <si>
    <t>A020120</t>
  </si>
  <si>
    <t>A020180</t>
  </si>
  <si>
    <t>A020400</t>
  </si>
  <si>
    <t>A020560</t>
  </si>
  <si>
    <t>A020710</t>
  </si>
  <si>
    <t>A020760</t>
  </si>
  <si>
    <t>A021040</t>
  </si>
  <si>
    <t>A021050</t>
  </si>
  <si>
    <t>A021080</t>
  </si>
  <si>
    <t>A021240</t>
  </si>
  <si>
    <t>A021320</t>
  </si>
  <si>
    <t>A021650</t>
  </si>
  <si>
    <t>A021820</t>
  </si>
  <si>
    <t>A021880</t>
  </si>
  <si>
    <t>A021960</t>
  </si>
  <si>
    <t>A022100</t>
  </si>
  <si>
    <t>A022220</t>
  </si>
  <si>
    <t>A023150</t>
  </si>
  <si>
    <t>A023160</t>
  </si>
  <si>
    <t>A023410</t>
  </si>
  <si>
    <t>A023430</t>
  </si>
  <si>
    <t>A023440</t>
  </si>
  <si>
    <t>A023450</t>
  </si>
  <si>
    <t>A023460</t>
  </si>
  <si>
    <t>A023530</t>
  </si>
  <si>
    <t>A023590</t>
  </si>
  <si>
    <t>A023600</t>
  </si>
  <si>
    <t>A023760</t>
  </si>
  <si>
    <t>A023770</t>
  </si>
  <si>
    <t>A023790</t>
  </si>
  <si>
    <t>A023800</t>
  </si>
  <si>
    <t>A023810</t>
  </si>
  <si>
    <t>A023890</t>
  </si>
  <si>
    <t>A023900</t>
  </si>
  <si>
    <t>A023910</t>
  </si>
  <si>
    <t>A023960</t>
  </si>
  <si>
    <t>A024060</t>
  </si>
  <si>
    <t>A024070</t>
  </si>
  <si>
    <t>A024090</t>
  </si>
  <si>
    <t>A024110</t>
  </si>
  <si>
    <t>A024120</t>
  </si>
  <si>
    <t>A024660</t>
  </si>
  <si>
    <t>A024720</t>
  </si>
  <si>
    <t>A024740</t>
  </si>
  <si>
    <t>A024800</t>
  </si>
  <si>
    <t>A024810</t>
  </si>
  <si>
    <t>A024830</t>
  </si>
  <si>
    <t>A024840</t>
  </si>
  <si>
    <t>A024850</t>
  </si>
  <si>
    <t>A024880</t>
  </si>
  <si>
    <t>A024890</t>
  </si>
  <si>
    <t>A024900</t>
  </si>
  <si>
    <t>A024910</t>
  </si>
  <si>
    <t>A024940</t>
  </si>
  <si>
    <t>A024950</t>
  </si>
  <si>
    <t>A025000</t>
  </si>
  <si>
    <t>A025270</t>
  </si>
  <si>
    <t>A025320</t>
  </si>
  <si>
    <t>A025440</t>
  </si>
  <si>
    <t>A025530</t>
  </si>
  <si>
    <t>A025540</t>
  </si>
  <si>
    <t>A025550</t>
  </si>
  <si>
    <t>A025560</t>
  </si>
  <si>
    <t>A025620</t>
  </si>
  <si>
    <t>A025750</t>
  </si>
  <si>
    <t>A025770</t>
  </si>
  <si>
    <t>A025820</t>
  </si>
  <si>
    <t>A025850</t>
  </si>
  <si>
    <t>A025860</t>
  </si>
  <si>
    <t>A025870</t>
  </si>
  <si>
    <t>A025880</t>
  </si>
  <si>
    <t>A025890</t>
  </si>
  <si>
    <t>A025900</t>
  </si>
  <si>
    <t>A025950</t>
  </si>
  <si>
    <t>A025980</t>
  </si>
  <si>
    <t>A026040</t>
  </si>
  <si>
    <t>A026150</t>
  </si>
  <si>
    <t>A026180</t>
  </si>
  <si>
    <t>A026260</t>
  </si>
  <si>
    <t>A026890</t>
  </si>
  <si>
    <t>A026910</t>
  </si>
  <si>
    <t>A026940</t>
  </si>
  <si>
    <t>A026960</t>
  </si>
  <si>
    <t>A027040</t>
  </si>
  <si>
    <t>A027050</t>
  </si>
  <si>
    <t>A027390</t>
  </si>
  <si>
    <t>A027580</t>
  </si>
  <si>
    <t>A027710</t>
  </si>
  <si>
    <t>A027740</t>
  </si>
  <si>
    <t>A027830</t>
  </si>
  <si>
    <t>A027970</t>
  </si>
  <si>
    <t>A028040</t>
  </si>
  <si>
    <t>A028050</t>
  </si>
  <si>
    <t>A028080</t>
  </si>
  <si>
    <t>A028100</t>
  </si>
  <si>
    <t>A028150</t>
  </si>
  <si>
    <t>A028300</t>
  </si>
  <si>
    <t>A028670</t>
  </si>
  <si>
    <t>A029460</t>
  </si>
  <si>
    <t>A029480</t>
  </si>
  <si>
    <t>A029530</t>
  </si>
  <si>
    <t>A029780</t>
  </si>
  <si>
    <t>A029960</t>
  </si>
  <si>
    <t>A030000</t>
  </si>
  <si>
    <t>A030190</t>
  </si>
  <si>
    <t>A030200</t>
  </si>
  <si>
    <t>A030210</t>
  </si>
  <si>
    <t>A030270</t>
  </si>
  <si>
    <t>A030350</t>
  </si>
  <si>
    <t>A030520</t>
  </si>
  <si>
    <t>A030530</t>
  </si>
  <si>
    <t>A030610</t>
  </si>
  <si>
    <t>A030720</t>
  </si>
  <si>
    <t>A030790</t>
  </si>
  <si>
    <t>A030960</t>
  </si>
  <si>
    <t>A031310</t>
  </si>
  <si>
    <t>A031330</t>
  </si>
  <si>
    <t>A031390</t>
  </si>
  <si>
    <t>A031440</t>
  </si>
  <si>
    <t>A031510</t>
  </si>
  <si>
    <t>A031820</t>
  </si>
  <si>
    <t>A031860</t>
  </si>
  <si>
    <t>A031980</t>
  </si>
  <si>
    <t>A032040</t>
  </si>
  <si>
    <t>A032080</t>
  </si>
  <si>
    <t>A032190</t>
  </si>
  <si>
    <t>A032280</t>
  </si>
  <si>
    <t>A032350</t>
  </si>
  <si>
    <t>A032500</t>
  </si>
  <si>
    <t>A032540</t>
  </si>
  <si>
    <t>A032560</t>
  </si>
  <si>
    <t>A032580</t>
  </si>
  <si>
    <t>A032620</t>
  </si>
  <si>
    <t>A032640</t>
  </si>
  <si>
    <t>A032680</t>
  </si>
  <si>
    <t>A032750</t>
  </si>
  <si>
    <t>A032790</t>
  </si>
  <si>
    <t>A032800</t>
  </si>
  <si>
    <t>A032820</t>
  </si>
  <si>
    <t>A032850</t>
  </si>
  <si>
    <t>A032860</t>
  </si>
  <si>
    <t>A032940</t>
  </si>
  <si>
    <t>A032960</t>
  </si>
  <si>
    <t>A032980</t>
  </si>
  <si>
    <t>A033050</t>
  </si>
  <si>
    <t>A033100</t>
  </si>
  <si>
    <t>A033110</t>
  </si>
  <si>
    <t>A033130</t>
  </si>
  <si>
    <t>A033160</t>
  </si>
  <si>
    <t>A033180</t>
  </si>
  <si>
    <t>A033200</t>
  </si>
  <si>
    <t>A033230</t>
  </si>
  <si>
    <t>A033240</t>
  </si>
  <si>
    <t>A033250</t>
  </si>
  <si>
    <t>A033270</t>
  </si>
  <si>
    <t>A033290</t>
  </si>
  <si>
    <t>A033310</t>
  </si>
  <si>
    <t>A033320</t>
  </si>
  <si>
    <t>A033340</t>
  </si>
  <si>
    <t>A033430</t>
  </si>
  <si>
    <t>A033500</t>
  </si>
  <si>
    <t>A033530</t>
  </si>
  <si>
    <t>A033540</t>
  </si>
  <si>
    <t>A033600</t>
  </si>
  <si>
    <t>A033630</t>
  </si>
  <si>
    <t>A033640</t>
  </si>
  <si>
    <t>A033660</t>
  </si>
  <si>
    <t>A033780</t>
  </si>
  <si>
    <t>A033790</t>
  </si>
  <si>
    <t>A033920</t>
  </si>
  <si>
    <t>A034020</t>
  </si>
  <si>
    <t>A034120</t>
  </si>
  <si>
    <t>A034220</t>
  </si>
  <si>
    <t>A034230</t>
  </si>
  <si>
    <t>A034300</t>
  </si>
  <si>
    <t>A034310</t>
  </si>
  <si>
    <t>A034590</t>
  </si>
  <si>
    <t>A034730</t>
  </si>
  <si>
    <t>A034810</t>
  </si>
  <si>
    <t>A034830</t>
  </si>
  <si>
    <t>A034940</t>
  </si>
  <si>
    <t>A034950</t>
  </si>
  <si>
    <t>A035000</t>
  </si>
  <si>
    <t>A035080</t>
  </si>
  <si>
    <t>A035150</t>
  </si>
  <si>
    <t>A035200</t>
  </si>
  <si>
    <t>A035250</t>
  </si>
  <si>
    <t>A035290</t>
  </si>
  <si>
    <t>A035420</t>
  </si>
  <si>
    <t>A035460</t>
  </si>
  <si>
    <t>A035480</t>
  </si>
  <si>
    <t>A035510</t>
  </si>
  <si>
    <t>A035600</t>
  </si>
  <si>
    <t>A035610</t>
  </si>
  <si>
    <t>A035620</t>
  </si>
  <si>
    <t>A035720</t>
  </si>
  <si>
    <t>A035760</t>
  </si>
  <si>
    <t>A035810</t>
  </si>
  <si>
    <t>A035890</t>
  </si>
  <si>
    <t>A035900</t>
  </si>
  <si>
    <t>A036000</t>
  </si>
  <si>
    <t>A036010</t>
  </si>
  <si>
    <t>A036030</t>
  </si>
  <si>
    <t>A036090</t>
  </si>
  <si>
    <t>A036120</t>
  </si>
  <si>
    <t>A036170</t>
  </si>
  <si>
    <t>A036180</t>
  </si>
  <si>
    <t>A036190</t>
  </si>
  <si>
    <t>A036200</t>
  </si>
  <si>
    <t>A036220</t>
  </si>
  <si>
    <t>A036260</t>
  </si>
  <si>
    <t>A036420</t>
  </si>
  <si>
    <t>A036460</t>
  </si>
  <si>
    <t>A036480</t>
  </si>
  <si>
    <t>A036490</t>
  </si>
  <si>
    <t>A036500</t>
  </si>
  <si>
    <t>A036530</t>
  </si>
  <si>
    <t>A036540</t>
  </si>
  <si>
    <t>A036560</t>
  </si>
  <si>
    <t>A036570</t>
  </si>
  <si>
    <t>A036580</t>
  </si>
  <si>
    <t>A036620</t>
  </si>
  <si>
    <t>A036630</t>
  </si>
  <si>
    <t>A036640</t>
  </si>
  <si>
    <t>A036670</t>
  </si>
  <si>
    <t>A036690</t>
  </si>
  <si>
    <t>A036710</t>
  </si>
  <si>
    <t>A036800</t>
  </si>
  <si>
    <t>A036810</t>
  </si>
  <si>
    <t>A036830</t>
  </si>
  <si>
    <t>A036890</t>
  </si>
  <si>
    <t>A036930</t>
  </si>
  <si>
    <t>A037070</t>
  </si>
  <si>
    <t>A037230</t>
  </si>
  <si>
    <t>A037270</t>
  </si>
  <si>
    <t>A037330</t>
  </si>
  <si>
    <t>A037340</t>
  </si>
  <si>
    <t>A037350</t>
  </si>
  <si>
    <t>A037370</t>
  </si>
  <si>
    <t>A037400</t>
  </si>
  <si>
    <t>A037440</t>
  </si>
  <si>
    <t>A037460</t>
  </si>
  <si>
    <t>A037620</t>
  </si>
  <si>
    <t>A037710</t>
  </si>
  <si>
    <t>A037760</t>
  </si>
  <si>
    <t>A037950</t>
  </si>
  <si>
    <t>A038010</t>
  </si>
  <si>
    <t>A038060</t>
  </si>
  <si>
    <t>A038070</t>
  </si>
  <si>
    <t>A038110</t>
  </si>
  <si>
    <t>A038290</t>
  </si>
  <si>
    <t>A038340</t>
  </si>
  <si>
    <t>A038390</t>
  </si>
  <si>
    <t>A038460</t>
  </si>
  <si>
    <t>A038500</t>
  </si>
  <si>
    <t>A038530</t>
  </si>
  <si>
    <t>A038540</t>
  </si>
  <si>
    <t>A038620</t>
  </si>
  <si>
    <t>A038680</t>
  </si>
  <si>
    <t>A038870</t>
  </si>
  <si>
    <t>A038880</t>
  </si>
  <si>
    <t>A038950</t>
  </si>
  <si>
    <t>A039010</t>
  </si>
  <si>
    <t>A039020</t>
  </si>
  <si>
    <t>A039030</t>
  </si>
  <si>
    <t>A039130</t>
  </si>
  <si>
    <t>A039200</t>
  </si>
  <si>
    <t>A039230</t>
  </si>
  <si>
    <t>A039240</t>
  </si>
  <si>
    <t>A039290</t>
  </si>
  <si>
    <t>A039310</t>
  </si>
  <si>
    <t>A039340</t>
  </si>
  <si>
    <t>A039420</t>
  </si>
  <si>
    <t>A039440</t>
  </si>
  <si>
    <t>A039490</t>
  </si>
  <si>
    <t>A039530</t>
  </si>
  <si>
    <t>A039560</t>
  </si>
  <si>
    <t>A039610</t>
  </si>
  <si>
    <t>A039670</t>
  </si>
  <si>
    <t>A039740</t>
  </si>
  <si>
    <t>A039790</t>
  </si>
  <si>
    <t>A039830</t>
  </si>
  <si>
    <t>A039840</t>
  </si>
  <si>
    <t>A039850</t>
  </si>
  <si>
    <t>A039860</t>
  </si>
  <si>
    <t>A039980</t>
  </si>
  <si>
    <t>A040160</t>
  </si>
  <si>
    <t>A040300</t>
  </si>
  <si>
    <t>A040350</t>
  </si>
  <si>
    <t>A040420</t>
  </si>
  <si>
    <t>A040610</t>
  </si>
  <si>
    <t>A040670</t>
  </si>
  <si>
    <t>A041020</t>
  </si>
  <si>
    <t>A041140</t>
  </si>
  <si>
    <t>A041190</t>
  </si>
  <si>
    <t>A041440</t>
  </si>
  <si>
    <t>A041510</t>
  </si>
  <si>
    <t>A041520</t>
  </si>
  <si>
    <t>A041590</t>
  </si>
  <si>
    <t>A041650</t>
  </si>
  <si>
    <t>A041830</t>
  </si>
  <si>
    <t>A041910</t>
  </si>
  <si>
    <t>A041930</t>
  </si>
  <si>
    <t>A041960</t>
  </si>
  <si>
    <t>A042040</t>
  </si>
  <si>
    <t>A042110</t>
  </si>
  <si>
    <t>A042370</t>
  </si>
  <si>
    <t>A042420</t>
  </si>
  <si>
    <t>A042500</t>
  </si>
  <si>
    <t>A042510</t>
  </si>
  <si>
    <t>A042520</t>
  </si>
  <si>
    <t>A042600</t>
  </si>
  <si>
    <t>A042660</t>
  </si>
  <si>
    <t>A042670</t>
  </si>
  <si>
    <t>A042700</t>
  </si>
  <si>
    <t>A042940</t>
  </si>
  <si>
    <t>A043090</t>
  </si>
  <si>
    <t>A043100</t>
  </si>
  <si>
    <t>A043150</t>
  </si>
  <si>
    <t>A043200</t>
  </si>
  <si>
    <t>A043220</t>
  </si>
  <si>
    <t>A043260</t>
  </si>
  <si>
    <t>A043340</t>
  </si>
  <si>
    <t>A043360</t>
  </si>
  <si>
    <t>A043370</t>
  </si>
  <si>
    <t>A043580</t>
  </si>
  <si>
    <t>A043590</t>
  </si>
  <si>
    <t>A043610</t>
  </si>
  <si>
    <t>A043650</t>
  </si>
  <si>
    <t>A043710</t>
  </si>
  <si>
    <t>A043910</t>
  </si>
  <si>
    <t>A044060</t>
  </si>
  <si>
    <t>A044180</t>
  </si>
  <si>
    <t>A044340</t>
  </si>
  <si>
    <t>A044380</t>
  </si>
  <si>
    <t>A044450</t>
  </si>
  <si>
    <t>A044480</t>
  </si>
  <si>
    <t>A044490</t>
  </si>
  <si>
    <t>A044780</t>
  </si>
  <si>
    <t>A044820</t>
  </si>
  <si>
    <t>A044960</t>
  </si>
  <si>
    <t>A045060</t>
  </si>
  <si>
    <t>A045100</t>
  </si>
  <si>
    <t>A045300</t>
  </si>
  <si>
    <t>A045340</t>
  </si>
  <si>
    <t>A045390</t>
  </si>
  <si>
    <t>A045510</t>
  </si>
  <si>
    <t>A045520</t>
  </si>
  <si>
    <t>A045660</t>
  </si>
  <si>
    <t>A045890</t>
  </si>
  <si>
    <t>A045970</t>
  </si>
  <si>
    <t>A046070</t>
  </si>
  <si>
    <t>A046110</t>
  </si>
  <si>
    <t>A046140</t>
  </si>
  <si>
    <t>A046210</t>
  </si>
  <si>
    <t>A046310</t>
  </si>
  <si>
    <t>A046390</t>
  </si>
  <si>
    <t>A046440</t>
  </si>
  <si>
    <t>A046890</t>
  </si>
  <si>
    <t>A046940</t>
  </si>
  <si>
    <t>A047040</t>
  </si>
  <si>
    <t>A047050</t>
  </si>
  <si>
    <t>A047080</t>
  </si>
  <si>
    <t>A047310</t>
  </si>
  <si>
    <t>A047400</t>
  </si>
  <si>
    <t>A047440</t>
  </si>
  <si>
    <t>A047560</t>
  </si>
  <si>
    <t>A047770</t>
  </si>
  <si>
    <t>A047820</t>
  </si>
  <si>
    <t>A048260</t>
  </si>
  <si>
    <t>A048410</t>
  </si>
  <si>
    <t>A048430</t>
  </si>
  <si>
    <t>A048470</t>
  </si>
  <si>
    <t>A048550</t>
  </si>
  <si>
    <t>A048770</t>
  </si>
  <si>
    <t>A048830</t>
  </si>
  <si>
    <t>A048870</t>
  </si>
  <si>
    <t>A048910</t>
  </si>
  <si>
    <t>A049070</t>
  </si>
  <si>
    <t>A049120</t>
  </si>
  <si>
    <t>A049180</t>
  </si>
  <si>
    <t>A049430</t>
  </si>
  <si>
    <t>A049470</t>
  </si>
  <si>
    <t>A049480</t>
  </si>
  <si>
    <t>A049520</t>
  </si>
  <si>
    <t>A049550</t>
  </si>
  <si>
    <t>A049630</t>
  </si>
  <si>
    <t>A049720</t>
  </si>
  <si>
    <t>A049770</t>
  </si>
  <si>
    <t>A049800</t>
  </si>
  <si>
    <t>A049830</t>
  </si>
  <si>
    <t>A049950</t>
  </si>
  <si>
    <t>A049960</t>
  </si>
  <si>
    <t>A050090</t>
  </si>
  <si>
    <t>A050110</t>
  </si>
  <si>
    <t>A050120</t>
  </si>
  <si>
    <t>A050320</t>
  </si>
  <si>
    <t>A050540</t>
  </si>
  <si>
    <t>A050760</t>
  </si>
  <si>
    <t>A050860</t>
  </si>
  <si>
    <t>A050890</t>
  </si>
  <si>
    <t>A051160</t>
  </si>
  <si>
    <t>A051170</t>
  </si>
  <si>
    <t>A051310</t>
  </si>
  <si>
    <t>A051360</t>
  </si>
  <si>
    <t>A051370</t>
  </si>
  <si>
    <t>A051380</t>
  </si>
  <si>
    <t>A051390</t>
  </si>
  <si>
    <t>A051490</t>
  </si>
  <si>
    <t>A051500</t>
  </si>
  <si>
    <t>A051600</t>
  </si>
  <si>
    <t>A051630</t>
  </si>
  <si>
    <t>A051780</t>
  </si>
  <si>
    <t>A051900</t>
  </si>
  <si>
    <t>A051910</t>
  </si>
  <si>
    <t>A051980</t>
  </si>
  <si>
    <t>A052020</t>
  </si>
  <si>
    <t>A052190</t>
  </si>
  <si>
    <t>A052220</t>
  </si>
  <si>
    <t>A052260</t>
  </si>
  <si>
    <t>A052270</t>
  </si>
  <si>
    <t>A052290</t>
  </si>
  <si>
    <t>A052300</t>
  </si>
  <si>
    <t>A052330</t>
  </si>
  <si>
    <t>A052400</t>
  </si>
  <si>
    <t>A052420</t>
  </si>
  <si>
    <t>A052460</t>
  </si>
  <si>
    <t>A052600</t>
  </si>
  <si>
    <t>A052670</t>
  </si>
  <si>
    <t>A052690</t>
  </si>
  <si>
    <t>A052710</t>
  </si>
  <si>
    <t>A052770</t>
  </si>
  <si>
    <t>A052790</t>
  </si>
  <si>
    <t>A052860</t>
  </si>
  <si>
    <t>A052900</t>
  </si>
  <si>
    <t>A053030</t>
  </si>
  <si>
    <t>A053050</t>
  </si>
  <si>
    <t>A053060</t>
  </si>
  <si>
    <t>A053110</t>
  </si>
  <si>
    <t>A053160</t>
  </si>
  <si>
    <t>A053260</t>
  </si>
  <si>
    <t>A053270</t>
  </si>
  <si>
    <t>A053280</t>
  </si>
  <si>
    <t>A053290</t>
  </si>
  <si>
    <t>A053350</t>
  </si>
  <si>
    <t>A053450</t>
  </si>
  <si>
    <t>A053590</t>
  </si>
  <si>
    <t>A053610</t>
  </si>
  <si>
    <t>A053620</t>
  </si>
  <si>
    <t>A053660</t>
  </si>
  <si>
    <t>A053690</t>
  </si>
  <si>
    <t>A053700</t>
  </si>
  <si>
    <t>A053800</t>
  </si>
  <si>
    <t>A053810</t>
  </si>
  <si>
    <t>A053870</t>
  </si>
  <si>
    <t>A053950</t>
  </si>
  <si>
    <t>A053980</t>
  </si>
  <si>
    <t>A054040</t>
  </si>
  <si>
    <t>A054050</t>
  </si>
  <si>
    <t>A054090</t>
  </si>
  <si>
    <t>A054180</t>
  </si>
  <si>
    <t>A054210</t>
  </si>
  <si>
    <t>A054220</t>
  </si>
  <si>
    <t>A054300</t>
  </si>
  <si>
    <t>A054340</t>
  </si>
  <si>
    <t>A054410</t>
  </si>
  <si>
    <t>A054450</t>
  </si>
  <si>
    <t>A054540</t>
  </si>
  <si>
    <t>A054620</t>
  </si>
  <si>
    <t>A054630</t>
  </si>
  <si>
    <t>A054670</t>
  </si>
  <si>
    <t>A054780</t>
  </si>
  <si>
    <t>A054800</t>
  </si>
  <si>
    <t>A054920</t>
  </si>
  <si>
    <t>A054930</t>
  </si>
  <si>
    <t>A054940</t>
  </si>
  <si>
    <t>A054950</t>
  </si>
  <si>
    <t>A055550</t>
  </si>
  <si>
    <t>A056000</t>
  </si>
  <si>
    <t>A056080</t>
  </si>
  <si>
    <t>A056190</t>
  </si>
  <si>
    <t>A056360</t>
  </si>
  <si>
    <t>A056700</t>
  </si>
  <si>
    <t>A056730</t>
  </si>
  <si>
    <t>A057030</t>
  </si>
  <si>
    <t>A057500</t>
  </si>
  <si>
    <t>A057540</t>
  </si>
  <si>
    <t>A057680</t>
  </si>
  <si>
    <t>A057880</t>
  </si>
  <si>
    <t>A058220</t>
  </si>
  <si>
    <t>A058370</t>
  </si>
  <si>
    <t>A058420</t>
  </si>
  <si>
    <t>A058430</t>
  </si>
  <si>
    <t>A058450</t>
  </si>
  <si>
    <t>A058470</t>
  </si>
  <si>
    <t>A058530</t>
  </si>
  <si>
    <t>A058610</t>
  </si>
  <si>
    <t>A058630</t>
  </si>
  <si>
    <t>A058650</t>
  </si>
  <si>
    <t>A058730</t>
  </si>
  <si>
    <t>A058820</t>
  </si>
  <si>
    <t>A059090</t>
  </si>
  <si>
    <t>A059100</t>
  </si>
  <si>
    <t>A059210</t>
  </si>
  <si>
    <t>A060150</t>
  </si>
  <si>
    <t>A060230</t>
  </si>
  <si>
    <t>A060240</t>
  </si>
  <si>
    <t>A060250</t>
  </si>
  <si>
    <t>A060260</t>
  </si>
  <si>
    <t>A060280</t>
  </si>
  <si>
    <t>A060300</t>
  </si>
  <si>
    <t>A060310</t>
  </si>
  <si>
    <t>A060370</t>
  </si>
  <si>
    <t>A060380</t>
  </si>
  <si>
    <t>A060540</t>
  </si>
  <si>
    <t>A060560</t>
  </si>
  <si>
    <t>A060570</t>
  </si>
  <si>
    <t>A060590</t>
  </si>
  <si>
    <t>A060720</t>
  </si>
  <si>
    <t>A060900</t>
  </si>
  <si>
    <t>A060910</t>
  </si>
  <si>
    <t>A061040</t>
  </si>
  <si>
    <t>A061250</t>
  </si>
  <si>
    <t>A061460</t>
  </si>
  <si>
    <t>A062860</t>
  </si>
  <si>
    <t>A063080</t>
  </si>
  <si>
    <t>A063160</t>
  </si>
  <si>
    <t>A063170</t>
  </si>
  <si>
    <t>A063440</t>
  </si>
  <si>
    <t>A063570</t>
  </si>
  <si>
    <t>A064090</t>
  </si>
  <si>
    <t>A064240</t>
  </si>
  <si>
    <t>A064260</t>
  </si>
  <si>
    <t>A064480</t>
  </si>
  <si>
    <t>A064520</t>
  </si>
  <si>
    <t>A064550</t>
  </si>
  <si>
    <t>A064760</t>
  </si>
  <si>
    <t>A064800</t>
  </si>
  <si>
    <t>A064820</t>
  </si>
  <si>
    <t>A064960</t>
  </si>
  <si>
    <t>A065060</t>
  </si>
  <si>
    <t>A065130</t>
  </si>
  <si>
    <t>A065150</t>
  </si>
  <si>
    <t>A065160</t>
  </si>
  <si>
    <t>A065170</t>
  </si>
  <si>
    <t>A065270</t>
  </si>
  <si>
    <t>A065350</t>
  </si>
  <si>
    <t>A065420</t>
  </si>
  <si>
    <t>A065440</t>
  </si>
  <si>
    <t>A065450</t>
  </si>
  <si>
    <t>A065500</t>
  </si>
  <si>
    <t>A065510</t>
  </si>
  <si>
    <t>A065530</t>
  </si>
  <si>
    <t>A065560</t>
  </si>
  <si>
    <t>A065570</t>
  </si>
  <si>
    <t>A065620</t>
  </si>
  <si>
    <t>A065650</t>
  </si>
  <si>
    <t>A065680</t>
  </si>
  <si>
    <t>A065690</t>
  </si>
  <si>
    <t>A065710</t>
  </si>
  <si>
    <t>A065770</t>
  </si>
  <si>
    <t>A065940</t>
  </si>
  <si>
    <t>A065950</t>
  </si>
  <si>
    <t>A066110</t>
  </si>
  <si>
    <t>A066130</t>
  </si>
  <si>
    <t>A066270</t>
  </si>
  <si>
    <t>A066310</t>
  </si>
  <si>
    <t>A066350</t>
  </si>
  <si>
    <t>A066410</t>
  </si>
  <si>
    <t>A066430</t>
  </si>
  <si>
    <t>A066570</t>
  </si>
  <si>
    <t>A066590</t>
  </si>
  <si>
    <t>A066620</t>
  </si>
  <si>
    <t>A066670</t>
  </si>
  <si>
    <t>A066700</t>
  </si>
  <si>
    <t>A066790</t>
  </si>
  <si>
    <t>A066900</t>
  </si>
  <si>
    <t>A066910</t>
  </si>
  <si>
    <t>A066970</t>
  </si>
  <si>
    <t>A066980</t>
  </si>
  <si>
    <t>A067000</t>
  </si>
  <si>
    <t>A067010</t>
  </si>
  <si>
    <t>A067080</t>
  </si>
  <si>
    <t>A067160</t>
  </si>
  <si>
    <t>A067170</t>
  </si>
  <si>
    <t>A067280</t>
  </si>
  <si>
    <t>A067290</t>
  </si>
  <si>
    <t>A067310</t>
  </si>
  <si>
    <t>A067630</t>
  </si>
  <si>
    <t>A067770</t>
  </si>
  <si>
    <t>A067830</t>
  </si>
  <si>
    <t>A067900</t>
  </si>
  <si>
    <t>A067990</t>
  </si>
  <si>
    <t>A068050</t>
  </si>
  <si>
    <t>A068150</t>
  </si>
  <si>
    <t>A068270</t>
  </si>
  <si>
    <t>A068290</t>
  </si>
  <si>
    <t>A068330</t>
  </si>
  <si>
    <t>A068760</t>
  </si>
  <si>
    <t>A068790</t>
  </si>
  <si>
    <t>A068870</t>
  </si>
  <si>
    <t>A068930</t>
  </si>
  <si>
    <t>A069080</t>
  </si>
  <si>
    <t>A069110</t>
  </si>
  <si>
    <t>A069260</t>
  </si>
  <si>
    <t>A069330</t>
  </si>
  <si>
    <t>A069410</t>
  </si>
  <si>
    <t>A069460</t>
  </si>
  <si>
    <t>A069510</t>
  </si>
  <si>
    <t>A069540</t>
  </si>
  <si>
    <t>A069620</t>
  </si>
  <si>
    <t>A069730</t>
  </si>
  <si>
    <t>A069920</t>
  </si>
  <si>
    <t>A069960</t>
  </si>
  <si>
    <t>A070590</t>
  </si>
  <si>
    <t>A071050</t>
  </si>
  <si>
    <t>A071090</t>
  </si>
  <si>
    <t>A071280</t>
  </si>
  <si>
    <t>A071320</t>
  </si>
  <si>
    <t>A071670</t>
  </si>
  <si>
    <t>A071930</t>
  </si>
  <si>
    <t>A071950</t>
  </si>
  <si>
    <t>A071970</t>
  </si>
  <si>
    <t>A072020</t>
  </si>
  <si>
    <t>A072130</t>
  </si>
  <si>
    <t>A072470</t>
  </si>
  <si>
    <t>A072520</t>
  </si>
  <si>
    <t>A072710</t>
  </si>
  <si>
    <t>A072770</t>
  </si>
  <si>
    <t>A072870</t>
  </si>
  <si>
    <t>A073010</t>
  </si>
  <si>
    <t>A073070</t>
  </si>
  <si>
    <t>A073110</t>
  </si>
  <si>
    <t>A073190</t>
  </si>
  <si>
    <t>A073240</t>
  </si>
  <si>
    <t>A073490</t>
  </si>
  <si>
    <t>A073540</t>
  </si>
  <si>
    <t>A073570</t>
  </si>
  <si>
    <t>A073640</t>
  </si>
  <si>
    <t>A074130</t>
  </si>
  <si>
    <t>A074150</t>
  </si>
  <si>
    <t>A074430</t>
  </si>
  <si>
    <t>A074600</t>
  </si>
  <si>
    <t>A074610</t>
  </si>
  <si>
    <t>A075130</t>
  </si>
  <si>
    <t>A075180</t>
  </si>
  <si>
    <t>A075970</t>
  </si>
  <si>
    <t>A076080</t>
  </si>
  <si>
    <t>A077280</t>
  </si>
  <si>
    <t>A077360</t>
  </si>
  <si>
    <t>A077500</t>
  </si>
  <si>
    <t>A077970</t>
  </si>
  <si>
    <t>A078000</t>
  </si>
  <si>
    <t>A078020</t>
  </si>
  <si>
    <t>A078070</t>
  </si>
  <si>
    <t>A078130</t>
  </si>
  <si>
    <t>A078140</t>
  </si>
  <si>
    <t>A078150</t>
  </si>
  <si>
    <t>A078160</t>
  </si>
  <si>
    <t>A078340</t>
  </si>
  <si>
    <t>A078350</t>
  </si>
  <si>
    <t>A078520</t>
  </si>
  <si>
    <t>A078590</t>
  </si>
  <si>
    <t>A078600</t>
  </si>
  <si>
    <t>A078780</t>
  </si>
  <si>
    <t>A078860</t>
  </si>
  <si>
    <t>A078890</t>
  </si>
  <si>
    <t>A078930</t>
  </si>
  <si>
    <t>A078940</t>
  </si>
  <si>
    <t>A079000</t>
  </si>
  <si>
    <t>A079160</t>
  </si>
  <si>
    <t>A079170</t>
  </si>
  <si>
    <t>A079190</t>
  </si>
  <si>
    <t>A079370</t>
  </si>
  <si>
    <t>A079430</t>
  </si>
  <si>
    <t>A079650</t>
  </si>
  <si>
    <t>A079660</t>
  </si>
  <si>
    <t>A079810</t>
  </si>
  <si>
    <t>A079940</t>
  </si>
  <si>
    <t>A079950</t>
  </si>
  <si>
    <t>A079960</t>
  </si>
  <si>
    <t>A080000</t>
  </si>
  <si>
    <t>A080010</t>
  </si>
  <si>
    <t>A080160</t>
  </si>
  <si>
    <t>A080220</t>
  </si>
  <si>
    <t>A080420</t>
  </si>
  <si>
    <t>A080440</t>
  </si>
  <si>
    <t>A080470</t>
  </si>
  <si>
    <t>A080520</t>
  </si>
  <si>
    <t>A080530</t>
  </si>
  <si>
    <t>A081000</t>
  </si>
  <si>
    <t>A081150</t>
  </si>
  <si>
    <t>A081580</t>
  </si>
  <si>
    <t>A081970</t>
  </si>
  <si>
    <t>A082210</t>
  </si>
  <si>
    <t>A082270</t>
  </si>
  <si>
    <t>A082390</t>
  </si>
  <si>
    <t>A082640</t>
  </si>
  <si>
    <t>A082660</t>
  </si>
  <si>
    <t>A082800</t>
  </si>
  <si>
    <t>A082850</t>
  </si>
  <si>
    <t>A082920</t>
  </si>
  <si>
    <t>A083310</t>
  </si>
  <si>
    <t>A083420</t>
  </si>
  <si>
    <t>A083450</t>
  </si>
  <si>
    <t>A083470</t>
  </si>
  <si>
    <t>A083550</t>
  </si>
  <si>
    <t>A083640</t>
  </si>
  <si>
    <t>A083650</t>
  </si>
  <si>
    <t>A083660</t>
  </si>
  <si>
    <t>A083790</t>
  </si>
  <si>
    <t>A083930</t>
  </si>
  <si>
    <t>A084010</t>
  </si>
  <si>
    <t>A084110</t>
  </si>
  <si>
    <t>A084180</t>
  </si>
  <si>
    <t>A084370</t>
  </si>
  <si>
    <t>A084670</t>
  </si>
  <si>
    <t>A084680</t>
  </si>
  <si>
    <t>A084690</t>
  </si>
  <si>
    <t>A084730</t>
  </si>
  <si>
    <t>A084870</t>
  </si>
  <si>
    <t>A084990</t>
  </si>
  <si>
    <t>A085310</t>
  </si>
  <si>
    <t>A085370</t>
  </si>
  <si>
    <t>A085660</t>
  </si>
  <si>
    <t>A085670</t>
  </si>
  <si>
    <t>A085910</t>
  </si>
  <si>
    <t>A086040</t>
  </si>
  <si>
    <t>A086060</t>
  </si>
  <si>
    <t>A086200</t>
  </si>
  <si>
    <t>A086250</t>
  </si>
  <si>
    <t>A086280</t>
  </si>
  <si>
    <t>A086390</t>
  </si>
  <si>
    <t>A086450</t>
  </si>
  <si>
    <t>A086520</t>
  </si>
  <si>
    <t>A086670</t>
  </si>
  <si>
    <t>A086790</t>
  </si>
  <si>
    <t>A086830</t>
  </si>
  <si>
    <t>A086890</t>
  </si>
  <si>
    <t>A086900</t>
  </si>
  <si>
    <t>A086960</t>
  </si>
  <si>
    <t>A086980</t>
  </si>
  <si>
    <t>A087220</t>
  </si>
  <si>
    <t>A087730</t>
  </si>
  <si>
    <t>A088130</t>
  </si>
  <si>
    <t>A088290</t>
  </si>
  <si>
    <t>A088350</t>
  </si>
  <si>
    <t>A088390</t>
  </si>
  <si>
    <t>A088790</t>
  </si>
  <si>
    <t>A088800</t>
  </si>
  <si>
    <t>A088910</t>
  </si>
  <si>
    <t>A089010</t>
  </si>
  <si>
    <t>A089140</t>
  </si>
  <si>
    <t>A089150</t>
  </si>
  <si>
    <t>A089230</t>
  </si>
  <si>
    <t>A089470</t>
  </si>
  <si>
    <t>A089790</t>
  </si>
  <si>
    <t>A089890</t>
  </si>
  <si>
    <t>A090080</t>
  </si>
  <si>
    <t>A090150</t>
  </si>
  <si>
    <t>A090350</t>
  </si>
  <si>
    <t>A090370</t>
  </si>
  <si>
    <t>A090430</t>
  </si>
  <si>
    <t>A090460</t>
  </si>
  <si>
    <t>A090470</t>
  </si>
  <si>
    <t>A090710</t>
  </si>
  <si>
    <t>A090730</t>
  </si>
  <si>
    <t>A090740</t>
  </si>
  <si>
    <t>A091090</t>
  </si>
  <si>
    <t>A091120</t>
  </si>
  <si>
    <t>A091340</t>
  </si>
  <si>
    <t>A091440</t>
  </si>
  <si>
    <t>A091580</t>
  </si>
  <si>
    <t>A091700</t>
  </si>
  <si>
    <t>A091970</t>
  </si>
  <si>
    <t>A092070</t>
  </si>
  <si>
    <t>A092130</t>
  </si>
  <si>
    <t>A092200</t>
  </si>
  <si>
    <t>A092220</t>
  </si>
  <si>
    <t>A092230</t>
  </si>
  <si>
    <t>A092300</t>
  </si>
  <si>
    <t>A092440</t>
  </si>
  <si>
    <t>A092460</t>
  </si>
  <si>
    <t>A092600</t>
  </si>
  <si>
    <t>A092730</t>
  </si>
  <si>
    <t>A093050</t>
  </si>
  <si>
    <t>A093190</t>
  </si>
  <si>
    <t>A093230</t>
  </si>
  <si>
    <t>A093240</t>
  </si>
  <si>
    <t>A093370</t>
  </si>
  <si>
    <t>A093380</t>
  </si>
  <si>
    <t>A093520</t>
  </si>
  <si>
    <t>A093640</t>
  </si>
  <si>
    <t>A093920</t>
  </si>
  <si>
    <t>A094190</t>
  </si>
  <si>
    <t>A094280</t>
  </si>
  <si>
    <t>A094480</t>
  </si>
  <si>
    <t>A094820</t>
  </si>
  <si>
    <t>A094840</t>
  </si>
  <si>
    <t>A094850</t>
  </si>
  <si>
    <t>A094860</t>
  </si>
  <si>
    <t>A094940</t>
  </si>
  <si>
    <t>A094970</t>
  </si>
  <si>
    <t>A095190</t>
  </si>
  <si>
    <t>A095270</t>
  </si>
  <si>
    <t>A095300</t>
  </si>
  <si>
    <t>A095340</t>
  </si>
  <si>
    <t>A095500</t>
  </si>
  <si>
    <t>A095610</t>
  </si>
  <si>
    <t>A095660</t>
  </si>
  <si>
    <t>A095700</t>
  </si>
  <si>
    <t>A095720</t>
  </si>
  <si>
    <t>A095910</t>
  </si>
  <si>
    <t>A096040</t>
  </si>
  <si>
    <t>A096240</t>
  </si>
  <si>
    <t>A096350</t>
  </si>
  <si>
    <t>A096610</t>
  </si>
  <si>
    <t>A096630</t>
  </si>
  <si>
    <t>A096640</t>
  </si>
  <si>
    <t>A096760</t>
  </si>
  <si>
    <t>A096770</t>
  </si>
  <si>
    <t>A096870</t>
  </si>
  <si>
    <t>A097230</t>
  </si>
  <si>
    <t>A097780</t>
  </si>
  <si>
    <t>A097870</t>
  </si>
  <si>
    <t>A097950</t>
  </si>
  <si>
    <t>A098120</t>
  </si>
  <si>
    <t>A098460</t>
  </si>
  <si>
    <t>A098660</t>
  </si>
  <si>
    <t>A099220</t>
  </si>
  <si>
    <t>A099320</t>
  </si>
  <si>
    <t>A099410</t>
  </si>
  <si>
    <t>A099440</t>
  </si>
  <si>
    <t>A099520</t>
  </si>
  <si>
    <t>A099660</t>
  </si>
  <si>
    <t>A100090</t>
  </si>
  <si>
    <t>A100120</t>
  </si>
  <si>
    <t>A100130</t>
  </si>
  <si>
    <t>A100220</t>
  </si>
  <si>
    <t>A100250</t>
  </si>
  <si>
    <t>A100700</t>
  </si>
  <si>
    <t>A100840</t>
  </si>
  <si>
    <t>A101000</t>
  </si>
  <si>
    <t>A101060</t>
  </si>
  <si>
    <t>A101140</t>
  </si>
  <si>
    <t>A101160</t>
  </si>
  <si>
    <t>A101170</t>
  </si>
  <si>
    <t>A101330</t>
  </si>
  <si>
    <t>A101390</t>
  </si>
  <si>
    <t>A101400</t>
  </si>
  <si>
    <t>A101490</t>
  </si>
  <si>
    <t>A101670</t>
  </si>
  <si>
    <t>A101680</t>
  </si>
  <si>
    <t>A101730</t>
  </si>
  <si>
    <t>A102120</t>
  </si>
  <si>
    <t>A102210</t>
  </si>
  <si>
    <t>A102260</t>
  </si>
  <si>
    <t>A102280</t>
  </si>
  <si>
    <t>A102710</t>
  </si>
  <si>
    <t>A102940</t>
  </si>
  <si>
    <t>A103140</t>
  </si>
  <si>
    <t>A103230</t>
  </si>
  <si>
    <t>A103590</t>
  </si>
  <si>
    <t>A104040</t>
  </si>
  <si>
    <t>A104110</t>
  </si>
  <si>
    <t>A104120</t>
  </si>
  <si>
    <t>A104200</t>
  </si>
  <si>
    <t>A104460</t>
  </si>
  <si>
    <t>A104700</t>
  </si>
  <si>
    <t>A105330</t>
  </si>
  <si>
    <t>A105560</t>
  </si>
  <si>
    <t>A105630</t>
  </si>
  <si>
    <t>A106080</t>
  </si>
  <si>
    <t>A106240</t>
  </si>
  <si>
    <t>A107590</t>
  </si>
  <si>
    <t>A108230</t>
  </si>
  <si>
    <t>A108670</t>
  </si>
  <si>
    <t>A108860</t>
  </si>
  <si>
    <t>A109070</t>
  </si>
  <si>
    <t>A109740</t>
  </si>
  <si>
    <t>A109820</t>
  </si>
  <si>
    <t>A109860</t>
  </si>
  <si>
    <t>A109960</t>
  </si>
  <si>
    <t>A111610</t>
  </si>
  <si>
    <t>A111770</t>
  </si>
  <si>
    <t>A112040</t>
  </si>
  <si>
    <t>A114090</t>
  </si>
  <si>
    <t>A114190</t>
  </si>
  <si>
    <t>A114450</t>
  </si>
  <si>
    <t>A114570</t>
  </si>
  <si>
    <t>A114630</t>
  </si>
  <si>
    <t>A115160</t>
  </si>
  <si>
    <t>A115310</t>
  </si>
  <si>
    <t>A115390</t>
  </si>
  <si>
    <t>A115440</t>
  </si>
  <si>
    <t>A115450</t>
  </si>
  <si>
    <t>A115570</t>
  </si>
  <si>
    <t>A115610</t>
  </si>
  <si>
    <t>A117930</t>
  </si>
  <si>
    <t>A118000</t>
  </si>
  <si>
    <t>A119650</t>
  </si>
  <si>
    <t>A120030</t>
  </si>
  <si>
    <t>A120110</t>
  </si>
  <si>
    <t>A122350</t>
  </si>
  <si>
    <t>A900040</t>
  </si>
  <si>
    <t>A900050</t>
  </si>
  <si>
    <t>A900070</t>
  </si>
  <si>
    <t>A900080</t>
  </si>
  <si>
    <t>A900090</t>
  </si>
  <si>
    <t>A900120</t>
  </si>
  <si>
    <t>A950010</t>
  </si>
  <si>
    <t>PASS</t>
  </si>
  <si>
    <t>전체 
SCREEN
SCORE</t>
    <phoneticPr fontId="3" type="noConversion"/>
  </si>
  <si>
    <t xml:space="preserve">2. 부채비율 200% 이상
</t>
    <phoneticPr fontId="3" type="noConversion"/>
  </si>
  <si>
    <t>1. 최근공시
기준 자본
잠식</t>
    <phoneticPr fontId="3" type="noConversion"/>
  </si>
  <si>
    <t>일부잠식</t>
    <phoneticPr fontId="3" type="noConversion"/>
  </si>
  <si>
    <t>부채비율</t>
    <phoneticPr fontId="3" type="noConversion"/>
  </si>
  <si>
    <t>(-)</t>
    <phoneticPr fontId="3" type="noConversion"/>
  </si>
  <si>
    <t>분기손실</t>
    <phoneticPr fontId="3" type="noConversion"/>
  </si>
  <si>
    <t>금융</t>
  </si>
  <si>
    <t>완전잠식</t>
    <phoneticPr fontId="3" type="noConversion"/>
  </si>
  <si>
    <t>당기순손실/자본총계</t>
    <phoneticPr fontId="3" type="noConversion"/>
  </si>
  <si>
    <t>3(A). 4분기 
이상 연속
적자</t>
    <phoneticPr fontId="3" type="noConversion"/>
  </si>
  <si>
    <t>3(B). 당기순솔실/자본총계 10% 이상</t>
    <phoneticPr fontId="3" type="noConversion"/>
  </si>
  <si>
    <t>3(A)+3(B)</t>
    <phoneticPr fontId="3" type="noConversion"/>
  </si>
  <si>
    <t>FAIL</t>
  </si>
  <si>
    <t>A002150</t>
  </si>
  <si>
    <t>A032830</t>
  </si>
  <si>
    <t>A046120</t>
  </si>
  <si>
    <t>A060980</t>
  </si>
  <si>
    <t>A067920</t>
  </si>
  <si>
    <t>A070300</t>
  </si>
  <si>
    <t>A071200</t>
  </si>
  <si>
    <t>A079970</t>
  </si>
  <si>
    <t>A089850</t>
  </si>
  <si>
    <t>A100030</t>
  </si>
  <si>
    <t>A102460</t>
  </si>
  <si>
    <t>A103130</t>
  </si>
  <si>
    <t>A105840</t>
  </si>
  <si>
    <t>A106190</t>
  </si>
  <si>
    <t>A108320</t>
  </si>
  <si>
    <t>A111820</t>
  </si>
  <si>
    <t>A114120</t>
  </si>
  <si>
    <t>A115500</t>
  </si>
  <si>
    <t>A119610</t>
  </si>
  <si>
    <t>A121890</t>
  </si>
  <si>
    <t>A122690</t>
  </si>
  <si>
    <t>A122900</t>
  </si>
  <si>
    <t>A123040</t>
  </si>
  <si>
    <t>A123410</t>
  </si>
  <si>
    <t>A123690</t>
  </si>
  <si>
    <t>A123700</t>
  </si>
  <si>
    <t>A123750</t>
  </si>
  <si>
    <t>A126640</t>
  </si>
  <si>
    <t>A128820</t>
  </si>
  <si>
    <t>A128940</t>
  </si>
  <si>
    <t>A900100</t>
  </si>
  <si>
    <t>A900110</t>
  </si>
  <si>
    <t>A900130</t>
  </si>
  <si>
    <t>CJ</t>
  </si>
  <si>
    <t>CJ제일제당</t>
  </si>
  <si>
    <t>GS</t>
  </si>
  <si>
    <t>GS건설</t>
  </si>
  <si>
    <t>KB금융</t>
  </si>
  <si>
    <t>KCC</t>
  </si>
  <si>
    <t>KPX케미칼</t>
  </si>
  <si>
    <t>KT</t>
  </si>
  <si>
    <t>KT&amp;G</t>
  </si>
  <si>
    <t>LG</t>
  </si>
  <si>
    <t>LG디스플레이</t>
  </si>
  <si>
    <t>LG상사</t>
  </si>
  <si>
    <t>LG생명과학</t>
  </si>
  <si>
    <t>LG생활건강</t>
  </si>
  <si>
    <t>LG유플러스</t>
  </si>
  <si>
    <t>LG이노텍</t>
  </si>
  <si>
    <t>LG전자</t>
  </si>
  <si>
    <t>LG하우시스</t>
  </si>
  <si>
    <t>LG화학</t>
  </si>
  <si>
    <t>LS</t>
  </si>
  <si>
    <t>LS산전</t>
  </si>
  <si>
    <t>OCI</t>
  </si>
  <si>
    <t>POSCO</t>
  </si>
  <si>
    <t>S&amp;T중공업</t>
  </si>
  <si>
    <t>S-Oil</t>
  </si>
  <si>
    <t>SBS</t>
  </si>
  <si>
    <t>SK</t>
  </si>
  <si>
    <t>SKC</t>
  </si>
  <si>
    <t>SK네트웍스</t>
  </si>
  <si>
    <t>SK케미칼</t>
  </si>
  <si>
    <t>SK텔레콤</t>
  </si>
  <si>
    <t>STX</t>
  </si>
  <si>
    <t>STX엔진</t>
  </si>
  <si>
    <t>강원랜드</t>
  </si>
  <si>
    <t>경방</t>
  </si>
  <si>
    <t>고려아연</t>
  </si>
  <si>
    <t>고려제강</t>
  </si>
  <si>
    <t>금호석유</t>
  </si>
  <si>
    <t>기아차</t>
  </si>
  <si>
    <t>기업은행</t>
  </si>
  <si>
    <t>남양유업</t>
  </si>
  <si>
    <t>남해화학</t>
  </si>
  <si>
    <t>넥센타이어</t>
  </si>
  <si>
    <t>녹십자</t>
  </si>
  <si>
    <t>농심</t>
  </si>
  <si>
    <t>대교</t>
  </si>
  <si>
    <t>대덕전자</t>
  </si>
  <si>
    <t>대림산업</t>
  </si>
  <si>
    <t>대상</t>
  </si>
  <si>
    <t>대우건설</t>
  </si>
  <si>
    <t>대우인터내셔널</t>
  </si>
  <si>
    <t>대우조선해양</t>
  </si>
  <si>
    <t>대우증권</t>
  </si>
  <si>
    <t>대웅제약</t>
  </si>
  <si>
    <t>대한유화</t>
  </si>
  <si>
    <t>대한전선</t>
  </si>
  <si>
    <t>대한항공</t>
  </si>
  <si>
    <t>동국제강</t>
  </si>
  <si>
    <t>동부제철</t>
  </si>
  <si>
    <t>동부하이텍</t>
  </si>
  <si>
    <t>동아타이어</t>
  </si>
  <si>
    <t>동원시스템즈</t>
  </si>
  <si>
    <t>두산</t>
  </si>
  <si>
    <t>두산인프라코어</t>
  </si>
  <si>
    <t>두산중공업</t>
  </si>
  <si>
    <t>롯데쇼핑</t>
  </si>
  <si>
    <t>롯데제과</t>
  </si>
  <si>
    <t>롯데칠성</t>
  </si>
  <si>
    <t>모토닉</t>
  </si>
  <si>
    <t>무림P&amp;P</t>
  </si>
  <si>
    <t>미래에셋증권</t>
  </si>
  <si>
    <t>부광약품</t>
  </si>
  <si>
    <t>빙그레</t>
  </si>
  <si>
    <t>삼성SDI</t>
  </si>
  <si>
    <t>삼성물산</t>
  </si>
  <si>
    <t>삼성엔지니어링</t>
  </si>
  <si>
    <t>삼성전기</t>
  </si>
  <si>
    <t>삼성전자</t>
  </si>
  <si>
    <t>삼성중공업</t>
  </si>
  <si>
    <t>삼성증권</t>
  </si>
  <si>
    <t>삼성카드</t>
  </si>
  <si>
    <t>삼성화재</t>
  </si>
  <si>
    <t>세방전지</t>
  </si>
  <si>
    <t>세아베스틸</t>
  </si>
  <si>
    <t>세아제강</t>
  </si>
  <si>
    <t>신도리코</t>
  </si>
  <si>
    <t>신세계</t>
  </si>
  <si>
    <t>신한지주</t>
  </si>
  <si>
    <t>쌍용양회</t>
  </si>
  <si>
    <t>아모레퍼시픽</t>
  </si>
  <si>
    <t>에스원</t>
  </si>
  <si>
    <t>엔씨소프트</t>
  </si>
  <si>
    <t>영풍</t>
  </si>
  <si>
    <t>오뚜기</t>
  </si>
  <si>
    <t>오리온</t>
  </si>
  <si>
    <t>유니드</t>
  </si>
  <si>
    <t>유한양행</t>
  </si>
  <si>
    <t>일양약품</t>
  </si>
  <si>
    <t>제일기획</t>
  </si>
  <si>
    <t>조선내화</t>
  </si>
  <si>
    <t>종근당</t>
  </si>
  <si>
    <t>카프로</t>
  </si>
  <si>
    <t>태광산업</t>
  </si>
  <si>
    <t>풍산</t>
  </si>
  <si>
    <t>하나금융지주</t>
  </si>
  <si>
    <t>한국가스공사</t>
  </si>
  <si>
    <t>한국금융지주</t>
  </si>
  <si>
    <t>한국단자</t>
  </si>
  <si>
    <t>한국전력</t>
  </si>
  <si>
    <t>한국철강</t>
  </si>
  <si>
    <t>한국타이어</t>
  </si>
  <si>
    <t>한섬</t>
  </si>
  <si>
    <t>한일시멘트</t>
  </si>
  <si>
    <t>한진중공업</t>
  </si>
  <si>
    <t>한화</t>
  </si>
  <si>
    <t>한화케미칼</t>
  </si>
  <si>
    <t>현대건설</t>
  </si>
  <si>
    <t>현대모비스</t>
  </si>
  <si>
    <t>현대미포조선</t>
  </si>
  <si>
    <t>현대백화점</t>
  </si>
  <si>
    <t>현대산업</t>
  </si>
  <si>
    <t>현대상선</t>
  </si>
  <si>
    <t>현대엘리베이</t>
  </si>
  <si>
    <t>현대제철</t>
  </si>
  <si>
    <t>현대중공업</t>
  </si>
  <si>
    <t>현대증권</t>
  </si>
  <si>
    <t>현대차</t>
  </si>
  <si>
    <t>효성</t>
  </si>
  <si>
    <t>후성</t>
  </si>
  <si>
    <t>휴켐스</t>
  </si>
  <si>
    <t>비에이치아이</t>
  </si>
  <si>
    <t>유니슨</t>
  </si>
  <si>
    <t>케이디씨</t>
  </si>
  <si>
    <t>삼성생명</t>
  </si>
  <si>
    <t>SK이노베이션</t>
  </si>
  <si>
    <t>현대글로비스</t>
  </si>
  <si>
    <t>한솔테크닉스</t>
  </si>
  <si>
    <t>A138930</t>
  </si>
  <si>
    <t>한전기술</t>
  </si>
  <si>
    <t>락앤락</t>
  </si>
  <si>
    <t>아모레G</t>
  </si>
  <si>
    <t>에스엘</t>
  </si>
  <si>
    <t>화신</t>
  </si>
  <si>
    <t>베이직하우스</t>
  </si>
  <si>
    <t>한국쉘석유</t>
  </si>
  <si>
    <t>세종공업</t>
  </si>
  <si>
    <t>아이에스동서</t>
  </si>
  <si>
    <t>국도화학</t>
  </si>
  <si>
    <t>JW중외제약</t>
  </si>
  <si>
    <t>삼부토건</t>
  </si>
  <si>
    <t>세하</t>
  </si>
  <si>
    <t>크리스탈</t>
  </si>
  <si>
    <t>오리엔탈정공</t>
  </si>
  <si>
    <t>애강리메텍</t>
  </si>
  <si>
    <t>디에이피</t>
  </si>
  <si>
    <t>삼화전기</t>
  </si>
  <si>
    <t>지에스인스트루</t>
  </si>
  <si>
    <t>에듀박스</t>
  </si>
  <si>
    <t>에쎈테크</t>
  </si>
  <si>
    <t>삼일</t>
  </si>
  <si>
    <t>디엠씨</t>
  </si>
  <si>
    <t>서울신용평가</t>
  </si>
  <si>
    <t>에너지솔루션</t>
  </si>
  <si>
    <t>금성테크</t>
  </si>
  <si>
    <t>정원엔시스</t>
  </si>
  <si>
    <t>헤스본</t>
  </si>
  <si>
    <t>한진해운</t>
  </si>
  <si>
    <t>코오롱인더</t>
  </si>
  <si>
    <t>현대상사</t>
  </si>
  <si>
    <t>금호타이어</t>
  </si>
  <si>
    <t>쌍용차</t>
  </si>
  <si>
    <t>대성산업</t>
  </si>
  <si>
    <t>이수앱지스</t>
  </si>
  <si>
    <t>케이엠더블유</t>
  </si>
  <si>
    <t>이테크건설</t>
  </si>
  <si>
    <t>대주전자재료</t>
  </si>
  <si>
    <t>티에스엠텍</t>
  </si>
  <si>
    <t>CJ프레시웨이</t>
  </si>
  <si>
    <t>서희건설</t>
  </si>
  <si>
    <t>용현BM</t>
  </si>
  <si>
    <t>한신공영</t>
  </si>
  <si>
    <t>대호에이엘</t>
  </si>
  <si>
    <t>고려개발</t>
  </si>
  <si>
    <t>성신양회</t>
  </si>
  <si>
    <t>흥아해운</t>
  </si>
  <si>
    <t>경창산업</t>
  </si>
  <si>
    <t>현대시멘트</t>
  </si>
  <si>
    <t>와이즈파워</t>
  </si>
  <si>
    <t>켐트로닉스</t>
  </si>
  <si>
    <t>대양금속</t>
  </si>
  <si>
    <t>동방</t>
  </si>
  <si>
    <t>대유에이텍</t>
  </si>
  <si>
    <t>디아이디</t>
  </si>
  <si>
    <t>한국특수형강</t>
  </si>
  <si>
    <t>삼강엠앤티</t>
  </si>
  <si>
    <t>삼호</t>
  </si>
  <si>
    <t>동원금속</t>
  </si>
  <si>
    <t>조비</t>
  </si>
  <si>
    <t>삼보산업</t>
  </si>
  <si>
    <t>덕양산업</t>
  </si>
  <si>
    <t>경남제약</t>
  </si>
  <si>
    <t>한창제지</t>
  </si>
  <si>
    <t>신우</t>
  </si>
  <si>
    <t>대성엘텍</t>
  </si>
  <si>
    <t>대호피앤씨</t>
  </si>
  <si>
    <t>에머슨퍼시픽</t>
  </si>
  <si>
    <t>엔티피아</t>
  </si>
  <si>
    <t>코다코</t>
  </si>
  <si>
    <t>부산주공</t>
  </si>
  <si>
    <t>신원종합개발</t>
  </si>
  <si>
    <t>한국자원투자개발</t>
  </si>
  <si>
    <t>우수AMS</t>
  </si>
  <si>
    <t>대동금속</t>
  </si>
  <si>
    <t>이그잭스</t>
  </si>
  <si>
    <t>세동</t>
  </si>
  <si>
    <t>금호산업</t>
  </si>
  <si>
    <t>아시아나항공</t>
  </si>
  <si>
    <t>진흥기업</t>
  </si>
  <si>
    <t>남광토건</t>
  </si>
  <si>
    <t>피엘에이</t>
  </si>
  <si>
    <t>쌍용정보통신</t>
  </si>
  <si>
    <t>행남자기</t>
  </si>
  <si>
    <t>유니켐</t>
  </si>
  <si>
    <t>서울식품</t>
  </si>
  <si>
    <t>KJ프리텍</t>
  </si>
  <si>
    <t>지엠피</t>
  </si>
  <si>
    <t>KGP</t>
  </si>
  <si>
    <t>포인트아이</t>
  </si>
  <si>
    <t>재영솔루텍</t>
  </si>
  <si>
    <t>제미니투자</t>
  </si>
  <si>
    <t>에스에이엠티</t>
  </si>
  <si>
    <t>국동</t>
  </si>
  <si>
    <t>태창파로스</t>
  </si>
  <si>
    <t>SK브로드밴드</t>
  </si>
  <si>
    <t>씨앤케이인터</t>
  </si>
  <si>
    <t>이엔쓰리</t>
  </si>
  <si>
    <t>에이스하이텍</t>
  </si>
  <si>
    <t>코드명</t>
    <phoneticPr fontId="3" type="noConversion"/>
  </si>
  <si>
    <t>종목명</t>
    <phoneticPr fontId="3" type="noConversion"/>
  </si>
  <si>
    <t>하이트진로</t>
  </si>
  <si>
    <t>삼양홀딩스</t>
  </si>
  <si>
    <t>동아원</t>
  </si>
  <si>
    <t>동진쎄미켐</t>
  </si>
  <si>
    <t>SDN</t>
  </si>
  <si>
    <t>대경기계</t>
  </si>
  <si>
    <t>파미셀</t>
  </si>
  <si>
    <t>잉크테크</t>
  </si>
  <si>
    <t>바이로메드</t>
  </si>
  <si>
    <t>SKC 솔믹스</t>
  </si>
  <si>
    <t>휘닉스소재</t>
  </si>
  <si>
    <t>KT뮤직</t>
  </si>
  <si>
    <t>페이퍼코리아</t>
  </si>
  <si>
    <t>엠에스오토텍</t>
  </si>
  <si>
    <t>케이피엠테크</t>
  </si>
  <si>
    <t>에이모션</t>
  </si>
  <si>
    <t>세진전자</t>
  </si>
  <si>
    <t>엠벤처투자</t>
  </si>
  <si>
    <t>오리엔트정공</t>
  </si>
  <si>
    <t>태양금속</t>
  </si>
  <si>
    <t>에스티큐브</t>
  </si>
  <si>
    <t>평화산업</t>
  </si>
  <si>
    <t>르네코</t>
  </si>
  <si>
    <t>소프트포럼</t>
  </si>
  <si>
    <t>가희</t>
  </si>
  <si>
    <t>영신금속</t>
  </si>
  <si>
    <t>파캔OPC</t>
  </si>
  <si>
    <t>종목수</t>
    <phoneticPr fontId="3" type="noConversion"/>
  </si>
  <si>
    <t>셀트리온</t>
  </si>
  <si>
    <t>서울반도체</t>
  </si>
  <si>
    <t>CJ오쇼핑</t>
  </si>
  <si>
    <t>포스코 ICT</t>
  </si>
  <si>
    <t>메가스터디</t>
  </si>
  <si>
    <t>SK컴즈</t>
  </si>
  <si>
    <t>에스에프에이</t>
  </si>
  <si>
    <t>GS홈쇼핑</t>
  </si>
  <si>
    <t>주성엔지니어링</t>
  </si>
  <si>
    <t>성우하이텍</t>
  </si>
  <si>
    <t>솔브레인</t>
  </si>
  <si>
    <t>이오테크닉스</t>
  </si>
  <si>
    <t>멜파스</t>
  </si>
  <si>
    <t>파라다이스</t>
  </si>
  <si>
    <t>세원셀론텍</t>
  </si>
  <si>
    <t>원익IPS</t>
  </si>
  <si>
    <t>계룡건설</t>
  </si>
  <si>
    <t>AP시스템</t>
  </si>
  <si>
    <t>신세계건설</t>
  </si>
  <si>
    <t>한국테크놀로지</t>
  </si>
  <si>
    <t>삼환까뮤</t>
  </si>
  <si>
    <t>JYP Ent.</t>
  </si>
  <si>
    <t>지코</t>
  </si>
  <si>
    <t>바른손</t>
  </si>
  <si>
    <t>A130960</t>
  </si>
  <si>
    <t>CJ E&amp;M</t>
  </si>
  <si>
    <t>A121440</t>
  </si>
  <si>
    <t>SK하이닉스</t>
  </si>
  <si>
    <t>한전KPS</t>
  </si>
  <si>
    <t>동부화재</t>
  </si>
  <si>
    <t>GKL</t>
  </si>
  <si>
    <t>호텔신라</t>
  </si>
  <si>
    <t>현대그린푸드</t>
  </si>
  <si>
    <t>동서</t>
  </si>
  <si>
    <t>웅진에너지</t>
  </si>
  <si>
    <t>한미약품</t>
  </si>
  <si>
    <t>SK증권</t>
  </si>
  <si>
    <t>중국원양자원</t>
  </si>
  <si>
    <t>CJ CGV</t>
  </si>
  <si>
    <t>HMC투자증권</t>
  </si>
  <si>
    <t>LS네트웍스</t>
  </si>
  <si>
    <t>하이트진로홀딩스</t>
  </si>
  <si>
    <t>SBS미디어홀딩스</t>
  </si>
  <si>
    <t>영원무역</t>
  </si>
  <si>
    <t>파트론</t>
  </si>
  <si>
    <t>S&amp;T모티브</t>
  </si>
  <si>
    <t>에스엠</t>
  </si>
  <si>
    <t>위메이드</t>
  </si>
  <si>
    <t>서부T&amp;D</t>
  </si>
  <si>
    <t>웹젠</t>
  </si>
  <si>
    <t>우리이티아이</t>
  </si>
  <si>
    <t>한샘</t>
  </si>
  <si>
    <t>GS글로벌</t>
  </si>
  <si>
    <t>KH바텍</t>
  </si>
  <si>
    <t>SBS콘텐츠허브</t>
  </si>
  <si>
    <t>차이나그레이트</t>
  </si>
  <si>
    <t>현진소재</t>
  </si>
  <si>
    <t>KTH</t>
  </si>
  <si>
    <t>KTB투자증권</t>
  </si>
  <si>
    <t>KPX홀딩스</t>
  </si>
  <si>
    <t>한국토지신탁</t>
  </si>
  <si>
    <t>S&amp;T홀딩스</t>
  </si>
  <si>
    <t>에스엔유</t>
  </si>
  <si>
    <t>일신방직</t>
  </si>
  <si>
    <t>한미반도체</t>
  </si>
  <si>
    <t>미래나노텍</t>
  </si>
  <si>
    <t>신성솔라에너지</t>
  </si>
  <si>
    <t>한국콜마</t>
  </si>
  <si>
    <t>DMS</t>
  </si>
  <si>
    <t>한세실업</t>
  </si>
  <si>
    <t>KISCO홀딩스</t>
  </si>
  <si>
    <t>우전앤한단</t>
  </si>
  <si>
    <t>KEC</t>
  </si>
  <si>
    <t>일동제약</t>
  </si>
  <si>
    <t>크라운제과</t>
  </si>
  <si>
    <t>무림페이퍼</t>
  </si>
  <si>
    <t>차이나하오란</t>
  </si>
  <si>
    <t>NICE</t>
  </si>
  <si>
    <t>로엔</t>
  </si>
  <si>
    <t>YTN</t>
  </si>
  <si>
    <t>오성엘에스티</t>
  </si>
  <si>
    <t>메디톡스</t>
  </si>
  <si>
    <t>광동제약</t>
  </si>
  <si>
    <t>게임빌</t>
  </si>
  <si>
    <t>JW홀딩스</t>
  </si>
  <si>
    <t>한솔케미칼</t>
  </si>
  <si>
    <t>동원F&amp;B</t>
  </si>
  <si>
    <t>대창</t>
  </si>
  <si>
    <t>KCC건설</t>
  </si>
  <si>
    <t>EG</t>
  </si>
  <si>
    <t>무학</t>
  </si>
  <si>
    <t>에이블씨엔씨</t>
  </si>
  <si>
    <t>YBM시사닷컴</t>
  </si>
  <si>
    <t>삼화콘덴서</t>
  </si>
  <si>
    <t>우리기술</t>
  </si>
  <si>
    <t>S&amp;TC</t>
  </si>
  <si>
    <t>NICE평가정보</t>
  </si>
  <si>
    <t>컴투스</t>
  </si>
  <si>
    <t>아이앤씨</t>
  </si>
  <si>
    <t>KG케미칼</t>
  </si>
  <si>
    <t>에스아이리소스</t>
  </si>
  <si>
    <t>퍼스텍</t>
  </si>
  <si>
    <t>SIMPAC</t>
  </si>
  <si>
    <t>희림</t>
  </si>
  <si>
    <t>KB오토시스</t>
  </si>
  <si>
    <t>KC그린홀딩스</t>
  </si>
  <si>
    <t>SBI인베스트먼트</t>
  </si>
  <si>
    <t>SIMPAC METALLOY</t>
  </si>
  <si>
    <t>조이맥스</t>
  </si>
  <si>
    <t>CJ씨푸드</t>
  </si>
  <si>
    <t>백광산업</t>
  </si>
  <si>
    <t>글로벌에스엠</t>
  </si>
  <si>
    <t>서원</t>
  </si>
  <si>
    <t>BYC</t>
  </si>
  <si>
    <t>스틸플라워</t>
  </si>
  <si>
    <t>삼립식품</t>
  </si>
  <si>
    <t>오리엔트바이오</t>
  </si>
  <si>
    <t>디아이씨</t>
  </si>
  <si>
    <t>메디프론</t>
  </si>
  <si>
    <t>미래산업</t>
  </si>
  <si>
    <t>한성기업</t>
  </si>
  <si>
    <t>코닉글로리</t>
  </si>
  <si>
    <t>NI스틸</t>
  </si>
  <si>
    <t>KT서브마린</t>
  </si>
  <si>
    <t>HRS</t>
  </si>
  <si>
    <t>TCC동양</t>
  </si>
  <si>
    <t>팜스코</t>
  </si>
  <si>
    <t>SG&amp;G</t>
  </si>
  <si>
    <t>동일철강</t>
  </si>
  <si>
    <t>KG모빌리언스</t>
  </si>
  <si>
    <t>KCTC</t>
  </si>
  <si>
    <t>SG충남방적</t>
  </si>
  <si>
    <t>조광피혁</t>
  </si>
  <si>
    <t>F&amp;F</t>
  </si>
  <si>
    <t>NPC</t>
  </si>
  <si>
    <t>WISCOM</t>
  </si>
  <si>
    <t>KPX그린케미칼</t>
  </si>
  <si>
    <t>MDS테크</t>
  </si>
  <si>
    <t>바른전자</t>
  </si>
  <si>
    <t>KCI</t>
  </si>
  <si>
    <t>코데즈컴바인</t>
  </si>
  <si>
    <t>SJM</t>
  </si>
  <si>
    <t>KPX생명과학</t>
  </si>
  <si>
    <t>전방</t>
  </si>
  <si>
    <t>삼원테크</t>
  </si>
  <si>
    <t>SG세계물산</t>
  </si>
  <si>
    <t>C&amp;S자산관리</t>
  </si>
  <si>
    <t>이화전기</t>
  </si>
  <si>
    <t>DSR제강</t>
  </si>
  <si>
    <t>EMW</t>
  </si>
  <si>
    <t>iMBC</t>
  </si>
  <si>
    <t>웨이포트</t>
  </si>
  <si>
    <t>소리바다</t>
  </si>
  <si>
    <t>바이오니아</t>
  </si>
  <si>
    <t>TJ미디어</t>
  </si>
  <si>
    <t>와이디온라인</t>
  </si>
  <si>
    <t>KSS해운</t>
  </si>
  <si>
    <t>마니커</t>
  </si>
  <si>
    <t>현대정보기술</t>
  </si>
  <si>
    <t>에스맥</t>
  </si>
  <si>
    <t>CNH</t>
  </si>
  <si>
    <t>아이디에스</t>
  </si>
  <si>
    <t>SNH</t>
  </si>
  <si>
    <t>SH에너지화학</t>
  </si>
  <si>
    <t>SJM홀딩스</t>
  </si>
  <si>
    <t>CS홀딩스</t>
  </si>
  <si>
    <t>피에스엠씨</t>
  </si>
  <si>
    <t>신풍제지</t>
  </si>
  <si>
    <t>하이소닉</t>
  </si>
  <si>
    <t>신성에프에이</t>
  </si>
  <si>
    <t>유원컴텍</t>
  </si>
  <si>
    <t>백산OPC</t>
  </si>
  <si>
    <t>슈넬생명과학</t>
  </si>
  <si>
    <t>CS</t>
  </si>
  <si>
    <t>ISC</t>
  </si>
  <si>
    <t>뉴프라이드</t>
  </si>
  <si>
    <t>대한방직</t>
  </si>
  <si>
    <t>씨씨에스</t>
  </si>
  <si>
    <t>토필드</t>
  </si>
  <si>
    <t>팜스웰바이오</t>
  </si>
  <si>
    <t>오스코텍</t>
  </si>
  <si>
    <t>태양기전</t>
  </si>
  <si>
    <t>엔에스브이</t>
  </si>
  <si>
    <t>TPC</t>
  </si>
  <si>
    <t>네오피델리티</t>
  </si>
  <si>
    <t>솔고바이오</t>
  </si>
  <si>
    <t>SGA</t>
  </si>
  <si>
    <t>S&amp;K폴리텍</t>
  </si>
  <si>
    <t>MH에탄올</t>
  </si>
  <si>
    <t>하이트론</t>
  </si>
  <si>
    <t>카스</t>
  </si>
  <si>
    <t>우진플라임</t>
  </si>
  <si>
    <t>아큐픽스</t>
  </si>
  <si>
    <t>고려반도체</t>
  </si>
  <si>
    <t>바이오톡스텍</t>
  </si>
  <si>
    <t>ITX시큐리티</t>
  </si>
  <si>
    <t>GST</t>
  </si>
  <si>
    <t>금양</t>
  </si>
  <si>
    <t>대동기어</t>
  </si>
  <si>
    <t>진매트릭스</t>
  </si>
  <si>
    <t>에이디칩스</t>
  </si>
  <si>
    <t>이루온</t>
  </si>
  <si>
    <t>보루네오</t>
  </si>
  <si>
    <t>티에이치엔</t>
  </si>
  <si>
    <t>소프트맥스</t>
  </si>
  <si>
    <t>버추얼텍</t>
  </si>
  <si>
    <t>신양</t>
  </si>
  <si>
    <t>코아크로스</t>
  </si>
  <si>
    <t>체시스</t>
  </si>
  <si>
    <t>제일제강</t>
  </si>
  <si>
    <t>이젠텍</t>
  </si>
  <si>
    <t>PN풍년</t>
  </si>
  <si>
    <t>GT&amp;T</t>
  </si>
  <si>
    <t>E1</t>
  </si>
  <si>
    <t>SK가스</t>
  </si>
  <si>
    <t>심텍</t>
  </si>
  <si>
    <t>STS반도체</t>
  </si>
  <si>
    <t>아미노로직스</t>
  </si>
  <si>
    <t>동부건설</t>
  </si>
  <si>
    <t>포스코엠텍</t>
  </si>
  <si>
    <t>파나진</t>
  </si>
  <si>
    <t>에프티이앤이</t>
  </si>
  <si>
    <t>코오롱글로벌</t>
  </si>
  <si>
    <t>KC코트렐</t>
  </si>
  <si>
    <t>도이치모터스</t>
  </si>
  <si>
    <t>IHQ</t>
  </si>
  <si>
    <t>위노바</t>
  </si>
  <si>
    <t>캔들미디어</t>
  </si>
  <si>
    <t>코아로직</t>
  </si>
  <si>
    <t>태평양물산</t>
  </si>
  <si>
    <t>루보</t>
  </si>
  <si>
    <t>키스톤글로벌</t>
  </si>
  <si>
    <t>원익</t>
  </si>
  <si>
    <t>이디</t>
  </si>
  <si>
    <t>국보</t>
  </si>
  <si>
    <t>영진약품</t>
  </si>
  <si>
    <t>코스모신소재</t>
  </si>
  <si>
    <t>하이쎌</t>
  </si>
  <si>
    <t>3S</t>
  </si>
  <si>
    <t>삼화전자</t>
  </si>
  <si>
    <t>트레이스</t>
  </si>
  <si>
    <t>A007070</t>
  </si>
  <si>
    <t>GS리테일</t>
  </si>
  <si>
    <t>A007820</t>
  </si>
  <si>
    <t>A008470</t>
  </si>
  <si>
    <t>A011210</t>
  </si>
  <si>
    <t>현대위아</t>
  </si>
  <si>
    <t>A019440</t>
  </si>
  <si>
    <t>A019770</t>
  </si>
  <si>
    <t>A020150</t>
  </si>
  <si>
    <t>일진머티리얼즈</t>
  </si>
  <si>
    <t>A023000</t>
  </si>
  <si>
    <t>A023350</t>
  </si>
  <si>
    <t>A031430</t>
  </si>
  <si>
    <t>A033170</t>
  </si>
  <si>
    <t>A033560</t>
  </si>
  <si>
    <t>A033830</t>
  </si>
  <si>
    <t>A040910</t>
  </si>
  <si>
    <t>A041460</t>
  </si>
  <si>
    <t>A043290</t>
  </si>
  <si>
    <t>A047810</t>
  </si>
  <si>
    <t>한국항공우주</t>
  </si>
  <si>
    <t>A048530</t>
  </si>
  <si>
    <t>A053210</t>
  </si>
  <si>
    <t>A057050</t>
  </si>
  <si>
    <t>A058400</t>
  </si>
  <si>
    <t>KNN</t>
  </si>
  <si>
    <t>A058850</t>
  </si>
  <si>
    <t>KTcs</t>
  </si>
  <si>
    <t>A058860</t>
  </si>
  <si>
    <t>A061970</t>
  </si>
  <si>
    <t>A064290</t>
  </si>
  <si>
    <t>A068240</t>
  </si>
  <si>
    <t>A068940</t>
  </si>
  <si>
    <t>A069140</t>
  </si>
  <si>
    <t>A069640</t>
  </si>
  <si>
    <t>A071840</t>
  </si>
  <si>
    <t>A072950</t>
  </si>
  <si>
    <t>A078650</t>
  </si>
  <si>
    <t>코렌</t>
  </si>
  <si>
    <t>A079980</t>
  </si>
  <si>
    <t>휴비스</t>
  </si>
  <si>
    <t>A081660</t>
  </si>
  <si>
    <t>A082740</t>
  </si>
  <si>
    <t>두산엔진</t>
  </si>
  <si>
    <t>A089030</t>
  </si>
  <si>
    <t>A089530</t>
  </si>
  <si>
    <t>A089980</t>
  </si>
  <si>
    <t>A090360</t>
  </si>
  <si>
    <t>A091590</t>
  </si>
  <si>
    <t>A093320</t>
  </si>
  <si>
    <t>A096530</t>
  </si>
  <si>
    <t>씨젠</t>
  </si>
  <si>
    <t>A096690</t>
  </si>
  <si>
    <t>A099830</t>
  </si>
  <si>
    <t>A100660</t>
  </si>
  <si>
    <t>A101240</t>
  </si>
  <si>
    <t>A101930</t>
  </si>
  <si>
    <t>A104480</t>
  </si>
  <si>
    <t>A104830</t>
  </si>
  <si>
    <t>A105740</t>
  </si>
  <si>
    <t>A108380</t>
  </si>
  <si>
    <t>A109080</t>
  </si>
  <si>
    <t>A110570</t>
  </si>
  <si>
    <t>넥솔론</t>
  </si>
  <si>
    <t>A111870</t>
  </si>
  <si>
    <t>A112240</t>
  </si>
  <si>
    <t>A115480</t>
  </si>
  <si>
    <t>A115530</t>
  </si>
  <si>
    <t>씨엔플러스</t>
  </si>
  <si>
    <t>A117580</t>
  </si>
  <si>
    <t>A117670</t>
  </si>
  <si>
    <t>A119500</t>
  </si>
  <si>
    <t>A119830</t>
  </si>
  <si>
    <t>A119860</t>
  </si>
  <si>
    <t>A120240</t>
  </si>
  <si>
    <t>A121600</t>
  </si>
  <si>
    <t>A121800</t>
  </si>
  <si>
    <t>A122450</t>
  </si>
  <si>
    <t>KMH</t>
  </si>
  <si>
    <t>A122800</t>
  </si>
  <si>
    <t>A122870</t>
  </si>
  <si>
    <t>와이지엔터테인먼트</t>
  </si>
  <si>
    <t>A122990</t>
  </si>
  <si>
    <t>A123100</t>
  </si>
  <si>
    <t>A123260</t>
  </si>
  <si>
    <t>사파이어테크놀로지</t>
  </si>
  <si>
    <t>A123330</t>
  </si>
  <si>
    <t>A123420</t>
  </si>
  <si>
    <t>A123570</t>
  </si>
  <si>
    <t>A123840</t>
  </si>
  <si>
    <t>A123860</t>
  </si>
  <si>
    <t>A126560</t>
  </si>
  <si>
    <t>A126600</t>
  </si>
  <si>
    <t>A126700</t>
  </si>
  <si>
    <t>A126870</t>
  </si>
  <si>
    <t>A126880</t>
  </si>
  <si>
    <t>A127120</t>
  </si>
  <si>
    <t>A128660</t>
  </si>
  <si>
    <t>A129260</t>
  </si>
  <si>
    <t>A130580</t>
  </si>
  <si>
    <t>A130660</t>
  </si>
  <si>
    <t>A130740</t>
  </si>
  <si>
    <t>A131030</t>
  </si>
  <si>
    <t>A131090</t>
  </si>
  <si>
    <t>A131100</t>
  </si>
  <si>
    <t>리켐</t>
  </si>
  <si>
    <t>A131180</t>
  </si>
  <si>
    <t>A131220</t>
  </si>
  <si>
    <t>A131290</t>
  </si>
  <si>
    <t>A131370</t>
  </si>
  <si>
    <t>A131390</t>
  </si>
  <si>
    <t>A131400</t>
  </si>
  <si>
    <t>액트</t>
  </si>
  <si>
    <t>A134060</t>
  </si>
  <si>
    <t>A134380</t>
  </si>
  <si>
    <t>A134780</t>
  </si>
  <si>
    <t>A134790</t>
  </si>
  <si>
    <t>A136480</t>
  </si>
  <si>
    <t>A136490</t>
  </si>
  <si>
    <t>A136510</t>
  </si>
  <si>
    <t>A136540</t>
  </si>
  <si>
    <t>A137940</t>
  </si>
  <si>
    <t>A137950</t>
  </si>
  <si>
    <t>A138040</t>
  </si>
  <si>
    <t>A138070</t>
  </si>
  <si>
    <t>A138490</t>
  </si>
  <si>
    <t>A138610</t>
  </si>
  <si>
    <t>나이벡</t>
  </si>
  <si>
    <t>A138690</t>
  </si>
  <si>
    <t>A139050</t>
  </si>
  <si>
    <t>A139130</t>
  </si>
  <si>
    <t>DGB금융지주</t>
  </si>
  <si>
    <t>A139480</t>
  </si>
  <si>
    <t>이마트</t>
  </si>
  <si>
    <t>A139670</t>
  </si>
  <si>
    <t>A140410</t>
  </si>
  <si>
    <t>A143160</t>
  </si>
  <si>
    <t>A143240</t>
  </si>
  <si>
    <t>A144620</t>
  </si>
  <si>
    <t>A145990</t>
  </si>
  <si>
    <t>삼양사</t>
  </si>
  <si>
    <t>A147830</t>
  </si>
  <si>
    <t>A900140</t>
  </si>
  <si>
    <t>코라오홀딩스</t>
  </si>
  <si>
    <t>A900180</t>
  </si>
  <si>
    <t>완리</t>
  </si>
  <si>
    <t>CJ대한통운</t>
  </si>
  <si>
    <t>A014710</t>
  </si>
  <si>
    <t>KG이니시스</t>
  </si>
  <si>
    <t>스포츠서울</t>
  </si>
  <si>
    <t>SM C&amp;C</t>
  </si>
  <si>
    <t>MPK</t>
  </si>
  <si>
    <t>HB테크놀러지</t>
  </si>
  <si>
    <t>A106520</t>
  </si>
  <si>
    <t>A137400</t>
  </si>
  <si>
    <t>A141000</t>
  </si>
  <si>
    <t>A153460</t>
  </si>
  <si>
    <t>에스앤씨엔진그룹</t>
  </si>
  <si>
    <t>이스트아시아홀딩스</t>
  </si>
  <si>
    <t>A950100</t>
  </si>
  <si>
    <t>SBI모기지</t>
  </si>
  <si>
    <t>한국타이어월드와이드</t>
  </si>
  <si>
    <t>대동</t>
  </si>
  <si>
    <t>동양네트웍스</t>
  </si>
  <si>
    <t>라온시큐어</t>
  </si>
  <si>
    <t>한화생명</t>
  </si>
  <si>
    <t>A013870</t>
  </si>
  <si>
    <t>A037560</t>
  </si>
  <si>
    <t>A046970</t>
  </si>
  <si>
    <t>A068400</t>
  </si>
  <si>
    <t>AJ렌터카</t>
  </si>
  <si>
    <t>A097520</t>
  </si>
  <si>
    <t>A113810</t>
  </si>
  <si>
    <t>A121850</t>
  </si>
  <si>
    <t>A141070</t>
  </si>
  <si>
    <t>A149940</t>
  </si>
  <si>
    <t>A149950</t>
  </si>
  <si>
    <t>A151910</t>
  </si>
  <si>
    <t>A155650</t>
  </si>
  <si>
    <t>A161000</t>
  </si>
  <si>
    <t>A161390</t>
  </si>
  <si>
    <t>A163560</t>
  </si>
  <si>
    <t>A161890</t>
  </si>
  <si>
    <t>NAVER</t>
  </si>
  <si>
    <t>롯데케미칼</t>
  </si>
  <si>
    <t>코웨이</t>
  </si>
  <si>
    <t>A064350</t>
  </si>
  <si>
    <t>현대로템</t>
  </si>
  <si>
    <t>A181710</t>
  </si>
  <si>
    <t>NHN엔터테인먼트</t>
  </si>
  <si>
    <t>CJ헬로비전</t>
  </si>
  <si>
    <t>A170900</t>
  </si>
  <si>
    <t>동아에스티</t>
  </si>
  <si>
    <t>롯데푸드</t>
  </si>
  <si>
    <t>동아쏘시오홀딩스</t>
  </si>
  <si>
    <t>포스코플랜텍</t>
  </si>
  <si>
    <t>A168330</t>
  </si>
  <si>
    <t>A175330</t>
  </si>
  <si>
    <t>JB금융지주</t>
  </si>
  <si>
    <t>AK홀딩스</t>
  </si>
  <si>
    <t>A180640</t>
  </si>
  <si>
    <t>A099190</t>
  </si>
  <si>
    <t>A092040</t>
  </si>
  <si>
    <t>A155960</t>
  </si>
  <si>
    <t>삼광글라스</t>
  </si>
  <si>
    <t>우리종금</t>
  </si>
  <si>
    <t>A950130</t>
  </si>
  <si>
    <t>엑세스바이오(Reg.S)</t>
  </si>
  <si>
    <t>A151860</t>
  </si>
  <si>
    <t>KG ETS</t>
  </si>
  <si>
    <t>A104540</t>
  </si>
  <si>
    <t>나노스</t>
  </si>
  <si>
    <t>한라</t>
  </si>
  <si>
    <t>A159580</t>
  </si>
  <si>
    <t>STX중공업</t>
  </si>
  <si>
    <t>A170920</t>
  </si>
  <si>
    <t>A141080</t>
  </si>
  <si>
    <t>레고켐바이오</t>
  </si>
  <si>
    <t>한솔신텍</t>
  </si>
  <si>
    <t>A089600</t>
  </si>
  <si>
    <t>DRB동일</t>
  </si>
  <si>
    <t>CMG제약</t>
  </si>
  <si>
    <t>아이에이</t>
  </si>
  <si>
    <t>엠씨넥스</t>
  </si>
  <si>
    <t>A159910</t>
  </si>
  <si>
    <t>A153490</t>
  </si>
  <si>
    <t>셀루메드</t>
  </si>
  <si>
    <t>A131970</t>
  </si>
  <si>
    <t>A950110</t>
  </si>
  <si>
    <t>SBI액시즈</t>
  </si>
  <si>
    <t>네오아레나</t>
  </si>
  <si>
    <t>A155660</t>
  </si>
  <si>
    <t>DSR</t>
  </si>
  <si>
    <t>A114810</t>
  </si>
  <si>
    <t>모다정보통신</t>
  </si>
  <si>
    <t>갑을메탈</t>
  </si>
  <si>
    <t>A170790</t>
  </si>
  <si>
    <t>A158310</t>
  </si>
  <si>
    <t>A158380</t>
  </si>
  <si>
    <t>씨엑스씨종합캐피탈</t>
  </si>
  <si>
    <t>인테그레이티드에너지</t>
  </si>
  <si>
    <t>한솔아트원제지</t>
  </si>
  <si>
    <t>A150900</t>
  </si>
  <si>
    <t>A130500</t>
  </si>
  <si>
    <t>큐브스</t>
  </si>
  <si>
    <t>A119850</t>
  </si>
  <si>
    <t>A097800</t>
  </si>
  <si>
    <t>맥스로텍</t>
  </si>
  <si>
    <t>디젠스</t>
  </si>
  <si>
    <t>나라케이아이씨</t>
  </si>
  <si>
    <t>네이처셀</t>
  </si>
  <si>
    <t>이트론</t>
  </si>
  <si>
    <t>A141020</t>
  </si>
  <si>
    <t>포티스</t>
  </si>
  <si>
    <t>승화프리텍</t>
  </si>
  <si>
    <t>플레이위드</t>
  </si>
  <si>
    <t>평산차업 KDR</t>
  </si>
  <si>
    <t>A076610</t>
  </si>
  <si>
    <t>A183190</t>
  </si>
  <si>
    <t>FnGuide Sector</t>
  </si>
  <si>
    <t>자본총계(천원)</t>
  </si>
  <si>
    <t>부채총계(천원)</t>
  </si>
  <si>
    <t>부채비율(%)</t>
  </si>
  <si>
    <t>당기순이익(I/S)(천원)</t>
  </si>
  <si>
    <t>IT</t>
  </si>
  <si>
    <t>경기소비재</t>
  </si>
  <si>
    <t>소재</t>
  </si>
  <si>
    <t>산업재</t>
  </si>
  <si>
    <t>통신서비스</t>
  </si>
  <si>
    <t>유틸리티</t>
  </si>
  <si>
    <t>에너지</t>
  </si>
  <si>
    <t>필수소비재</t>
  </si>
  <si>
    <t>의료</t>
  </si>
  <si>
    <t>A185750</t>
  </si>
  <si>
    <t>씨케이에이치</t>
  </si>
  <si>
    <t>A171120</t>
  </si>
  <si>
    <t>A085810</t>
  </si>
  <si>
    <t>A067570</t>
  </si>
  <si>
    <t>A006880</t>
  </si>
  <si>
    <t>A049080</t>
  </si>
  <si>
    <t>A161570</t>
  </si>
  <si>
    <t>A170030</t>
  </si>
  <si>
    <t>A171010</t>
  </si>
  <si>
    <t>램테크놀러지</t>
  </si>
  <si>
    <t>A138360</t>
  </si>
  <si>
    <t>A150840</t>
  </si>
  <si>
    <t>A134580</t>
  </si>
  <si>
    <t>A182360</t>
  </si>
  <si>
    <t>A184230</t>
  </si>
  <si>
    <t>일부잠식</t>
  </si>
  <si>
    <t>코스피 200 및 KOSTA30 종목</t>
  </si>
  <si>
    <t>코스피 200 및 KOSTA30 종목</t>
    <phoneticPr fontId="3" type="noConversion"/>
  </si>
  <si>
    <t>구분</t>
    <phoneticPr fontId="3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</si>
  <si>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KOSPI 200
</t>
    </r>
    <r>
      <rPr>
        <sz val="9"/>
        <color theme="1"/>
        <rFont val="맑은 고딕"/>
        <family val="2"/>
        <charset val="129"/>
        <scheme val="minor"/>
      </rPr>
      <t xml:space="preserve">
TR : 8180 KOSPI
KOSPI200조회</t>
    </r>
    <phoneticPr fontId="3" type="noConversion"/>
  </si>
  <si>
    <t>제외</t>
  </si>
  <si>
    <t>등록</t>
  </si>
  <si>
    <t>제외(시총이 받쳐줌)</t>
    <phoneticPr fontId="3" type="noConversion"/>
  </si>
  <si>
    <t>등록</t>
    <phoneticPr fontId="3" type="noConversion"/>
  </si>
  <si>
    <t>코드명</t>
    <phoneticPr fontId="18" type="noConversion"/>
  </si>
  <si>
    <t>종목명</t>
    <phoneticPr fontId="18" type="noConversion"/>
  </si>
  <si>
    <t>신규여부</t>
    <phoneticPr fontId="18" type="noConversion"/>
  </si>
  <si>
    <t>신규종목수</t>
    <phoneticPr fontId="18" type="noConversion"/>
  </si>
  <si>
    <t>신규여부</t>
    <phoneticPr fontId="3" type="noConversion"/>
  </si>
  <si>
    <t>함수</t>
    <phoneticPr fontId="3" type="noConversion"/>
  </si>
  <si>
    <t>이전</t>
    <phoneticPr fontId="3" type="noConversion"/>
  </si>
  <si>
    <t>신용불가</t>
    <phoneticPr fontId="3" type="noConversion"/>
  </si>
  <si>
    <t>제외</t>
    <phoneticPr fontId="3" type="noConversion"/>
  </si>
  <si>
    <t>9C</t>
    <phoneticPr fontId="3" type="noConversion"/>
  </si>
  <si>
    <t>LF</t>
  </si>
  <si>
    <t>서흥</t>
  </si>
  <si>
    <t>현대리바트</t>
  </si>
  <si>
    <t>팬오션</t>
  </si>
  <si>
    <t>에이티세미콘</t>
  </si>
  <si>
    <t>진원생명과학</t>
  </si>
  <si>
    <t>스틸앤리소시즈</t>
  </si>
  <si>
    <t>KR모터스</t>
  </si>
  <si>
    <t>삼우엠스</t>
  </si>
  <si>
    <t>바른손이앤에이</t>
  </si>
  <si>
    <t>우리들휴브레인</t>
  </si>
  <si>
    <t>디비케이</t>
  </si>
  <si>
    <t>케이엘티</t>
  </si>
  <si>
    <t>차바이오텍</t>
  </si>
  <si>
    <t>Cross Sectional</t>
    <phoneticPr fontId="3" type="noConversion"/>
  </si>
  <si>
    <t>현금 100%중복</t>
    <phoneticPr fontId="3" type="noConversion"/>
  </si>
  <si>
    <t>서연</t>
  </si>
  <si>
    <t>제낙스</t>
  </si>
  <si>
    <t>핫텍</t>
  </si>
  <si>
    <t>현대페인트</t>
  </si>
  <si>
    <r>
      <t xml:space="preserve">※ FN-DUIDE프로의 메뉴중 </t>
    </r>
    <r>
      <rPr>
        <b/>
        <sz val="9"/>
        <color rgb="FFFF0000"/>
        <rFont val="맑은 고딕"/>
        <family val="3"/>
        <charset val="129"/>
        <scheme val="minor"/>
      </rPr>
      <t xml:space="preserve">C </t>
    </r>
    <r>
      <rPr>
        <b/>
        <sz val="9"/>
        <color theme="1"/>
        <rFont val="맑은 고딕"/>
        <family val="3"/>
        <charset val="129"/>
        <scheme val="minor"/>
      </rPr>
      <t>에서 최근 상장종목코드를 업데이트하여 symbol의 키값으로 사용한다</t>
    </r>
    <phoneticPr fontId="3" type="noConversion"/>
  </si>
  <si>
    <r>
      <rPr>
        <b/>
        <sz val="9"/>
        <color theme="1"/>
        <rFont val="맑은 고딕"/>
        <family val="3"/>
        <charset val="129"/>
        <scheme val="minor"/>
      </rPr>
      <t>KOSTA30 200</t>
    </r>
    <r>
      <rPr>
        <sz val="9"/>
        <color theme="1"/>
        <rFont val="맑은 고딕"/>
        <family val="2"/>
        <charset val="129"/>
        <scheme val="minor"/>
      </rPr>
      <t xml:space="preserve">
TR : 8180 KOSDAQ
KOSTAR조회</t>
    </r>
    <phoneticPr fontId="3" type="noConversion"/>
  </si>
  <si>
    <t>신규</t>
    <phoneticPr fontId="3" type="noConversion"/>
  </si>
  <si>
    <t>제외</t>
    <phoneticPr fontId="3" type="noConversion"/>
  </si>
  <si>
    <t>NEW</t>
  </si>
  <si>
    <t/>
  </si>
  <si>
    <t>no</t>
    <phoneticPr fontId="3" type="noConversion"/>
  </si>
  <si>
    <t>종목번호</t>
    <phoneticPr fontId="3" type="noConversion"/>
  </si>
  <si>
    <t>종목명</t>
    <phoneticPr fontId="3" type="noConversion"/>
  </si>
  <si>
    <t>신규여부</t>
    <phoneticPr fontId="3" type="noConversion"/>
  </si>
  <si>
    <t>제거여부</t>
    <phoneticPr fontId="3" type="noConversion"/>
  </si>
  <si>
    <t>한라홀딩스</t>
  </si>
  <si>
    <t>NH투자증권</t>
  </si>
  <si>
    <t>한솔홀딩스</t>
  </si>
  <si>
    <t>유안타증권</t>
  </si>
  <si>
    <t>SH 홀딩스</t>
  </si>
  <si>
    <t>한화화인케미칼</t>
  </si>
  <si>
    <t>YG PLUS</t>
  </si>
  <si>
    <t>로켓모바일</t>
  </si>
  <si>
    <t>에이티테크놀러지</t>
  </si>
  <si>
    <t>리젠</t>
  </si>
  <si>
    <t>완전잠식</t>
  </si>
  <si>
    <t>우리은행</t>
  </si>
  <si>
    <t>삼성에스디에스</t>
  </si>
  <si>
    <t>재분류(등록 값복사)</t>
    <phoneticPr fontId="3" type="noConversion"/>
  </si>
  <si>
    <t>중국원양자원</t>
    <phoneticPr fontId="3" type="noConversion"/>
  </si>
  <si>
    <t>BNK금융지주</t>
  </si>
  <si>
    <t>우리산업홀딩스</t>
  </si>
  <si>
    <t>씨앤피로엔</t>
  </si>
  <si>
    <t>마제스타</t>
  </si>
  <si>
    <t>세종텔레콤</t>
  </si>
  <si>
    <t>MBK</t>
  </si>
  <si>
    <t>이아이디</t>
  </si>
  <si>
    <t>엘아이에스</t>
  </si>
  <si>
    <t>YW</t>
  </si>
  <si>
    <t>미래아이앤지</t>
  </si>
  <si>
    <t>한탑</t>
  </si>
  <si>
    <t>디에스티로봇</t>
  </si>
  <si>
    <t>씨그널엔터테인먼트그룹</t>
  </si>
  <si>
    <t>씨아이테크</t>
  </si>
  <si>
    <t>큐브엔터</t>
  </si>
  <si>
    <t>신후</t>
  </si>
  <si>
    <t>룽투코리아</t>
  </si>
  <si>
    <t>케이디건설</t>
  </si>
  <si>
    <t>코스맥스</t>
  </si>
  <si>
    <t>한화테크윈</t>
  </si>
  <si>
    <t>퍼시픽바이오</t>
  </si>
  <si>
    <t>9C</t>
  </si>
  <si>
    <t>2015.07.</t>
    <phoneticPr fontId="3" type="noConversion"/>
  </si>
  <si>
    <t>이테크건설 종목 신용만기 일시적 총 300일 특별연장으로 인해 제외</t>
    <phoneticPr fontId="3" type="noConversion"/>
  </si>
  <si>
    <t>한온시스템</t>
  </si>
  <si>
    <t>KB손해보험</t>
  </si>
  <si>
    <t>카카오</t>
  </si>
  <si>
    <t>부방</t>
  </si>
  <si>
    <t>심텍홀딩스</t>
  </si>
  <si>
    <t>인스코비</t>
  </si>
  <si>
    <t>네오이녹스엔모크스</t>
  </si>
  <si>
    <t>썬코어</t>
  </si>
  <si>
    <t>SGA솔루션즈</t>
  </si>
  <si>
    <t>아이팩토리</t>
  </si>
  <si>
    <t>A208870</t>
  </si>
  <si>
    <t>A028260</t>
  </si>
  <si>
    <t>A018260</t>
  </si>
  <si>
    <t>A000030</t>
  </si>
  <si>
    <t>A027410</t>
  </si>
  <si>
    <t>BGF리테일</t>
  </si>
  <si>
    <t>A192400</t>
  </si>
  <si>
    <t>A079550</t>
  </si>
  <si>
    <t>LIG넥스원</t>
  </si>
  <si>
    <t>A192820</t>
  </si>
  <si>
    <t>A204320</t>
  </si>
  <si>
    <t>A214320</t>
  </si>
  <si>
    <t>A200130</t>
  </si>
  <si>
    <t>A085620</t>
  </si>
  <si>
    <t>A108790</t>
  </si>
  <si>
    <t>A138250</t>
  </si>
  <si>
    <t>A210980</t>
  </si>
  <si>
    <t>A215000</t>
  </si>
  <si>
    <t>A214450</t>
  </si>
  <si>
    <t>A206640</t>
  </si>
  <si>
    <t>A192440</t>
  </si>
  <si>
    <t>A200670</t>
  </si>
  <si>
    <t>A214420</t>
  </si>
  <si>
    <t>A095570</t>
  </si>
  <si>
    <t>AJ네트웍스</t>
  </si>
  <si>
    <t>A053300</t>
  </si>
  <si>
    <t>A192530</t>
  </si>
  <si>
    <t>A112610</t>
  </si>
  <si>
    <t>A067390</t>
  </si>
  <si>
    <t>A200880</t>
  </si>
  <si>
    <t>A160550</t>
  </si>
  <si>
    <t>A214390</t>
  </si>
  <si>
    <t>A194480</t>
  </si>
  <si>
    <t>A178920</t>
  </si>
  <si>
    <t>SKC코오롱PI</t>
  </si>
  <si>
    <t>A166480</t>
  </si>
  <si>
    <t>A213500</t>
  </si>
  <si>
    <t>한솔제지</t>
  </si>
  <si>
    <t>A205500</t>
  </si>
  <si>
    <t>A039570</t>
  </si>
  <si>
    <t>A194510</t>
  </si>
  <si>
    <t>A173940</t>
  </si>
  <si>
    <t>A087010</t>
  </si>
  <si>
    <t>펩트론</t>
  </si>
  <si>
    <t>A225650</t>
  </si>
  <si>
    <t>A189980</t>
  </si>
  <si>
    <t>A203690</t>
  </si>
  <si>
    <t>A213420</t>
  </si>
  <si>
    <t>A214430</t>
  </si>
  <si>
    <t>A222800</t>
  </si>
  <si>
    <t>A214180</t>
  </si>
  <si>
    <t>A200780</t>
  </si>
  <si>
    <t>A004650</t>
  </si>
  <si>
    <t>A187420</t>
  </si>
  <si>
    <t>A087600</t>
  </si>
  <si>
    <t>A192250</t>
  </si>
  <si>
    <t>A187220</t>
  </si>
  <si>
    <t>A196170</t>
  </si>
  <si>
    <t>A195990</t>
  </si>
  <si>
    <t>A215360</t>
  </si>
  <si>
    <t>우리산업</t>
  </si>
  <si>
    <t>A149980</t>
  </si>
  <si>
    <t>A090850</t>
  </si>
  <si>
    <t>A142280</t>
  </si>
  <si>
    <t>A215200</t>
  </si>
  <si>
    <t>A084650</t>
  </si>
  <si>
    <t>A041920</t>
  </si>
  <si>
    <t>A145210</t>
  </si>
  <si>
    <t>A205100</t>
  </si>
  <si>
    <t>엑셈</t>
  </si>
  <si>
    <t>A191420</t>
  </si>
  <si>
    <t>A210540</t>
  </si>
  <si>
    <t>A071850</t>
  </si>
  <si>
    <t>A133820</t>
  </si>
  <si>
    <t>A127710</t>
  </si>
  <si>
    <t>A154040</t>
  </si>
  <si>
    <t>A175140</t>
  </si>
  <si>
    <t>A094170</t>
  </si>
  <si>
    <t>A187790</t>
  </si>
  <si>
    <t>나노</t>
  </si>
  <si>
    <t>A090410</t>
  </si>
  <si>
    <t>A192390</t>
  </si>
  <si>
    <t>A200710</t>
  </si>
  <si>
    <t>A138080</t>
  </si>
  <si>
    <t>A224110</t>
  </si>
  <si>
    <t>A140520</t>
  </si>
  <si>
    <t>A160600</t>
  </si>
  <si>
    <t>A178780</t>
  </si>
  <si>
    <t>A131760</t>
  </si>
  <si>
    <t>A196450</t>
  </si>
  <si>
    <t>A124500</t>
  </si>
  <si>
    <t>아이티센</t>
  </si>
  <si>
    <t>A080580</t>
  </si>
  <si>
    <t>A067730</t>
  </si>
  <si>
    <t>A160980</t>
  </si>
  <si>
    <t>A189690</t>
  </si>
  <si>
    <t>A196490</t>
  </si>
  <si>
    <t>A105550</t>
  </si>
  <si>
    <t>A189860</t>
  </si>
  <si>
    <t>A204630</t>
  </si>
  <si>
    <t>A196700</t>
  </si>
  <si>
    <t>A182690</t>
  </si>
  <si>
    <t>A002690</t>
  </si>
  <si>
    <t>A214310</t>
  </si>
  <si>
    <t>A214870</t>
  </si>
  <si>
    <t>A187270</t>
  </si>
  <si>
    <t>A177350</t>
  </si>
  <si>
    <t>A217190</t>
  </si>
  <si>
    <t>A208640</t>
  </si>
  <si>
    <t>A200230</t>
  </si>
  <si>
    <t>A177830</t>
  </si>
  <si>
    <t>A143540</t>
  </si>
  <si>
    <t>A219130</t>
  </si>
  <si>
    <t>A059120</t>
  </si>
  <si>
    <t>A094360</t>
  </si>
  <si>
    <t>A200470</t>
  </si>
  <si>
    <t>A207760</t>
  </si>
  <si>
    <t>A193250</t>
  </si>
  <si>
    <t>A194610</t>
  </si>
  <si>
    <t>A192410</t>
  </si>
  <si>
    <t>A060480</t>
  </si>
  <si>
    <t>A222390</t>
  </si>
  <si>
    <t>A225570</t>
  </si>
  <si>
    <t>A217620</t>
  </si>
  <si>
    <t>A198440</t>
  </si>
  <si>
    <t>A204620</t>
  </si>
  <si>
    <t>A219860</t>
  </si>
  <si>
    <t>A215790</t>
  </si>
  <si>
    <t>A222080</t>
  </si>
  <si>
    <t>A217600</t>
  </si>
  <si>
    <t>A218410</t>
  </si>
  <si>
    <t>A221950</t>
  </si>
  <si>
    <t>A220630</t>
  </si>
  <si>
    <t>A221200</t>
  </si>
  <si>
    <t>A218710</t>
  </si>
  <si>
    <t>A219960</t>
  </si>
  <si>
    <t>A206400</t>
  </si>
  <si>
    <t>A219550</t>
  </si>
  <si>
    <t>A215750</t>
  </si>
  <si>
    <t>A214270</t>
  </si>
  <si>
    <t>A204650</t>
  </si>
  <si>
    <t>A204440</t>
  </si>
  <si>
    <t>A208350</t>
  </si>
  <si>
    <t>A205470</t>
  </si>
  <si>
    <t>A203650</t>
  </si>
  <si>
    <t>A214150</t>
  </si>
  <si>
    <t>A204760</t>
  </si>
  <si>
    <t>A215380</t>
  </si>
  <si>
    <t>A207930</t>
  </si>
  <si>
    <t>A215090</t>
  </si>
  <si>
    <t>A215580</t>
  </si>
  <si>
    <t>A223040</t>
  </si>
  <si>
    <t>A208370</t>
  </si>
  <si>
    <t>A208710</t>
  </si>
  <si>
    <t>A217270</t>
  </si>
  <si>
    <t>A225590</t>
  </si>
  <si>
    <t>A217810</t>
  </si>
  <si>
    <t>A219580</t>
  </si>
  <si>
    <t>A217500</t>
  </si>
  <si>
    <t>A204840</t>
  </si>
  <si>
    <t>A226440</t>
  </si>
  <si>
    <t>A225430</t>
  </si>
  <si>
    <t>A214680</t>
  </si>
  <si>
    <t>A225440</t>
  </si>
  <si>
    <t>A206660</t>
  </si>
  <si>
    <t>A215480</t>
  </si>
  <si>
    <t>A220260</t>
  </si>
  <si>
    <t>A218150</t>
  </si>
  <si>
    <t>A222420</t>
  </si>
  <si>
    <t>A222810</t>
  </si>
  <si>
    <t>A215100</t>
  </si>
  <si>
    <t>A208140</t>
  </si>
  <si>
    <t>A207720</t>
  </si>
  <si>
    <t>코드명</t>
  </si>
  <si>
    <t>종목명</t>
  </si>
  <si>
    <t>Last Refresh: 2016-01-11 13:35:03</t>
  </si>
  <si>
    <t>Portfolio</t>
  </si>
  <si>
    <t>Item</t>
  </si>
  <si>
    <t>Currency</t>
  </si>
  <si>
    <t>KRW</t>
  </si>
  <si>
    <t>Symbol</t>
  </si>
  <si>
    <t>Name</t>
  </si>
  <si>
    <t>한미사이언스</t>
  </si>
  <si>
    <t>현대해상</t>
  </si>
  <si>
    <t>녹십자홀딩스</t>
  </si>
  <si>
    <t>코미팜</t>
  </si>
  <si>
    <t>쿠쿠전자</t>
  </si>
  <si>
    <t>메리츠금융지주</t>
  </si>
  <si>
    <t>메리츠종금증권</t>
  </si>
  <si>
    <t>메리츠화재</t>
  </si>
  <si>
    <t>코리안리</t>
  </si>
  <si>
    <t>A226320</t>
  </si>
  <si>
    <t>잇츠스킨</t>
  </si>
  <si>
    <t>만도</t>
  </si>
  <si>
    <t>코오롱생명과학</t>
  </si>
  <si>
    <t>이노션</t>
  </si>
  <si>
    <t>롯데하이마트</t>
  </si>
  <si>
    <t>현대홈쇼핑</t>
  </si>
  <si>
    <t>키움증권</t>
  </si>
  <si>
    <t>하나투어</t>
  </si>
  <si>
    <t>동양생명</t>
  </si>
  <si>
    <t>A214370</t>
  </si>
  <si>
    <t>케어젠</t>
  </si>
  <si>
    <t>콜마비앤에이치</t>
  </si>
  <si>
    <t>오스템임플란트</t>
  </si>
  <si>
    <t>휠라코리아</t>
  </si>
  <si>
    <t>한국콜마홀딩스</t>
  </si>
  <si>
    <t>휴온스</t>
  </si>
  <si>
    <t>한세예스24홀딩스</t>
  </si>
  <si>
    <t>A089590</t>
  </si>
  <si>
    <t>제주항공</t>
  </si>
  <si>
    <t>다우기술</t>
  </si>
  <si>
    <t>코오롱</t>
  </si>
  <si>
    <t>A192080</t>
  </si>
  <si>
    <t>더블유게임즈</t>
  </si>
  <si>
    <t>영원무역홀딩스</t>
  </si>
  <si>
    <t>한진칼</t>
  </si>
  <si>
    <t>아이마켓코리아</t>
  </si>
  <si>
    <t>동원산업</t>
  </si>
  <si>
    <t>도레이케미칼</t>
  </si>
  <si>
    <t>인트론바이오</t>
  </si>
  <si>
    <t>안랩</t>
  </si>
  <si>
    <t>바디텍메드</t>
  </si>
  <si>
    <t>포스코켐텍</t>
  </si>
  <si>
    <t>제넥신</t>
  </si>
  <si>
    <t>인바디</t>
  </si>
  <si>
    <t>에이치엘비</t>
  </si>
  <si>
    <t>메디포스트</t>
  </si>
  <si>
    <t>대화제약</t>
  </si>
  <si>
    <t>스카이라이프</t>
  </si>
  <si>
    <t>농심홀딩스</t>
  </si>
  <si>
    <t>한올바이오파마</t>
  </si>
  <si>
    <t>제일약품</t>
  </si>
  <si>
    <t>풀무원</t>
  </si>
  <si>
    <t>한화손해보험</t>
  </si>
  <si>
    <t>인터파크</t>
  </si>
  <si>
    <t>코스맥스비티아이</t>
  </si>
  <si>
    <t>대웅</t>
  </si>
  <si>
    <t>A145020</t>
  </si>
  <si>
    <t>휴젤</t>
  </si>
  <si>
    <t>파마리서치프로덕트</t>
  </si>
  <si>
    <t>대상홀딩스</t>
  </si>
  <si>
    <t>아미코젠</t>
  </si>
  <si>
    <t>신세계인터내셔날</t>
  </si>
  <si>
    <t>지역난방공사</t>
  </si>
  <si>
    <t>제이콘텐트리</t>
  </si>
  <si>
    <t>젬백스</t>
  </si>
  <si>
    <t>미래에셋생명</t>
  </si>
  <si>
    <t>에스케이디앤디</t>
  </si>
  <si>
    <t>인터파크홀딩스</t>
  </si>
  <si>
    <t>리노공업</t>
  </si>
  <si>
    <t>신세계푸드</t>
  </si>
  <si>
    <t>동양</t>
  </si>
  <si>
    <t>바텍</t>
  </si>
  <si>
    <t>대신증권</t>
  </si>
  <si>
    <t>엔에스쇼핑</t>
  </si>
  <si>
    <t>매일유업</t>
  </si>
  <si>
    <t>녹십자셀</t>
  </si>
  <si>
    <t>더존비즈온</t>
  </si>
  <si>
    <t>쎌바이오텍</t>
  </si>
  <si>
    <t>서울가스</t>
  </si>
  <si>
    <t>벽산</t>
  </si>
  <si>
    <t>종근당홀딩스</t>
  </si>
  <si>
    <t>휴메딕스</t>
  </si>
  <si>
    <t>골프존</t>
  </si>
  <si>
    <t>실리콘웍스</t>
  </si>
  <si>
    <t>디오</t>
  </si>
  <si>
    <t>고영</t>
  </si>
  <si>
    <t>바이넥스</t>
  </si>
  <si>
    <t>한진</t>
  </si>
  <si>
    <t>동국제약</t>
  </si>
  <si>
    <t>일진홀딩스</t>
  </si>
  <si>
    <t>세아홀딩스</t>
  </si>
  <si>
    <t>케이비캐피탈</t>
  </si>
  <si>
    <t>한화갤러리아타임월드</t>
  </si>
  <si>
    <t>A222040</t>
  </si>
  <si>
    <t>뉴트리바이오텍</t>
  </si>
  <si>
    <t>보령제약</t>
  </si>
  <si>
    <t>이연제약</t>
  </si>
  <si>
    <t>루트로닉</t>
  </si>
  <si>
    <t>쇼박스</t>
  </si>
  <si>
    <t>코나아이</t>
  </si>
  <si>
    <t>한국정보통신</t>
  </si>
  <si>
    <t>한글과컴퓨터</t>
  </si>
  <si>
    <t>동화기업</t>
  </si>
  <si>
    <t>나스미디어</t>
  </si>
  <si>
    <t>A115960</t>
  </si>
  <si>
    <t>연우</t>
  </si>
  <si>
    <t>다우데이타</t>
  </si>
  <si>
    <t>아이센스</t>
  </si>
  <si>
    <t>신영증권</t>
  </si>
  <si>
    <t>다원시스</t>
  </si>
  <si>
    <t>한국사이버결제</t>
  </si>
  <si>
    <t>화승인더</t>
  </si>
  <si>
    <t>지스마트글로벌</t>
  </si>
  <si>
    <t>대한해운</t>
  </si>
  <si>
    <t>톱텍</t>
  </si>
  <si>
    <t>코리아나</t>
  </si>
  <si>
    <t>뷰웍스</t>
  </si>
  <si>
    <t>광주신세계</t>
  </si>
  <si>
    <t>알루코</t>
  </si>
  <si>
    <t>퍼시스</t>
  </si>
  <si>
    <t>케이씨텍</t>
  </si>
  <si>
    <t>바이오랜드</t>
  </si>
  <si>
    <t>크루셜텍</t>
  </si>
  <si>
    <t>내츄럴엔도텍</t>
  </si>
  <si>
    <t>씨에스윈드</t>
  </si>
  <si>
    <t>인터로조</t>
  </si>
  <si>
    <t>광주은행</t>
  </si>
  <si>
    <t>모두투어</t>
  </si>
  <si>
    <t>토니모리</t>
  </si>
  <si>
    <t>경남에너지</t>
  </si>
  <si>
    <t>한독</t>
  </si>
  <si>
    <t>원익머트리얼즈</t>
  </si>
  <si>
    <t>경보제약</t>
  </si>
  <si>
    <t>동양시멘트</t>
  </si>
  <si>
    <t>휴맥스</t>
  </si>
  <si>
    <t>코스온</t>
  </si>
  <si>
    <t>이베스트투자증권</t>
  </si>
  <si>
    <t>삼천리</t>
  </si>
  <si>
    <t>넥슨지티</t>
  </si>
  <si>
    <t>셀트리온제약</t>
  </si>
  <si>
    <t>태영건설</t>
  </si>
  <si>
    <t>롯데관광개발</t>
  </si>
  <si>
    <t>넥센</t>
  </si>
  <si>
    <t>롯데손해보험</t>
  </si>
  <si>
    <t>하림홀딩스</t>
  </si>
  <si>
    <t>삼영무역</t>
  </si>
  <si>
    <t>아트라스BX</t>
  </si>
  <si>
    <t>A182400</t>
  </si>
  <si>
    <t>에이티젠</t>
  </si>
  <si>
    <t>엔케이</t>
  </si>
  <si>
    <t>선데이토즈</t>
  </si>
  <si>
    <t>골프존유원홀딩스</t>
  </si>
  <si>
    <t>송원산업</t>
  </si>
  <si>
    <t>부산가스</t>
  </si>
  <si>
    <t>환인제약</t>
  </si>
  <si>
    <t>경동나비엔</t>
  </si>
  <si>
    <t>슈피겐코리아</t>
  </si>
  <si>
    <t>현대에이치씨엔</t>
  </si>
  <si>
    <t>아주캐피탈</t>
  </si>
  <si>
    <t>웅진씽크빅</t>
  </si>
  <si>
    <t>네오위즈게임즈</t>
  </si>
  <si>
    <t>동원개발</t>
  </si>
  <si>
    <t>서울옥션</t>
  </si>
  <si>
    <t>삼진제약</t>
  </si>
  <si>
    <t>A152330</t>
  </si>
  <si>
    <t>코리아오토글라스</t>
  </si>
  <si>
    <t>제이브이엠</t>
  </si>
  <si>
    <t>티씨케이</t>
  </si>
  <si>
    <t>덕산네오룩스</t>
  </si>
  <si>
    <t>사조산업</t>
  </si>
  <si>
    <t>코아스템</t>
  </si>
  <si>
    <t>하이록코리아</t>
  </si>
  <si>
    <t>아가방컴퍼니</t>
  </si>
  <si>
    <t>현대EP</t>
  </si>
  <si>
    <t>액토즈소프트</t>
  </si>
  <si>
    <t>농우바이오</t>
  </si>
  <si>
    <t>마크로젠</t>
  </si>
  <si>
    <t>아세아시멘트</t>
  </si>
  <si>
    <t>대원제약</t>
  </si>
  <si>
    <t>에이스침대</t>
  </si>
  <si>
    <t>조이시티</t>
  </si>
  <si>
    <t>세방</t>
  </si>
  <si>
    <t>일성신약</t>
  </si>
  <si>
    <t>데브시스터즈</t>
  </si>
  <si>
    <t>에스텍파마</t>
  </si>
  <si>
    <t>풍산홀딩스</t>
  </si>
  <si>
    <t>교보증권</t>
  </si>
  <si>
    <t>나이스정보통신</t>
  </si>
  <si>
    <t>유나이티드제약</t>
  </si>
  <si>
    <t>지트리비앤티</t>
  </si>
  <si>
    <t>경동가스</t>
  </si>
  <si>
    <t>한화투자증권</t>
  </si>
  <si>
    <t>이지바이오</t>
  </si>
  <si>
    <t>아이콘트롤스</t>
  </si>
  <si>
    <t>유진기업</t>
  </si>
  <si>
    <t>대원강업</t>
  </si>
  <si>
    <t>와이지-원</t>
  </si>
  <si>
    <t>레드로버</t>
  </si>
  <si>
    <t>동성코퍼레이션</t>
  </si>
  <si>
    <t>노루홀딩스</t>
  </si>
  <si>
    <t>대한제분</t>
  </si>
  <si>
    <t>유진테크</t>
  </si>
  <si>
    <t>한국정보인증</t>
  </si>
  <si>
    <t>자화전자</t>
  </si>
  <si>
    <t>알테오젠</t>
  </si>
  <si>
    <t>에프엔씨엔터</t>
  </si>
  <si>
    <t>평화정공</t>
  </si>
  <si>
    <t>율촌화학</t>
  </si>
  <si>
    <t>씨티씨바이오</t>
  </si>
  <si>
    <t>아스트</t>
  </si>
  <si>
    <t>태웅</t>
  </si>
  <si>
    <t>아이원스</t>
  </si>
  <si>
    <t>와이솔</t>
  </si>
  <si>
    <t>삼익악기</t>
  </si>
  <si>
    <t>한국주철관</t>
  </si>
  <si>
    <t>코웰패션</t>
  </si>
  <si>
    <t>A206560</t>
  </si>
  <si>
    <t>덱스터</t>
  </si>
  <si>
    <t>쌍방울</t>
  </si>
  <si>
    <t>삼화페인트</t>
  </si>
  <si>
    <t>흥국에프엔비</t>
  </si>
  <si>
    <t>아프리카TV</t>
  </si>
  <si>
    <t>경동제약</t>
  </si>
  <si>
    <t>키이스트</t>
  </si>
  <si>
    <t>리드코프</t>
  </si>
  <si>
    <t>동국S&amp;C</t>
  </si>
  <si>
    <t>A227840</t>
  </si>
  <si>
    <t>현대씨앤에프</t>
  </si>
  <si>
    <t>삼성제약</t>
  </si>
  <si>
    <t>비아트론</t>
  </si>
  <si>
    <t>이엔에프테크놀로지</t>
  </si>
  <si>
    <t>안국약품</t>
  </si>
  <si>
    <t>두산건설</t>
  </si>
  <si>
    <t>비씨월드제약</t>
  </si>
  <si>
    <t>신라교역</t>
  </si>
  <si>
    <t>한국카본</t>
  </si>
  <si>
    <t>흥국화재</t>
  </si>
  <si>
    <t>A221840</t>
  </si>
  <si>
    <t>하이즈항공</t>
  </si>
  <si>
    <t>진로발효</t>
  </si>
  <si>
    <t>한국유리</t>
  </si>
  <si>
    <t>메지온</t>
  </si>
  <si>
    <t>유비쿼스</t>
  </si>
  <si>
    <t>네오팜</t>
  </si>
  <si>
    <t>태광</t>
  </si>
  <si>
    <t>동화약품</t>
  </si>
  <si>
    <t>사람인에이치알</t>
  </si>
  <si>
    <t>코리아써키트</t>
  </si>
  <si>
    <t>삼영전자</t>
  </si>
  <si>
    <t>성광벤드</t>
  </si>
  <si>
    <t>슈프리마</t>
  </si>
  <si>
    <t>대한뉴팜</t>
  </si>
  <si>
    <t>젬백스테크놀러지</t>
  </si>
  <si>
    <t>A190510</t>
  </si>
  <si>
    <t>나무가</t>
  </si>
  <si>
    <t>화승알앤에이</t>
  </si>
  <si>
    <t>나노신소재</t>
  </si>
  <si>
    <t>세운메디칼</t>
  </si>
  <si>
    <t>삼천리자전거</t>
  </si>
  <si>
    <t>태림포장</t>
  </si>
  <si>
    <t>유진투자증권</t>
  </si>
  <si>
    <t>테라세미콘</t>
  </si>
  <si>
    <t>알보젠코리아</t>
  </si>
  <si>
    <t>미원에스씨</t>
  </si>
  <si>
    <t>선진</t>
  </si>
  <si>
    <t>블루콤</t>
  </si>
  <si>
    <t>원익QnC</t>
  </si>
  <si>
    <t>코콤</t>
  </si>
  <si>
    <t>보령메디앙스</t>
  </si>
  <si>
    <t>성창기업지주</t>
  </si>
  <si>
    <t>제주은행</t>
  </si>
  <si>
    <t>세원정공</t>
  </si>
  <si>
    <t>인피니트헬스케어</t>
  </si>
  <si>
    <t>에코프로</t>
  </si>
  <si>
    <t>한국기업평가</t>
  </si>
  <si>
    <t>세이브존I&amp;C</t>
  </si>
  <si>
    <t>이월드</t>
  </si>
  <si>
    <t>하림</t>
  </si>
  <si>
    <t>아세아</t>
  </si>
  <si>
    <t>보타바이오</t>
  </si>
  <si>
    <t>원풍물산</t>
  </si>
  <si>
    <t>액션스퀘어</t>
  </si>
  <si>
    <t>신풍제약</t>
  </si>
  <si>
    <t>예스코</t>
  </si>
  <si>
    <t>대동공업</t>
  </si>
  <si>
    <t>루멘스</t>
  </si>
  <si>
    <t>홈캐스트</t>
  </si>
  <si>
    <t>티케이케미칼</t>
  </si>
  <si>
    <t>디아이</t>
  </si>
  <si>
    <t>샘표식품</t>
  </si>
  <si>
    <t>덕산하이메탈</t>
  </si>
  <si>
    <t>금화피에스시</t>
  </si>
  <si>
    <t>서원인텍</t>
  </si>
  <si>
    <t>아이쓰리시스템</t>
  </si>
  <si>
    <t>노루페인트</t>
  </si>
  <si>
    <t>인선이엔티</t>
  </si>
  <si>
    <t>한진피앤씨</t>
  </si>
  <si>
    <t>웨이브일렉트로</t>
  </si>
  <si>
    <t>코오롱플라스틱</t>
  </si>
  <si>
    <t>테라젠이텍스</t>
  </si>
  <si>
    <t>한양하이타오</t>
  </si>
  <si>
    <t>삼양식품</t>
  </si>
  <si>
    <t>디지틀조선</t>
  </si>
  <si>
    <t>대덕GDS</t>
  </si>
  <si>
    <t>대한제강</t>
  </si>
  <si>
    <t>보성파워텍</t>
  </si>
  <si>
    <t>쿠첸</t>
  </si>
  <si>
    <t>민앤지</t>
  </si>
  <si>
    <t>창해에탄올</t>
  </si>
  <si>
    <t>라이온켐텍</t>
  </si>
  <si>
    <t>디지탈옵틱</t>
  </si>
  <si>
    <t>A217730</t>
  </si>
  <si>
    <t>강스템바이오텍</t>
  </si>
  <si>
    <t>제닉</t>
  </si>
  <si>
    <t>웅진</t>
  </si>
  <si>
    <t>에넥스</t>
  </si>
  <si>
    <t>오상자이엘</t>
  </si>
  <si>
    <t>아이디스</t>
  </si>
  <si>
    <t>신성통상</t>
  </si>
  <si>
    <t>유니셈</t>
  </si>
  <si>
    <t>삼천당제약</t>
  </si>
  <si>
    <t>엑세스바이오</t>
  </si>
  <si>
    <t>이라이콤</t>
  </si>
  <si>
    <t>보해양조</t>
  </si>
  <si>
    <t>레드캡투어</t>
  </si>
  <si>
    <t>한스바이오메드</t>
  </si>
  <si>
    <t>디에이치피코리아</t>
  </si>
  <si>
    <t>프로스테믹스</t>
  </si>
  <si>
    <t>제노포커스</t>
  </si>
  <si>
    <t>아모텍</t>
  </si>
  <si>
    <t>삼목에스폼</t>
  </si>
  <si>
    <t>대림B&amp;Co</t>
  </si>
  <si>
    <t>영흥철강</t>
  </si>
  <si>
    <t>유수홀딩스</t>
  </si>
  <si>
    <t>써니전자</t>
  </si>
  <si>
    <t>일진전기</t>
  </si>
  <si>
    <t>A185490</t>
  </si>
  <si>
    <t>아이진</t>
  </si>
  <si>
    <t>한국화장품</t>
  </si>
  <si>
    <t>A056090</t>
  </si>
  <si>
    <t>유앤아이</t>
  </si>
  <si>
    <t>큐렉소</t>
  </si>
  <si>
    <t>한양이엔지</t>
  </si>
  <si>
    <t>한국전자인증</t>
  </si>
  <si>
    <t>상아프론테크</t>
  </si>
  <si>
    <t>초록뱀</t>
  </si>
  <si>
    <t>휴비츠</t>
  </si>
  <si>
    <t>케이사인</t>
  </si>
  <si>
    <t>진양홀딩스</t>
  </si>
  <si>
    <t>동국산업</t>
  </si>
  <si>
    <t>하이로닉</t>
  </si>
  <si>
    <t>현대아이비티</t>
  </si>
  <si>
    <t>피에스케이</t>
  </si>
  <si>
    <t>대한제당</t>
  </si>
  <si>
    <t>나노엔텍</t>
  </si>
  <si>
    <t>다날</t>
  </si>
  <si>
    <t>삼익THK</t>
  </si>
  <si>
    <t>아이에스이커머스</t>
  </si>
  <si>
    <t>깨끗한나라</t>
  </si>
  <si>
    <t>디티앤씨</t>
  </si>
  <si>
    <t>벅스</t>
  </si>
  <si>
    <t>기신정기</t>
  </si>
  <si>
    <t>이수페타시스</t>
  </si>
  <si>
    <t>코텍</t>
  </si>
  <si>
    <t>유니테스트</t>
  </si>
  <si>
    <t>인탑스</t>
  </si>
  <si>
    <t>위닉스</t>
  </si>
  <si>
    <t>디피씨</t>
  </si>
  <si>
    <t>우주일렉트로</t>
  </si>
  <si>
    <t>세코닉스</t>
  </si>
  <si>
    <t>인터플렉스</t>
  </si>
  <si>
    <t>금강공업</t>
  </si>
  <si>
    <t>애경유화</t>
  </si>
  <si>
    <t>한국전자금융</t>
  </si>
  <si>
    <t>에코에너지</t>
  </si>
  <si>
    <t>누리텔레콤</t>
  </si>
  <si>
    <t>디와이</t>
  </si>
  <si>
    <t>해성산업</t>
  </si>
  <si>
    <t>효성ITX</t>
  </si>
  <si>
    <t>휴니드</t>
  </si>
  <si>
    <t>서한</t>
  </si>
  <si>
    <t>디엔에프</t>
  </si>
  <si>
    <t>동아엘텍</t>
  </si>
  <si>
    <t>유화증권</t>
  </si>
  <si>
    <t>한창</t>
  </si>
  <si>
    <t>아이디스홀딩스</t>
  </si>
  <si>
    <t>예스24</t>
  </si>
  <si>
    <t>조광페인트</t>
  </si>
  <si>
    <t>대성에너지</t>
  </si>
  <si>
    <t>동성화학</t>
  </si>
  <si>
    <t>조일알미늄</t>
  </si>
  <si>
    <t>한국제지</t>
  </si>
  <si>
    <t>하이비젼시스템</t>
  </si>
  <si>
    <t>비츠로셀</t>
  </si>
  <si>
    <t>대원전선</t>
  </si>
  <si>
    <t>인디에프</t>
  </si>
  <si>
    <t>한전산업</t>
  </si>
  <si>
    <t>이녹스</t>
  </si>
  <si>
    <t>미원상사</t>
  </si>
  <si>
    <t>동부증권</t>
  </si>
  <si>
    <t>엠케이트렌드</t>
  </si>
  <si>
    <t>계양전기</t>
  </si>
  <si>
    <t>코프라</t>
  </si>
  <si>
    <t>아이리버</t>
  </si>
  <si>
    <t>한국알콜</t>
  </si>
  <si>
    <t>픽셀플러스</t>
  </si>
  <si>
    <t>에버다임</t>
  </si>
  <si>
    <t>덕성</t>
  </si>
  <si>
    <t>부국증권</t>
  </si>
  <si>
    <t>로만손</t>
  </si>
  <si>
    <t>아세아제지</t>
  </si>
  <si>
    <t>갤럭시아컴즈</t>
  </si>
  <si>
    <t>세아특수강</t>
  </si>
  <si>
    <t>메디아나</t>
  </si>
  <si>
    <t>신세계 I&amp;C</t>
  </si>
  <si>
    <t>대성홀딩스</t>
  </si>
  <si>
    <t>빅솔론</t>
  </si>
  <si>
    <t>에임하이</t>
  </si>
  <si>
    <t>새론오토모티브</t>
  </si>
  <si>
    <t>대구백화점</t>
  </si>
  <si>
    <t>녹십자엠에스</t>
  </si>
  <si>
    <t>케이티스</t>
  </si>
  <si>
    <t>텍셀네트컴</t>
  </si>
  <si>
    <t>아나패스</t>
  </si>
  <si>
    <t>유비케어</t>
  </si>
  <si>
    <t>선창산업</t>
  </si>
  <si>
    <t>대한약품</t>
  </si>
  <si>
    <t>태경산업</t>
  </si>
  <si>
    <t>이수화학</t>
  </si>
  <si>
    <t>참좋은레져</t>
  </si>
  <si>
    <t>일진디스플</t>
  </si>
  <si>
    <t>모나리자</t>
  </si>
  <si>
    <t>오로라</t>
  </si>
  <si>
    <t>데코앤이</t>
  </si>
  <si>
    <t>테스</t>
  </si>
  <si>
    <t>한국화장품제조</t>
  </si>
  <si>
    <t>종근당바이오</t>
  </si>
  <si>
    <t>사조오양</t>
  </si>
  <si>
    <t>넥스트BT</t>
  </si>
  <si>
    <t>엠케이전자</t>
  </si>
  <si>
    <t>이노칩</t>
  </si>
  <si>
    <t>에스앤에스텍</t>
  </si>
  <si>
    <t>지투알</t>
  </si>
  <si>
    <t>테크윙</t>
  </si>
  <si>
    <t>코렌텍</t>
  </si>
  <si>
    <t>상신브레이크</t>
  </si>
  <si>
    <t>솔본</t>
  </si>
  <si>
    <t>한익스프레스</t>
  </si>
  <si>
    <t>대현</t>
  </si>
  <si>
    <t>도화엔지니어링</t>
  </si>
  <si>
    <t>한빛소프트</t>
  </si>
  <si>
    <t>신진에스엠</t>
  </si>
  <si>
    <t>경인양행</t>
  </si>
  <si>
    <t>메가스터디교육</t>
  </si>
  <si>
    <t>이니텍</t>
  </si>
  <si>
    <t>현대비앤지스틸</t>
  </si>
  <si>
    <t>시그네틱스</t>
  </si>
  <si>
    <t>동일제지</t>
  </si>
  <si>
    <t>삼기오토모티브</t>
  </si>
  <si>
    <t>화성산업</t>
  </si>
  <si>
    <t>피앤이솔루션</t>
  </si>
  <si>
    <t>동일방직</t>
  </si>
  <si>
    <t>가온미디어</t>
  </si>
  <si>
    <t>유진로봇</t>
  </si>
  <si>
    <t>이스트소프트</t>
  </si>
  <si>
    <t>이큐스앤자루</t>
  </si>
  <si>
    <t>한진중공업홀딩스</t>
  </si>
  <si>
    <t>삼양통상</t>
  </si>
  <si>
    <t>삼원강재</t>
  </si>
  <si>
    <t>엘컴텍</t>
  </si>
  <si>
    <t>신영와코루</t>
  </si>
  <si>
    <t>파티게임즈</t>
  </si>
  <si>
    <t>미창석유</t>
  </si>
  <si>
    <t>세븐스타웍스</t>
  </si>
  <si>
    <t>국보디자인</t>
  </si>
  <si>
    <t>광전자</t>
  </si>
  <si>
    <t>제우스</t>
  </si>
  <si>
    <t>영풍정밀</t>
  </si>
  <si>
    <t>네오위즈홀딩스</t>
  </si>
  <si>
    <t>토비스</t>
  </si>
  <si>
    <t>동일고무벨트</t>
  </si>
  <si>
    <t>텔코웨어</t>
  </si>
  <si>
    <t>인천도시가스</t>
  </si>
  <si>
    <t>대한화섬</t>
  </si>
  <si>
    <t>엘앤에프</t>
  </si>
  <si>
    <t>처음앤씨</t>
  </si>
  <si>
    <t>차디오스텍</t>
  </si>
  <si>
    <t>사조해표</t>
  </si>
  <si>
    <t>유아이엘</t>
  </si>
  <si>
    <t>네패스</t>
  </si>
  <si>
    <t>삼성출판사</t>
  </si>
  <si>
    <t>조아제약</t>
  </si>
  <si>
    <t>남선알미늄</t>
  </si>
  <si>
    <t>파워로직스</t>
  </si>
  <si>
    <t>비트컴퓨터</t>
  </si>
  <si>
    <t>쏠리드</t>
  </si>
  <si>
    <t>수산중공업</t>
  </si>
  <si>
    <t>우진</t>
  </si>
  <si>
    <t>바이오스마트</t>
  </si>
  <si>
    <t>동일산업</t>
  </si>
  <si>
    <t>다산네트웍스</t>
  </si>
  <si>
    <t>양지사</t>
  </si>
  <si>
    <t>리노스</t>
  </si>
  <si>
    <t>대원화성</t>
  </si>
  <si>
    <t>케이에스씨비</t>
  </si>
  <si>
    <t>선광</t>
  </si>
  <si>
    <t>티에스이</t>
  </si>
  <si>
    <t>아남전자</t>
  </si>
  <si>
    <t>우성사료</t>
  </si>
  <si>
    <t>효성오앤비</t>
  </si>
  <si>
    <t>랩지노믹스</t>
  </si>
  <si>
    <t>동성제약</t>
  </si>
  <si>
    <t>일신바이오</t>
  </si>
  <si>
    <t>큐로컴</t>
  </si>
  <si>
    <t>포비스티앤씨</t>
  </si>
  <si>
    <t>한국캐피탈</t>
  </si>
  <si>
    <t>제로투세븐</t>
  </si>
  <si>
    <t>동성화인텍</t>
  </si>
  <si>
    <t>A075580</t>
  </si>
  <si>
    <t>세진중공업</t>
  </si>
  <si>
    <t>유지인트</t>
  </si>
  <si>
    <t>피에스텍</t>
  </si>
  <si>
    <t>시공테크</t>
  </si>
  <si>
    <t>대원산업</t>
  </si>
  <si>
    <t>하나마이크론</t>
  </si>
  <si>
    <t>미동전자통신</t>
  </si>
  <si>
    <t>신원</t>
  </si>
  <si>
    <t>이지웰페어</t>
  </si>
  <si>
    <t>코엔텍</t>
  </si>
  <si>
    <t>코아시아홀딩스</t>
  </si>
  <si>
    <t>중앙백신</t>
  </si>
  <si>
    <t>엔텔스</t>
  </si>
  <si>
    <t>한솔홈데코</t>
  </si>
  <si>
    <t>아바텍</t>
  </si>
  <si>
    <t>일지테크</t>
  </si>
  <si>
    <t>국순당</t>
  </si>
  <si>
    <t>대명코퍼레이션</t>
  </si>
  <si>
    <t>한미글로벌</t>
  </si>
  <si>
    <t>알서포트</t>
  </si>
  <si>
    <t>서울제약</t>
  </si>
  <si>
    <t>대양전기공업</t>
  </si>
  <si>
    <t>윌비스</t>
  </si>
  <si>
    <t>모베이스</t>
  </si>
  <si>
    <t>에스넷</t>
  </si>
  <si>
    <t>엠제이비</t>
  </si>
  <si>
    <t>신일제약</t>
  </si>
  <si>
    <t>현대약품</t>
  </si>
  <si>
    <t>화천기공</t>
  </si>
  <si>
    <t>대영포장</t>
  </si>
  <si>
    <t>사조씨푸드</t>
  </si>
  <si>
    <t>로코조이</t>
  </si>
  <si>
    <t>삼보판지</t>
  </si>
  <si>
    <t>제주반도체</t>
  </si>
  <si>
    <t>에이스테크</t>
  </si>
  <si>
    <t>엠피씨</t>
  </si>
  <si>
    <t>이엠텍</t>
  </si>
  <si>
    <t>에이원앤</t>
  </si>
  <si>
    <t>에스엔텍</t>
  </si>
  <si>
    <t>성보화학</t>
  </si>
  <si>
    <t>티웨이홀딩스</t>
  </si>
  <si>
    <t>윈스</t>
  </si>
  <si>
    <t>백산</t>
  </si>
  <si>
    <t>진성티이씨</t>
  </si>
  <si>
    <t>극동유화</t>
  </si>
  <si>
    <t>세화아이엠씨</t>
  </si>
  <si>
    <t>디씨엠</t>
  </si>
  <si>
    <t>오리콤</t>
  </si>
  <si>
    <t>에스텍</t>
  </si>
  <si>
    <t>대봉엘에스</t>
  </si>
  <si>
    <t>손오공</t>
  </si>
  <si>
    <t>쌍용머티리얼</t>
  </si>
  <si>
    <t>대륙제관</t>
  </si>
  <si>
    <t>경농</t>
  </si>
  <si>
    <t>휴맥스홀딩스</t>
  </si>
  <si>
    <t>이크레더블</t>
  </si>
  <si>
    <t>코리아에프티</t>
  </si>
  <si>
    <t>휴림스</t>
  </si>
  <si>
    <t>동양이엔피</t>
  </si>
  <si>
    <t>아이씨디</t>
  </si>
  <si>
    <t>이건산업</t>
  </si>
  <si>
    <t>넥스트아이</t>
  </si>
  <si>
    <t>신송홀딩스</t>
  </si>
  <si>
    <t>사조대림</t>
  </si>
  <si>
    <t>옴니시스템</t>
  </si>
  <si>
    <t>A214330</t>
  </si>
  <si>
    <t>금호에이치티</t>
  </si>
  <si>
    <t>필링크</t>
  </si>
  <si>
    <t>포스코강판</t>
  </si>
  <si>
    <t>방림</t>
  </si>
  <si>
    <t>엘오티베큠</t>
  </si>
  <si>
    <t>하이텍팜</t>
  </si>
  <si>
    <t>옵트론텍</t>
  </si>
  <si>
    <t>예림당</t>
  </si>
  <si>
    <t>영인프런티어</t>
  </si>
  <si>
    <t>유비벨록스</t>
  </si>
  <si>
    <t>알티캐스트</t>
  </si>
  <si>
    <t>팜스토리</t>
  </si>
  <si>
    <t>비상교육</t>
  </si>
  <si>
    <t>휴스틸</t>
  </si>
  <si>
    <t>팅크웨어</t>
  </si>
  <si>
    <t>에스씨디</t>
  </si>
  <si>
    <t>큐로홀딩스</t>
  </si>
  <si>
    <t>대유신소재</t>
  </si>
  <si>
    <t>에이티넘인베스트</t>
  </si>
  <si>
    <t>유성기업</t>
  </si>
  <si>
    <t>테고사이언스</t>
  </si>
  <si>
    <t>한국선재</t>
  </si>
  <si>
    <t>영보화학</t>
  </si>
  <si>
    <t>화일약품</t>
  </si>
  <si>
    <t>파인테크닉스</t>
  </si>
  <si>
    <t>미래컴퍼니</t>
  </si>
  <si>
    <t>정상제이엘에스</t>
  </si>
  <si>
    <t>어보브반도체</t>
  </si>
  <si>
    <t>피엔티</t>
  </si>
  <si>
    <t>웰크론</t>
  </si>
  <si>
    <t>삼아제약</t>
  </si>
  <si>
    <t>미원화학</t>
  </si>
  <si>
    <t>텔레칩스</t>
  </si>
  <si>
    <t>에이씨티</t>
  </si>
  <si>
    <t>신흥기계</t>
  </si>
  <si>
    <t>서진오토모티브</t>
  </si>
  <si>
    <t>동양철관</t>
  </si>
  <si>
    <t>서린바이오</t>
  </si>
  <si>
    <t>미스터블루</t>
  </si>
  <si>
    <t>대아티아이</t>
  </si>
  <si>
    <t>이엠코리아</t>
  </si>
  <si>
    <t>성우전자</t>
  </si>
  <si>
    <t>대원미디어</t>
  </si>
  <si>
    <t>유라테크</t>
  </si>
  <si>
    <t>제이씨현시스템</t>
  </si>
  <si>
    <t>A223310</t>
  </si>
  <si>
    <t>이에스브이</t>
  </si>
  <si>
    <t>동부</t>
  </si>
  <si>
    <t>천일고속</t>
  </si>
  <si>
    <t>CSA 코스믹</t>
  </si>
  <si>
    <t>A217820</t>
  </si>
  <si>
    <t>엔에스</t>
  </si>
  <si>
    <t>광명전기</t>
  </si>
  <si>
    <t>해성옵틱스</t>
  </si>
  <si>
    <t>유니퀘스트</t>
  </si>
  <si>
    <t>동우</t>
  </si>
  <si>
    <t>조흥</t>
  </si>
  <si>
    <t>인프라웨어</t>
  </si>
  <si>
    <t>오디텍</t>
  </si>
  <si>
    <t>메타바이오메드</t>
  </si>
  <si>
    <t>오픈베이스</t>
  </si>
  <si>
    <t>푸른저축은행</t>
  </si>
  <si>
    <t>갤럭시아에스엠</t>
  </si>
  <si>
    <t>이랜텍</t>
  </si>
  <si>
    <t>가비아</t>
  </si>
  <si>
    <t>기가레인</t>
  </si>
  <si>
    <t>엠게임</t>
  </si>
  <si>
    <t>삼화왕관</t>
  </si>
  <si>
    <t>신대양제지</t>
  </si>
  <si>
    <t>동양고속</t>
  </si>
  <si>
    <t>동양피엔에프</t>
  </si>
  <si>
    <t>신흥</t>
  </si>
  <si>
    <t>한국공항</t>
  </si>
  <si>
    <t>위드윈네트웍</t>
  </si>
  <si>
    <t>A047920</t>
  </si>
  <si>
    <t>씨트리</t>
  </si>
  <si>
    <t>캠시스</t>
  </si>
  <si>
    <t>아이컴포넌트</t>
  </si>
  <si>
    <t>위지트</t>
  </si>
  <si>
    <t>삼정펄프</t>
  </si>
  <si>
    <t>일신석재</t>
  </si>
  <si>
    <t>알에프텍</t>
  </si>
  <si>
    <t>엔브이에이치코리아</t>
  </si>
  <si>
    <t>일진다이아</t>
  </si>
  <si>
    <t>스맥</t>
  </si>
  <si>
    <t>에스티아이</t>
  </si>
  <si>
    <t>한양증권</t>
  </si>
  <si>
    <t>비에이치</t>
  </si>
  <si>
    <t>인터지스</t>
  </si>
  <si>
    <t>금강철강</t>
  </si>
  <si>
    <t>엘엠에스</t>
  </si>
  <si>
    <t>A013310</t>
  </si>
  <si>
    <t>아진산업</t>
  </si>
  <si>
    <t>탑엔지니어링</t>
  </si>
  <si>
    <t>로보스타</t>
  </si>
  <si>
    <t>에스에너지</t>
  </si>
  <si>
    <t>금호전기</t>
  </si>
  <si>
    <t>A222980</t>
  </si>
  <si>
    <t>한국맥널티</t>
  </si>
  <si>
    <t>동방아그로</t>
  </si>
  <si>
    <t>투비소프트</t>
  </si>
  <si>
    <t>지엠비코리아</t>
  </si>
  <si>
    <t>유성티엔에스</t>
  </si>
  <si>
    <t>솔루에타</t>
  </si>
  <si>
    <t>풍국주정</t>
  </si>
  <si>
    <t>에스피지</t>
  </si>
  <si>
    <t>콤텍시스템</t>
  </si>
  <si>
    <t>우리조명</t>
  </si>
  <si>
    <t>동아지질</t>
  </si>
  <si>
    <t>무림SP</t>
  </si>
  <si>
    <t>파루</t>
  </si>
  <si>
    <t>인성정보</t>
  </si>
  <si>
    <t>인트로메딕</t>
  </si>
  <si>
    <t>유유제약</t>
  </si>
  <si>
    <t>시노펙스</t>
  </si>
  <si>
    <t>제이스텍</t>
  </si>
  <si>
    <t>에스코넥</t>
  </si>
  <si>
    <t>대성창투</t>
  </si>
  <si>
    <t>나이스디앤비</t>
  </si>
  <si>
    <t>세우테크</t>
  </si>
  <si>
    <t>모나미</t>
  </si>
  <si>
    <t>엘티씨</t>
  </si>
  <si>
    <t>삼륭물산</t>
  </si>
  <si>
    <t>동아화성</t>
  </si>
  <si>
    <t>대창단조</t>
  </si>
  <si>
    <t>한국프랜지</t>
  </si>
  <si>
    <t>삼보모터스</t>
  </si>
  <si>
    <t>유테크</t>
  </si>
  <si>
    <t>태양</t>
  </si>
  <si>
    <t>디엔에이링크</t>
  </si>
  <si>
    <t>상보</t>
  </si>
  <si>
    <t>A122640</t>
  </si>
  <si>
    <t>예스티</t>
  </si>
  <si>
    <t>드래곤플라이</t>
  </si>
  <si>
    <t>A225530</t>
  </si>
  <si>
    <t>보광산업</t>
  </si>
  <si>
    <t>딜리</t>
  </si>
  <si>
    <t>삼성공조</t>
  </si>
  <si>
    <t>삼호개발</t>
  </si>
  <si>
    <t>원익큐브</t>
  </si>
  <si>
    <t>승일</t>
  </si>
  <si>
    <t>코맥스</t>
  </si>
  <si>
    <t>아바코</t>
  </si>
  <si>
    <t>넥스트칩</t>
  </si>
  <si>
    <t>씨티엘</t>
  </si>
  <si>
    <t>디오텍</t>
  </si>
  <si>
    <t>인지컨트롤스</t>
  </si>
  <si>
    <t>동일기연</t>
  </si>
  <si>
    <t>신일산업</t>
  </si>
  <si>
    <t>조선선재</t>
  </si>
  <si>
    <t>쎄트렉아이</t>
  </si>
  <si>
    <t>황금에스티</t>
  </si>
  <si>
    <t>일야</t>
  </si>
  <si>
    <t>케이아이엔엑스</t>
  </si>
  <si>
    <t>캐스텍코리아</t>
  </si>
  <si>
    <t>아이크래프트</t>
  </si>
  <si>
    <t>현대공업</t>
  </si>
  <si>
    <t>한신기계</t>
  </si>
  <si>
    <t>신성델타테크</t>
  </si>
  <si>
    <t>우원개발</t>
  </si>
  <si>
    <t>가온전선</t>
  </si>
  <si>
    <t>인포바인</t>
  </si>
  <si>
    <t>A133750</t>
  </si>
  <si>
    <t>메가엠디</t>
  </si>
  <si>
    <t>빅텍</t>
  </si>
  <si>
    <t>케이티롤</t>
  </si>
  <si>
    <t>수출포장</t>
  </si>
  <si>
    <t>코오롱머티리얼</t>
  </si>
  <si>
    <t>아시아경제</t>
  </si>
  <si>
    <t>씨큐브</t>
  </si>
  <si>
    <t>대림통상</t>
  </si>
  <si>
    <t>지엔코</t>
  </si>
  <si>
    <t>대정화금</t>
  </si>
  <si>
    <t>제일바이오</t>
  </si>
  <si>
    <t>세보엠이씨</t>
  </si>
  <si>
    <t>제일연마</t>
  </si>
  <si>
    <t>동양물산</t>
  </si>
  <si>
    <t>영화금속</t>
  </si>
  <si>
    <t>프로텍</t>
  </si>
  <si>
    <t>나라엠앤디</t>
  </si>
  <si>
    <t>넥센테크</t>
  </si>
  <si>
    <t>세중</t>
  </si>
  <si>
    <t>A092870</t>
  </si>
  <si>
    <t>엑시콘</t>
  </si>
  <si>
    <t>삼본정밀전자</t>
  </si>
  <si>
    <t>한국경제TV</t>
  </si>
  <si>
    <t>삼지전자</t>
  </si>
  <si>
    <t>코메론</t>
  </si>
  <si>
    <t>넥스턴</t>
  </si>
  <si>
    <t>삼진엘앤디</t>
  </si>
  <si>
    <t>엔터메이트</t>
  </si>
  <si>
    <t>코스모화학</t>
  </si>
  <si>
    <t>링네트</t>
  </si>
  <si>
    <t>스페코</t>
  </si>
  <si>
    <t>A213090</t>
  </si>
  <si>
    <t>미래테크놀로지</t>
  </si>
  <si>
    <t>우노앤컴퍼니</t>
  </si>
  <si>
    <t>만호제강</t>
  </si>
  <si>
    <t>오르비텍</t>
  </si>
  <si>
    <t>코아스</t>
  </si>
  <si>
    <t>비아이이엠티</t>
  </si>
  <si>
    <t>피제이전자</t>
  </si>
  <si>
    <t>세원물산</t>
  </si>
  <si>
    <t>아이오케이</t>
  </si>
  <si>
    <t>삼영이엔씨</t>
  </si>
  <si>
    <t>위즈코프</t>
  </si>
  <si>
    <t>디스플레이텍</t>
  </si>
  <si>
    <t>태경화학</t>
  </si>
  <si>
    <t>제이앤유글로벌</t>
  </si>
  <si>
    <t>청담러닝</t>
  </si>
  <si>
    <t>케이엘넷</t>
  </si>
  <si>
    <t>남성</t>
  </si>
  <si>
    <t>전파기지국</t>
  </si>
  <si>
    <t>해덕파워웨이</t>
  </si>
  <si>
    <t>화인베스틸</t>
  </si>
  <si>
    <t>아이엠</t>
  </si>
  <si>
    <t>한일진공</t>
  </si>
  <si>
    <t>A180400</t>
  </si>
  <si>
    <t>엠지메드</t>
  </si>
  <si>
    <t>유니크</t>
  </si>
  <si>
    <t>홈센타</t>
  </si>
  <si>
    <t>텔콘</t>
  </si>
  <si>
    <t>에프에스티</t>
  </si>
  <si>
    <t>알톤스포츠</t>
  </si>
  <si>
    <t>우리이앤엘</t>
  </si>
  <si>
    <t>남화토건</t>
  </si>
  <si>
    <t>아비코전자</t>
  </si>
  <si>
    <t>유엔젤</t>
  </si>
  <si>
    <t>티엘아이</t>
  </si>
  <si>
    <t>디에이테크놀로지</t>
  </si>
  <si>
    <t>이-글 벳</t>
  </si>
  <si>
    <t>국제약품</t>
  </si>
  <si>
    <t>파세코</t>
  </si>
  <si>
    <t>디지털대성</t>
  </si>
  <si>
    <t>윈팩</t>
  </si>
  <si>
    <t>지엔씨에너지</t>
  </si>
  <si>
    <t>삼진</t>
  </si>
  <si>
    <t>한국내화</t>
  </si>
  <si>
    <t>남영비비안</t>
  </si>
  <si>
    <t>인포피아</t>
  </si>
  <si>
    <t>바이오로그디바이스</t>
  </si>
  <si>
    <t>다나와</t>
  </si>
  <si>
    <t>에코플라스틱</t>
  </si>
  <si>
    <t>국영지앤엠</t>
  </si>
  <si>
    <t>티비씨</t>
  </si>
  <si>
    <t>일성건설</t>
  </si>
  <si>
    <t>뉴인텍</t>
  </si>
  <si>
    <t>디와이파워</t>
  </si>
  <si>
    <t>한라IMS</t>
  </si>
  <si>
    <t>일진파워</t>
  </si>
  <si>
    <t>미코</t>
  </si>
  <si>
    <t>파라텍</t>
  </si>
  <si>
    <t>하츠</t>
  </si>
  <si>
    <t>지디</t>
  </si>
  <si>
    <t>현대통신</t>
  </si>
  <si>
    <t>한국석유</t>
  </si>
  <si>
    <t>우신시스템</t>
  </si>
  <si>
    <t>유니온</t>
  </si>
  <si>
    <t>국일제지</t>
  </si>
  <si>
    <t>윈하이텍</t>
  </si>
  <si>
    <t>A140860</t>
  </si>
  <si>
    <t>파크시스템스</t>
  </si>
  <si>
    <t>뉴로스</t>
  </si>
  <si>
    <t>한일사료</t>
  </si>
  <si>
    <t>백광소재</t>
  </si>
  <si>
    <t>우리들제약</t>
  </si>
  <si>
    <t>테스나</t>
  </si>
  <si>
    <t>에이엔피</t>
  </si>
  <si>
    <t>동국실업</t>
  </si>
  <si>
    <t>동아에스텍</t>
  </si>
  <si>
    <t>동일금속</t>
  </si>
  <si>
    <t>A191410</t>
  </si>
  <si>
    <t>육일씨엔에쓰</t>
  </si>
  <si>
    <t>비츠로테크</t>
  </si>
  <si>
    <t>한국정보공학</t>
  </si>
  <si>
    <t>와토스코리아</t>
  </si>
  <si>
    <t>범양건영</t>
  </si>
  <si>
    <t>성도이엔지</t>
  </si>
  <si>
    <t>한국가구</t>
  </si>
  <si>
    <t>엘비세미콘</t>
  </si>
  <si>
    <t>동운아나텍</t>
  </si>
  <si>
    <t>영풍제지</t>
  </si>
  <si>
    <t>알에프세미</t>
  </si>
  <si>
    <t>파수닷컴</t>
  </si>
  <si>
    <t>광림</t>
  </si>
  <si>
    <t>다우인큐브</t>
  </si>
  <si>
    <t>진도</t>
  </si>
  <si>
    <t>엑사이엔씨</t>
  </si>
  <si>
    <t>골든브릿지증권</t>
  </si>
  <si>
    <t>아세아텍</t>
  </si>
  <si>
    <t>엠에스씨</t>
  </si>
  <si>
    <t>브리지텍</t>
  </si>
  <si>
    <t>화진</t>
  </si>
  <si>
    <t>신화인터텍</t>
  </si>
  <si>
    <t>트루윈</t>
  </si>
  <si>
    <t>케이엠</t>
  </si>
  <si>
    <t>비츠로시스</t>
  </si>
  <si>
    <t>라이브플렉스</t>
  </si>
  <si>
    <t>대한과학</t>
  </si>
  <si>
    <t>디케이디앤아이</t>
  </si>
  <si>
    <t>A224060</t>
  </si>
  <si>
    <t>코디엠</t>
  </si>
  <si>
    <t>피델릭스</t>
  </si>
  <si>
    <t>디에스케이</t>
  </si>
  <si>
    <t>인팩</t>
  </si>
  <si>
    <t>대한광통신</t>
  </si>
  <si>
    <t>서울전자통신</t>
  </si>
  <si>
    <t>명문제약</t>
  </si>
  <si>
    <t>한농화성</t>
  </si>
  <si>
    <t>아비스타</t>
  </si>
  <si>
    <t>우리로</t>
  </si>
  <si>
    <t>이노와이어리스</t>
  </si>
  <si>
    <t>싸이맥스</t>
  </si>
  <si>
    <t>좋은사람들</t>
  </si>
  <si>
    <t>제이씨케미칼</t>
  </si>
  <si>
    <t>신라섬유</t>
  </si>
  <si>
    <t>이스타코</t>
  </si>
  <si>
    <t>유양디앤유</t>
  </si>
  <si>
    <t>오이솔루션</t>
  </si>
  <si>
    <t>삼현철강</t>
  </si>
  <si>
    <t>고려제약</t>
  </si>
  <si>
    <t>대진디엠피</t>
  </si>
  <si>
    <t>삼영화학</t>
  </si>
  <si>
    <t>한국종합기술</t>
  </si>
  <si>
    <t>참엔지니어링</t>
  </si>
  <si>
    <t>대창스틸</t>
  </si>
  <si>
    <t>솔브레인이엔지</t>
  </si>
  <si>
    <t>인포뱅크</t>
  </si>
  <si>
    <t>문배철강</t>
  </si>
  <si>
    <t>코디에스</t>
  </si>
  <si>
    <t>중앙오션</t>
  </si>
  <si>
    <t>진양제약</t>
  </si>
  <si>
    <t>한컴시큐어</t>
  </si>
  <si>
    <t>금비</t>
  </si>
  <si>
    <t>이상네트웍스</t>
  </si>
  <si>
    <t>삼화네트웍스</t>
  </si>
  <si>
    <t>제너셈</t>
  </si>
  <si>
    <t>A109610</t>
  </si>
  <si>
    <t>에스와이패널</t>
  </si>
  <si>
    <t>코이즈</t>
  </si>
  <si>
    <t>성안</t>
  </si>
  <si>
    <t>오스템</t>
  </si>
  <si>
    <t>엔피케이</t>
  </si>
  <si>
    <t>A221980</t>
  </si>
  <si>
    <t>케이디켐</t>
  </si>
  <si>
    <t>인지디스플레</t>
  </si>
  <si>
    <t>한솔로지스틱스</t>
  </si>
  <si>
    <t>화천기계</t>
  </si>
  <si>
    <t>부국철강</t>
  </si>
  <si>
    <t>이화공영</t>
  </si>
  <si>
    <t>화신정공</t>
  </si>
  <si>
    <t>소프트센</t>
  </si>
  <si>
    <t>모헨즈</t>
  </si>
  <si>
    <t>팬엔터테인먼트</t>
  </si>
  <si>
    <t>케이피에프</t>
  </si>
  <si>
    <t>형지I&amp;C</t>
  </si>
  <si>
    <t>까뮤이앤씨</t>
  </si>
  <si>
    <t>A058110</t>
  </si>
  <si>
    <t>멕아이씨에스</t>
  </si>
  <si>
    <t>옴니텔</t>
  </si>
  <si>
    <t>쎄니트</t>
  </si>
  <si>
    <t>오텍</t>
  </si>
  <si>
    <t>매커스</t>
  </si>
  <si>
    <t>대우부품</t>
  </si>
  <si>
    <t>마이크로컨텍솔</t>
  </si>
  <si>
    <t>에이디테크놀로지</t>
  </si>
  <si>
    <t>서호전기</t>
  </si>
  <si>
    <t>파인디지털</t>
  </si>
  <si>
    <t>파인텍</t>
  </si>
  <si>
    <t>큐캐피탈</t>
  </si>
  <si>
    <t>우진비앤지</t>
  </si>
  <si>
    <t>대동전자</t>
  </si>
  <si>
    <t>신성이엔지</t>
  </si>
  <si>
    <t>코원</t>
  </si>
  <si>
    <t>케이피티</t>
  </si>
  <si>
    <t>우림기계</t>
  </si>
  <si>
    <t>A212560</t>
  </si>
  <si>
    <t>네오오토</t>
  </si>
  <si>
    <t>케이맥</t>
  </si>
  <si>
    <t>동남합성</t>
  </si>
  <si>
    <t>필룩스</t>
  </si>
  <si>
    <t>기산텔레콤</t>
  </si>
  <si>
    <t>에이텍티앤</t>
  </si>
  <si>
    <t>제이엔케이히터</t>
  </si>
  <si>
    <t>테라셈</t>
  </si>
  <si>
    <t>한국컴퓨터</t>
  </si>
  <si>
    <t>지에스이</t>
  </si>
  <si>
    <t>플랜티넷</t>
  </si>
  <si>
    <t>덕신하우징</t>
  </si>
  <si>
    <t>에쓰씨엔지니어링</t>
  </si>
  <si>
    <t>큐에스아이</t>
  </si>
  <si>
    <t>부산방직</t>
  </si>
  <si>
    <t>판타지오</t>
  </si>
  <si>
    <t>평화홀딩스</t>
  </si>
  <si>
    <t>영우디에스피</t>
  </si>
  <si>
    <t>네오티스</t>
  </si>
  <si>
    <t>다믈멀티미디어</t>
  </si>
  <si>
    <t>인터엠</t>
  </si>
  <si>
    <t>상신이디피</t>
  </si>
  <si>
    <t>동일제강</t>
  </si>
  <si>
    <t>이미지스</t>
  </si>
  <si>
    <t>에이테크솔루션</t>
  </si>
  <si>
    <t>고려산업</t>
  </si>
  <si>
    <t>이엘케이</t>
  </si>
  <si>
    <t>베셀</t>
  </si>
  <si>
    <t>이건창호</t>
  </si>
  <si>
    <t>스타플렉스</t>
  </si>
  <si>
    <t>에스에프씨</t>
  </si>
  <si>
    <t>인포마크</t>
  </si>
  <si>
    <t>세명전기</t>
  </si>
  <si>
    <t>웰메이드예당</t>
  </si>
  <si>
    <t>이화산업</t>
  </si>
  <si>
    <t>코센</t>
  </si>
  <si>
    <t>아이씨케이</t>
  </si>
  <si>
    <t>오공</t>
  </si>
  <si>
    <t>원일특강</t>
  </si>
  <si>
    <t>코위버</t>
  </si>
  <si>
    <t>와이엔텍</t>
  </si>
  <si>
    <t>이구산업</t>
  </si>
  <si>
    <t>포시에스</t>
  </si>
  <si>
    <t>파이오링크</t>
  </si>
  <si>
    <t>로지시스</t>
  </si>
  <si>
    <t>형지엘리트</t>
  </si>
  <si>
    <t>아즈텍WB</t>
  </si>
  <si>
    <t>흥구석유</t>
  </si>
  <si>
    <t>아이즈비전</t>
  </si>
  <si>
    <t>서산</t>
  </si>
  <si>
    <t>인화정공</t>
  </si>
  <si>
    <t>세우글로벌</t>
  </si>
  <si>
    <t>원풍</t>
  </si>
  <si>
    <t>연이정보통신</t>
  </si>
  <si>
    <t>케이씨에스</t>
  </si>
  <si>
    <t>에스에스컴텍</t>
  </si>
  <si>
    <t>신한</t>
  </si>
  <si>
    <t>알파칩스</t>
  </si>
  <si>
    <t>부스타</t>
  </si>
  <si>
    <t>세미콘라이트</t>
  </si>
  <si>
    <t>디엠티</t>
  </si>
  <si>
    <t>경남스틸</t>
  </si>
  <si>
    <t>우리기술투자</t>
  </si>
  <si>
    <t>웹스</t>
  </si>
  <si>
    <t>오킨스전자</t>
  </si>
  <si>
    <t>경봉</t>
  </si>
  <si>
    <t>새로닉스</t>
  </si>
  <si>
    <t>선도전기</t>
  </si>
  <si>
    <t>삼일제약</t>
  </si>
  <si>
    <t>그랜드백화점</t>
  </si>
  <si>
    <t>에스아이티글로벌</t>
  </si>
  <si>
    <t>제이엠아이</t>
  </si>
  <si>
    <t>서연탑메탈</t>
  </si>
  <si>
    <t>아이텍반도체</t>
  </si>
  <si>
    <t>에치디프로</t>
  </si>
  <si>
    <t>보락</t>
  </si>
  <si>
    <t>크로바하이텍</t>
  </si>
  <si>
    <t>제룡전기</t>
  </si>
  <si>
    <t>한국전자홀딩스</t>
  </si>
  <si>
    <t>한일네트웍스</t>
  </si>
  <si>
    <t>동부라이텍</t>
  </si>
  <si>
    <t>고려신용정보</t>
  </si>
  <si>
    <t>서암기계공업</t>
  </si>
  <si>
    <t>케이씨티</t>
  </si>
  <si>
    <t>푸드웰</t>
  </si>
  <si>
    <t>이씨에스</t>
  </si>
  <si>
    <t>모바일리더</t>
  </si>
  <si>
    <t>고려포리머</t>
  </si>
  <si>
    <t>티이씨앤코</t>
  </si>
  <si>
    <t>능률교육</t>
  </si>
  <si>
    <t>에프알텍</t>
  </si>
  <si>
    <t>대주산업</t>
  </si>
  <si>
    <t>웰크론강원</t>
  </si>
  <si>
    <t>디케이락</t>
  </si>
  <si>
    <t>루미마이크로</t>
  </si>
  <si>
    <t>대성합동지주</t>
  </si>
  <si>
    <t>원림</t>
  </si>
  <si>
    <t>대림제지</t>
  </si>
  <si>
    <t>심엔터테인먼트</t>
  </si>
  <si>
    <t>성창오토텍</t>
  </si>
  <si>
    <t>씨유메디칼</t>
  </si>
  <si>
    <t>구영테크</t>
  </si>
  <si>
    <t>한일단조</t>
  </si>
  <si>
    <t>케이프</t>
  </si>
  <si>
    <t>대신정보통신</t>
  </si>
  <si>
    <t>넥스트리밍</t>
  </si>
  <si>
    <t>한일화학</t>
  </si>
  <si>
    <t>동방선기</t>
  </si>
  <si>
    <t>일경산업개발</t>
  </si>
  <si>
    <t>한국큐빅</t>
  </si>
  <si>
    <t>성지건설</t>
  </si>
  <si>
    <t>한솔PNS</t>
  </si>
  <si>
    <t>주연테크</t>
  </si>
  <si>
    <t>성문전자</t>
  </si>
  <si>
    <t>칩스앤미디어</t>
  </si>
  <si>
    <t>진바이오텍</t>
  </si>
  <si>
    <t>웰크론한텍</t>
  </si>
  <si>
    <t>이엠넷</t>
  </si>
  <si>
    <t>삼영엠텍</t>
  </si>
  <si>
    <t>에스에이티</t>
  </si>
  <si>
    <t>포메탈</t>
  </si>
  <si>
    <t>솔라시아</t>
  </si>
  <si>
    <t>피제이메탈</t>
  </si>
  <si>
    <t>대양제지</t>
  </si>
  <si>
    <t>혜인</t>
  </si>
  <si>
    <t>에너토크</t>
  </si>
  <si>
    <t>제이엠티</t>
  </si>
  <si>
    <t>푸른기술</t>
  </si>
  <si>
    <t>이글루시큐리티</t>
  </si>
  <si>
    <t>한양디지텍</t>
  </si>
  <si>
    <t>폴리비전</t>
  </si>
  <si>
    <t>진양산업</t>
  </si>
  <si>
    <t>백금T&amp;A</t>
  </si>
  <si>
    <t>한국팩키지</t>
  </si>
  <si>
    <t>청호컴넷</t>
  </si>
  <si>
    <t>인콘</t>
  </si>
  <si>
    <t>KD건설</t>
  </si>
  <si>
    <t>진양화학</t>
  </si>
  <si>
    <t>뉴보텍</t>
  </si>
  <si>
    <t>아진엑스텍</t>
  </si>
  <si>
    <t>한네트</t>
  </si>
  <si>
    <t>화성</t>
  </si>
  <si>
    <t>동신건설</t>
  </si>
  <si>
    <t>비엠티</t>
  </si>
  <si>
    <t>케이씨피드</t>
  </si>
  <si>
    <t>빛샘전자</t>
  </si>
  <si>
    <t>A127160</t>
  </si>
  <si>
    <t>매직마이크로</t>
  </si>
  <si>
    <t>모아텍</t>
  </si>
  <si>
    <t>풍강</t>
  </si>
  <si>
    <t>특수건설</t>
  </si>
  <si>
    <t>타이거일렉</t>
  </si>
  <si>
    <t>하이스틸</t>
  </si>
  <si>
    <t>중앙에너비스</t>
  </si>
  <si>
    <t>유아이디</t>
  </si>
  <si>
    <t>하이셈</t>
  </si>
  <si>
    <t>삼아알미늄</t>
  </si>
  <si>
    <t>신화콘텍</t>
  </si>
  <si>
    <t>대성미생물</t>
  </si>
  <si>
    <t>이퓨쳐</t>
  </si>
  <si>
    <t>한일철강</t>
  </si>
  <si>
    <t>두올산업</t>
  </si>
  <si>
    <t>우성아이비</t>
  </si>
  <si>
    <t>일정실업</t>
  </si>
  <si>
    <t>시큐브</t>
  </si>
  <si>
    <t>동원수산</t>
  </si>
  <si>
    <t>쎄미시스코</t>
  </si>
  <si>
    <t>한창산업</t>
  </si>
  <si>
    <t>로체시스템즈</t>
  </si>
  <si>
    <t>삼목강업</t>
  </si>
  <si>
    <t>에스티오</t>
  </si>
  <si>
    <t>한국주강</t>
  </si>
  <si>
    <t>서전기전</t>
  </si>
  <si>
    <t>레이젠</t>
  </si>
  <si>
    <t>제룡산업</t>
  </si>
  <si>
    <t>한컴지엠디</t>
  </si>
  <si>
    <t>감마누</t>
  </si>
  <si>
    <t>조광ILI</t>
  </si>
  <si>
    <t>와이비로드</t>
  </si>
  <si>
    <t>케이에스피</t>
  </si>
  <si>
    <t>프리엠스</t>
  </si>
  <si>
    <t>디지아이</t>
  </si>
  <si>
    <t>자연과환경</t>
  </si>
  <si>
    <t>파버나인</t>
  </si>
  <si>
    <t>동국알앤에스</t>
  </si>
  <si>
    <t>빛과전자</t>
  </si>
  <si>
    <t>에이치케이</t>
  </si>
  <si>
    <t>옵티시스</t>
  </si>
  <si>
    <t>와이엠씨</t>
  </si>
  <si>
    <t>케이엔더블유</t>
  </si>
  <si>
    <t>파인디앤씨</t>
  </si>
  <si>
    <t>뉴프렉스</t>
  </si>
  <si>
    <t>대창솔루션</t>
  </si>
  <si>
    <t>부산산업</t>
  </si>
  <si>
    <t>유니더스</t>
  </si>
  <si>
    <t>금호엔티</t>
  </si>
  <si>
    <t>티피씨글로벌</t>
  </si>
  <si>
    <t>한솔인티큐브</t>
  </si>
  <si>
    <t>코리아에스이</t>
  </si>
  <si>
    <t>한국정밀기계</t>
  </si>
  <si>
    <t>팀스</t>
  </si>
  <si>
    <t>제일테크노스</t>
  </si>
  <si>
    <t>대성파인텍</t>
  </si>
  <si>
    <t>세호로보트</t>
  </si>
  <si>
    <t>유신</t>
  </si>
  <si>
    <t>크린앤사이언스</t>
  </si>
  <si>
    <t>광진윈텍</t>
  </si>
  <si>
    <t>에이텍</t>
  </si>
  <si>
    <t>케이비제6호스팩</t>
  </si>
  <si>
    <t>프리젠</t>
  </si>
  <si>
    <t>네이블</t>
  </si>
  <si>
    <t>화신테크</t>
  </si>
  <si>
    <t>대동스틸</t>
  </si>
  <si>
    <t>영백씨엠</t>
  </si>
  <si>
    <t>A197210</t>
  </si>
  <si>
    <t>리드</t>
  </si>
  <si>
    <t>아티스</t>
  </si>
  <si>
    <t>에스디시스템</t>
  </si>
  <si>
    <t>네오디안테크놀로지</t>
  </si>
  <si>
    <t>나노캠텍</t>
  </si>
  <si>
    <t>경인전자</t>
  </si>
  <si>
    <t>플렉스컴</t>
  </si>
  <si>
    <t>인텍플러스</t>
  </si>
  <si>
    <t>디이엔티</t>
  </si>
  <si>
    <t>네패스신소재</t>
  </si>
  <si>
    <t>삼일기업공사</t>
  </si>
  <si>
    <t>에스앤더블류</t>
  </si>
  <si>
    <t>서화정보통신</t>
  </si>
  <si>
    <t>성호전자</t>
  </si>
  <si>
    <t>태원물산</t>
  </si>
  <si>
    <t>텔레필드</t>
  </si>
  <si>
    <t>제이웨이</t>
  </si>
  <si>
    <t>우리넷</t>
  </si>
  <si>
    <t>수성</t>
  </si>
  <si>
    <t>티플랙스</t>
  </si>
  <si>
    <t>동양에스텍</t>
  </si>
  <si>
    <t>에스폴리텍</t>
  </si>
  <si>
    <t>프럼파스트</t>
  </si>
  <si>
    <t>월덱스</t>
  </si>
  <si>
    <t>흥국</t>
  </si>
  <si>
    <t>케이디미디어</t>
  </si>
  <si>
    <t>피씨디렉트</t>
  </si>
  <si>
    <t>한솔넥스지</t>
  </si>
  <si>
    <t>신라에스지</t>
  </si>
  <si>
    <t>동원</t>
  </si>
  <si>
    <t>엔알케이</t>
  </si>
  <si>
    <t>광진실업</t>
  </si>
  <si>
    <t>국일신동</t>
  </si>
  <si>
    <t>세진티에스</t>
  </si>
  <si>
    <t>신화실업</t>
  </si>
  <si>
    <t>성우테크론</t>
  </si>
  <si>
    <t>제이티</t>
  </si>
  <si>
    <t>아리온</t>
  </si>
  <si>
    <t>진양폴리</t>
  </si>
  <si>
    <t>현우산업</t>
  </si>
  <si>
    <t>누리플랜</t>
  </si>
  <si>
    <t>지어소프트</t>
  </si>
  <si>
    <t>A232140</t>
  </si>
  <si>
    <t>대신밸런스제2호스팩</t>
  </si>
  <si>
    <t>청보산업</t>
  </si>
  <si>
    <t>케이비제8호스팩</t>
  </si>
  <si>
    <t>엘디티</t>
  </si>
  <si>
    <t>A226850</t>
  </si>
  <si>
    <t>키움스팩4호</t>
  </si>
  <si>
    <t>세기상사</t>
  </si>
  <si>
    <t>이원컴포텍</t>
  </si>
  <si>
    <t>토탈소프트</t>
  </si>
  <si>
    <t>엔에이치스팩9호</t>
  </si>
  <si>
    <t>A230240</t>
  </si>
  <si>
    <t>하나금융7호스팩</t>
  </si>
  <si>
    <t>한화ACPC스팩</t>
  </si>
  <si>
    <t>A227950</t>
  </si>
  <si>
    <t>골든브릿지제4호스팩</t>
  </si>
  <si>
    <t>엔에이치스팩3호</t>
  </si>
  <si>
    <t>엔에이치스팩5호</t>
  </si>
  <si>
    <t>한화에이스스팩2호</t>
  </si>
  <si>
    <t>엔에이치스팩8호</t>
  </si>
  <si>
    <t>한국3호스팩</t>
  </si>
  <si>
    <t>이베스트스팩2호</t>
  </si>
  <si>
    <t>A230490</t>
  </si>
  <si>
    <t>동부제4호스팩</t>
  </si>
  <si>
    <t>현대드림3호스팩</t>
  </si>
  <si>
    <t>유진스팩3호</t>
  </si>
  <si>
    <t>케이티비스팩3호</t>
  </si>
  <si>
    <t>키움스팩3호</t>
  </si>
  <si>
    <t>유안타제2호스팩</t>
  </si>
  <si>
    <t>A226340</t>
  </si>
  <si>
    <t>에이치엠씨3호스팩</t>
  </si>
  <si>
    <t>SK2호스팩</t>
  </si>
  <si>
    <t>미래에셋제3호스팩</t>
  </si>
  <si>
    <t>유안타제1호스팩</t>
  </si>
  <si>
    <t>대우스팩2호</t>
  </si>
  <si>
    <t>케이티비스팩1호</t>
  </si>
  <si>
    <t>하이제2호스팩</t>
  </si>
  <si>
    <t>유진에이씨피씨스팩2호</t>
  </si>
  <si>
    <t>SK1호스팩</t>
  </si>
  <si>
    <t>케이티비스팩2호</t>
  </si>
  <si>
    <t>한화MGI스팩</t>
  </si>
  <si>
    <t>현대에이블스팩1호</t>
  </si>
  <si>
    <t>신한제2호SPAC</t>
  </si>
  <si>
    <t>케이비제7호스팩</t>
  </si>
  <si>
    <t>대우스팩3호</t>
  </si>
  <si>
    <t>교보5호스팩</t>
  </si>
  <si>
    <t>하나머스트2호스팩</t>
  </si>
  <si>
    <t>A226360</t>
  </si>
  <si>
    <t>현대드림4호스팩</t>
  </si>
  <si>
    <t>케이비제5호스팩</t>
  </si>
  <si>
    <t>신영스팩2호</t>
  </si>
  <si>
    <t>대신밸런스제1호스팩</t>
  </si>
  <si>
    <t>엔에이치스팩7호</t>
  </si>
  <si>
    <t>골든브릿지제3호스팩</t>
  </si>
  <si>
    <t>하이제3호스팩</t>
  </si>
  <si>
    <t>IBKS제2호스팩</t>
  </si>
  <si>
    <t>동부스팩3호</t>
  </si>
  <si>
    <t>IBKS제3호스팩</t>
  </si>
  <si>
    <t>한화에이스스팩1호</t>
  </si>
  <si>
    <t>이베스트스팩3호</t>
  </si>
  <si>
    <t>SSC</t>
  </si>
  <si>
    <t>Quarterly</t>
  </si>
  <si>
    <t>Current</t>
  </si>
  <si>
    <t>S410001200</t>
  </si>
  <si>
    <t>시가총액 (티커-상장예정주식수 포함)(백만원)</t>
  </si>
  <si>
    <r>
      <rPr>
        <sz val="9"/>
        <color theme="1"/>
        <rFont val="맑은 고딕"/>
        <family val="2"/>
        <charset val="129"/>
        <scheme val="minor"/>
      </rPr>
      <t>시가총액</t>
    </r>
    <r>
      <rPr>
        <sz val="9"/>
        <color theme="1"/>
        <rFont val="Arial"/>
        <family val="2"/>
      </rPr>
      <t xml:space="preserve"> (</t>
    </r>
    <r>
      <rPr>
        <sz val="9"/>
        <color theme="1"/>
        <rFont val="맑은 고딕"/>
        <family val="2"/>
        <charset val="129"/>
        <scheme val="minor"/>
      </rPr>
      <t>티커</t>
    </r>
    <r>
      <rPr>
        <sz val="9"/>
        <color theme="1"/>
        <rFont val="Arial"/>
        <family val="2"/>
      </rPr>
      <t>-</t>
    </r>
    <r>
      <rPr>
        <sz val="9"/>
        <color theme="1"/>
        <rFont val="맑은 고딕"/>
        <family val="2"/>
        <charset val="129"/>
        <scheme val="minor"/>
      </rPr>
      <t>상장예정주식수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  <scheme val="minor"/>
      </rPr>
      <t>포함</t>
    </r>
    <r>
      <rPr>
        <sz val="9"/>
        <color theme="1"/>
        <rFont val="Arial"/>
        <family val="2"/>
      </rPr>
      <t>)(</t>
    </r>
    <r>
      <rPr>
        <sz val="9"/>
        <color theme="1"/>
        <rFont val="맑은 고딕"/>
        <family val="2"/>
        <charset val="129"/>
        <scheme val="minor"/>
      </rPr>
      <t>백만원</t>
    </r>
    <r>
      <rPr>
        <sz val="9"/>
        <color theme="1"/>
        <rFont val="Arial"/>
        <family val="2"/>
      </rPr>
      <t>)</t>
    </r>
  </si>
  <si>
    <r>
      <rPr>
        <sz val="9"/>
        <color theme="1"/>
        <rFont val="맑은 고딕"/>
        <family val="2"/>
        <charset val="129"/>
        <scheme val="minor"/>
      </rPr>
      <t>삼성전자</t>
    </r>
  </si>
  <si>
    <r>
      <rPr>
        <sz val="9"/>
        <color theme="1"/>
        <rFont val="맑은 고딕"/>
        <family val="2"/>
        <charset val="129"/>
        <scheme val="minor"/>
      </rPr>
      <t>한국전력</t>
    </r>
  </si>
  <si>
    <r>
      <rPr>
        <sz val="9"/>
        <color theme="1"/>
        <rFont val="맑은 고딕"/>
        <family val="2"/>
        <charset val="129"/>
        <scheme val="minor"/>
      </rPr>
      <t>현대차</t>
    </r>
  </si>
  <si>
    <r>
      <rPr>
        <sz val="9"/>
        <color theme="1"/>
        <rFont val="맑은 고딕"/>
        <family val="2"/>
        <charset val="129"/>
        <scheme val="minor"/>
      </rPr>
      <t>삼성물산</t>
    </r>
  </si>
  <si>
    <r>
      <rPr>
        <sz val="9"/>
        <color theme="1"/>
        <rFont val="맑은 고딕"/>
        <family val="2"/>
        <charset val="129"/>
        <scheme val="minor"/>
      </rPr>
      <t>아모레퍼시픽</t>
    </r>
  </si>
  <si>
    <r>
      <rPr>
        <sz val="9"/>
        <color theme="1"/>
        <rFont val="맑은 고딕"/>
        <family val="2"/>
        <charset val="129"/>
        <scheme val="minor"/>
      </rPr>
      <t>현대모비스</t>
    </r>
  </si>
  <si>
    <r>
      <t>LG</t>
    </r>
    <r>
      <rPr>
        <sz val="9"/>
        <color theme="1"/>
        <rFont val="맑은 고딕"/>
        <family val="2"/>
        <charset val="129"/>
        <scheme val="minor"/>
      </rPr>
      <t>화학</t>
    </r>
  </si>
  <si>
    <r>
      <t>SK</t>
    </r>
    <r>
      <rPr>
        <sz val="9"/>
        <color theme="1"/>
        <rFont val="맑은 고딕"/>
        <family val="2"/>
        <charset val="129"/>
        <scheme val="minor"/>
      </rPr>
      <t>하이닉스</t>
    </r>
  </si>
  <si>
    <r>
      <rPr>
        <sz val="9"/>
        <color theme="1"/>
        <rFont val="맑은 고딕"/>
        <family val="2"/>
        <charset val="129"/>
        <scheme val="minor"/>
      </rPr>
      <t>삼성생명</t>
    </r>
  </si>
  <si>
    <r>
      <rPr>
        <sz val="9"/>
        <color theme="1"/>
        <rFont val="맑은 고딕"/>
        <family val="2"/>
        <charset val="129"/>
        <scheme val="minor"/>
      </rPr>
      <t>기아차</t>
    </r>
  </si>
  <si>
    <r>
      <rPr>
        <sz val="9"/>
        <color theme="1"/>
        <rFont val="맑은 고딕"/>
        <family val="2"/>
        <charset val="129"/>
        <scheme val="minor"/>
      </rPr>
      <t>삼성에스디에스</t>
    </r>
  </si>
  <si>
    <r>
      <rPr>
        <sz val="9"/>
        <color theme="1"/>
        <rFont val="맑은 고딕"/>
        <family val="2"/>
        <charset val="129"/>
        <scheme val="minor"/>
      </rPr>
      <t>신한지주</t>
    </r>
  </si>
  <si>
    <r>
      <t>SK</t>
    </r>
    <r>
      <rPr>
        <sz val="9"/>
        <color theme="1"/>
        <rFont val="맑은 고딕"/>
        <family val="2"/>
        <charset val="129"/>
        <scheme val="minor"/>
      </rPr>
      <t>텔레콤</t>
    </r>
  </si>
  <si>
    <r>
      <t>LG</t>
    </r>
    <r>
      <rPr>
        <sz val="9"/>
        <color theme="1"/>
        <rFont val="맑은 고딕"/>
        <family val="2"/>
        <charset val="129"/>
        <scheme val="minor"/>
      </rPr>
      <t>생활건강</t>
    </r>
  </si>
  <si>
    <r>
      <rPr>
        <sz val="9"/>
        <color theme="1"/>
        <rFont val="맑은 고딕"/>
        <family val="2"/>
        <charset val="129"/>
        <scheme val="minor"/>
      </rPr>
      <t>삼성화재</t>
    </r>
  </si>
  <si>
    <r>
      <rPr>
        <sz val="9"/>
        <color theme="1"/>
        <rFont val="맑은 고딕"/>
        <family val="2"/>
        <charset val="129"/>
        <scheme val="minor"/>
      </rPr>
      <t>아모레</t>
    </r>
    <r>
      <rPr>
        <sz val="9"/>
        <color theme="1"/>
        <rFont val="Arial"/>
        <family val="2"/>
      </rPr>
      <t>G</t>
    </r>
  </si>
  <si>
    <r>
      <t>KB</t>
    </r>
    <r>
      <rPr>
        <sz val="9"/>
        <color theme="1"/>
        <rFont val="맑은 고딕"/>
        <family val="2"/>
        <charset val="129"/>
        <scheme val="minor"/>
      </rPr>
      <t>금융</t>
    </r>
  </si>
  <si>
    <r>
      <t>SK</t>
    </r>
    <r>
      <rPr>
        <sz val="9"/>
        <color theme="1"/>
        <rFont val="맑은 고딕"/>
        <family val="2"/>
        <charset val="129"/>
        <scheme val="minor"/>
      </rPr>
      <t>이노베이션</t>
    </r>
  </si>
  <si>
    <r>
      <rPr>
        <sz val="9"/>
        <color theme="1"/>
        <rFont val="맑은 고딕"/>
        <family val="2"/>
        <charset val="129"/>
        <scheme val="minor"/>
      </rPr>
      <t>셀트리온</t>
    </r>
  </si>
  <si>
    <r>
      <t>LG</t>
    </r>
    <r>
      <rPr>
        <sz val="9"/>
        <color theme="1"/>
        <rFont val="맑은 고딕"/>
        <family val="2"/>
        <charset val="129"/>
        <scheme val="minor"/>
      </rPr>
      <t>전자</t>
    </r>
  </si>
  <si>
    <r>
      <rPr>
        <sz val="9"/>
        <color theme="1"/>
        <rFont val="맑은 고딕"/>
        <family val="2"/>
        <charset val="129"/>
        <scheme val="minor"/>
      </rPr>
      <t>롯데케미칼</t>
    </r>
  </si>
  <si>
    <r>
      <rPr>
        <sz val="9"/>
        <color theme="1"/>
        <rFont val="맑은 고딕"/>
        <family val="2"/>
        <charset val="129"/>
        <scheme val="minor"/>
      </rPr>
      <t>고려아연</t>
    </r>
  </si>
  <si>
    <r>
      <rPr>
        <sz val="9"/>
        <color theme="1"/>
        <rFont val="맑은 고딕"/>
        <family val="2"/>
        <charset val="129"/>
        <scheme val="minor"/>
      </rPr>
      <t>한미사이언스</t>
    </r>
  </si>
  <si>
    <r>
      <rPr>
        <sz val="9"/>
        <color theme="1"/>
        <rFont val="맑은 고딕"/>
        <family val="2"/>
        <charset val="129"/>
        <scheme val="minor"/>
      </rPr>
      <t>강원랜드</t>
    </r>
  </si>
  <si>
    <r>
      <rPr>
        <sz val="9"/>
        <color theme="1"/>
        <rFont val="맑은 고딕"/>
        <family val="2"/>
        <charset val="129"/>
        <scheme val="minor"/>
      </rPr>
      <t>한미약품</t>
    </r>
  </si>
  <si>
    <r>
      <t>LG</t>
    </r>
    <r>
      <rPr>
        <sz val="9"/>
        <color theme="1"/>
        <rFont val="맑은 고딕"/>
        <family val="2"/>
        <charset val="129"/>
        <scheme val="minor"/>
      </rPr>
      <t>디스플레이</t>
    </r>
  </si>
  <si>
    <r>
      <rPr>
        <sz val="9"/>
        <color theme="1"/>
        <rFont val="맑은 고딕"/>
        <family val="2"/>
        <charset val="129"/>
        <scheme val="minor"/>
      </rPr>
      <t>삼성</t>
    </r>
    <r>
      <rPr>
        <sz val="9"/>
        <color theme="1"/>
        <rFont val="Arial"/>
        <family val="2"/>
      </rPr>
      <t>SDI</t>
    </r>
  </si>
  <si>
    <r>
      <rPr>
        <sz val="9"/>
        <color theme="1"/>
        <rFont val="맑은 고딕"/>
        <family val="2"/>
        <charset val="129"/>
        <scheme val="minor"/>
      </rPr>
      <t>롯데쇼핑</t>
    </r>
  </si>
  <si>
    <r>
      <rPr>
        <sz val="9"/>
        <color theme="1"/>
        <rFont val="맑은 고딕"/>
        <family val="2"/>
        <charset val="129"/>
        <scheme val="minor"/>
      </rPr>
      <t>코웨이</t>
    </r>
  </si>
  <si>
    <r>
      <rPr>
        <sz val="9"/>
        <color theme="1"/>
        <rFont val="맑은 고딕"/>
        <family val="2"/>
        <charset val="129"/>
        <scheme val="minor"/>
      </rPr>
      <t>카카오</t>
    </r>
  </si>
  <si>
    <r>
      <rPr>
        <sz val="9"/>
        <color theme="1"/>
        <rFont val="맑은 고딕"/>
        <family val="2"/>
        <charset val="129"/>
        <scheme val="minor"/>
      </rPr>
      <t>현대글로비스</t>
    </r>
  </si>
  <si>
    <r>
      <rPr>
        <sz val="9"/>
        <color theme="1"/>
        <rFont val="맑은 고딕"/>
        <family val="2"/>
        <charset val="129"/>
        <scheme val="minor"/>
      </rPr>
      <t>오리온</t>
    </r>
  </si>
  <si>
    <r>
      <rPr>
        <sz val="9"/>
        <color theme="1"/>
        <rFont val="맑은 고딕"/>
        <family val="2"/>
        <charset val="129"/>
        <scheme val="minor"/>
      </rPr>
      <t>하나금융지주</t>
    </r>
  </si>
  <si>
    <r>
      <rPr>
        <sz val="9"/>
        <color theme="1"/>
        <rFont val="맑은 고딕"/>
        <family val="2"/>
        <charset val="129"/>
        <scheme val="minor"/>
      </rPr>
      <t>기업은행</t>
    </r>
  </si>
  <si>
    <r>
      <rPr>
        <sz val="9"/>
        <color theme="1"/>
        <rFont val="맑은 고딕"/>
        <family val="2"/>
        <charset val="129"/>
        <scheme val="minor"/>
      </rPr>
      <t>한국항공우주</t>
    </r>
  </si>
  <si>
    <r>
      <rPr>
        <sz val="9"/>
        <color theme="1"/>
        <rFont val="맑은 고딕"/>
        <family val="2"/>
        <charset val="129"/>
        <scheme val="minor"/>
      </rPr>
      <t>현대중공업</t>
    </r>
  </si>
  <si>
    <r>
      <rPr>
        <sz val="9"/>
        <color theme="1"/>
        <rFont val="맑은 고딕"/>
        <family val="2"/>
        <charset val="129"/>
        <scheme val="minor"/>
      </rPr>
      <t>현대제철</t>
    </r>
  </si>
  <si>
    <r>
      <rPr>
        <sz val="9"/>
        <color theme="1"/>
        <rFont val="맑은 고딕"/>
        <family val="2"/>
        <charset val="129"/>
        <scheme val="minor"/>
      </rPr>
      <t>한화생명</t>
    </r>
  </si>
  <si>
    <r>
      <rPr>
        <sz val="9"/>
        <color theme="1"/>
        <rFont val="맑은 고딕"/>
        <family val="2"/>
        <charset val="129"/>
        <scheme val="minor"/>
      </rPr>
      <t>우리은행</t>
    </r>
  </si>
  <si>
    <r>
      <rPr>
        <sz val="9"/>
        <color theme="1"/>
        <rFont val="맑은 고딕"/>
        <family val="2"/>
        <charset val="129"/>
        <scheme val="minor"/>
      </rPr>
      <t>한국타이어</t>
    </r>
  </si>
  <si>
    <r>
      <rPr>
        <sz val="9"/>
        <color theme="1"/>
        <rFont val="맑은 고딕"/>
        <family val="2"/>
        <charset val="129"/>
        <scheme val="minor"/>
      </rPr>
      <t>한샘</t>
    </r>
  </si>
  <si>
    <r>
      <rPr>
        <sz val="9"/>
        <color theme="1"/>
        <rFont val="맑은 고딕"/>
        <family val="2"/>
        <charset val="129"/>
        <scheme val="minor"/>
      </rPr>
      <t>한온시스템</t>
    </r>
  </si>
  <si>
    <r>
      <rPr>
        <sz val="9"/>
        <color theme="1"/>
        <rFont val="맑은 고딕"/>
        <family val="2"/>
        <charset val="129"/>
        <scheme val="minor"/>
      </rPr>
      <t>이마트</t>
    </r>
  </si>
  <si>
    <r>
      <t>CJ</t>
    </r>
    <r>
      <rPr>
        <sz val="9"/>
        <color theme="1"/>
        <rFont val="맑은 고딕"/>
        <family val="2"/>
        <charset val="129"/>
        <scheme val="minor"/>
      </rPr>
      <t>제일제당</t>
    </r>
  </si>
  <si>
    <r>
      <t>BGF</t>
    </r>
    <r>
      <rPr>
        <sz val="9"/>
        <color theme="1"/>
        <rFont val="맑은 고딕"/>
        <family val="2"/>
        <charset val="129"/>
        <scheme val="minor"/>
      </rPr>
      <t>리테일</t>
    </r>
  </si>
  <si>
    <r>
      <rPr>
        <sz val="9"/>
        <color theme="1"/>
        <rFont val="맑은 고딕"/>
        <family val="2"/>
        <charset val="129"/>
        <scheme val="minor"/>
      </rPr>
      <t>동부화재</t>
    </r>
  </si>
  <si>
    <r>
      <rPr>
        <sz val="9"/>
        <color theme="1"/>
        <rFont val="맑은 고딕"/>
        <family val="2"/>
        <charset val="129"/>
        <scheme val="minor"/>
      </rPr>
      <t>엔씨소프트</t>
    </r>
  </si>
  <si>
    <r>
      <t>CJ</t>
    </r>
    <r>
      <rPr>
        <sz val="9"/>
        <color theme="1"/>
        <rFont val="맑은 고딕"/>
        <family val="2"/>
        <charset val="129"/>
        <scheme val="minor"/>
      </rPr>
      <t>대한통운</t>
    </r>
  </si>
  <si>
    <r>
      <rPr>
        <sz val="9"/>
        <color theme="1"/>
        <rFont val="맑은 고딕"/>
        <family val="2"/>
        <charset val="129"/>
        <scheme val="minor"/>
      </rPr>
      <t>삼성전기</t>
    </r>
  </si>
  <si>
    <r>
      <t>GS</t>
    </r>
    <r>
      <rPr>
        <sz val="9"/>
        <color theme="1"/>
        <rFont val="맑은 고딕"/>
        <family val="2"/>
        <charset val="129"/>
        <scheme val="minor"/>
      </rPr>
      <t>리테일</t>
    </r>
  </si>
  <si>
    <r>
      <t>LG</t>
    </r>
    <r>
      <rPr>
        <sz val="9"/>
        <color theme="1"/>
        <rFont val="맑은 고딕"/>
        <family val="2"/>
        <charset val="129"/>
        <scheme val="minor"/>
      </rPr>
      <t>유플러스</t>
    </r>
  </si>
  <si>
    <r>
      <rPr>
        <sz val="9"/>
        <color theme="1"/>
        <rFont val="맑은 고딕"/>
        <family val="2"/>
        <charset val="129"/>
        <scheme val="minor"/>
      </rPr>
      <t>오뚜기</t>
    </r>
  </si>
  <si>
    <r>
      <rPr>
        <sz val="9"/>
        <color theme="1"/>
        <rFont val="맑은 고딕"/>
        <family val="2"/>
        <charset val="129"/>
        <scheme val="minor"/>
      </rPr>
      <t>한화케미칼</t>
    </r>
  </si>
  <si>
    <r>
      <rPr>
        <sz val="9"/>
        <color theme="1"/>
        <rFont val="맑은 고딕"/>
        <family val="2"/>
        <charset val="129"/>
        <scheme val="minor"/>
      </rPr>
      <t>한전</t>
    </r>
    <r>
      <rPr>
        <sz val="9"/>
        <color theme="1"/>
        <rFont val="Arial"/>
        <family val="2"/>
      </rPr>
      <t>KPS</t>
    </r>
  </si>
  <si>
    <r>
      <rPr>
        <sz val="9"/>
        <color theme="1"/>
        <rFont val="맑은 고딕"/>
        <family val="2"/>
        <charset val="129"/>
        <scheme val="minor"/>
      </rPr>
      <t>효성</t>
    </r>
  </si>
  <si>
    <r>
      <rPr>
        <sz val="9"/>
        <color theme="1"/>
        <rFont val="맑은 고딕"/>
        <family val="2"/>
        <charset val="129"/>
        <scheme val="minor"/>
      </rPr>
      <t>에스원</t>
    </r>
  </si>
  <si>
    <r>
      <rPr>
        <sz val="9"/>
        <color theme="1"/>
        <rFont val="맑은 고딕"/>
        <family val="2"/>
        <charset val="129"/>
        <scheme val="minor"/>
      </rPr>
      <t>유한양행</t>
    </r>
  </si>
  <si>
    <r>
      <rPr>
        <sz val="9"/>
        <color theme="1"/>
        <rFont val="맑은 고딕"/>
        <family val="2"/>
        <charset val="129"/>
        <scheme val="minor"/>
      </rPr>
      <t>삼성카드</t>
    </r>
  </si>
  <si>
    <r>
      <rPr>
        <sz val="9"/>
        <color theme="1"/>
        <rFont val="맑은 고딕"/>
        <family val="2"/>
        <charset val="129"/>
        <scheme val="minor"/>
      </rPr>
      <t>한국가스공사</t>
    </r>
  </si>
  <si>
    <r>
      <rPr>
        <sz val="9"/>
        <color theme="1"/>
        <rFont val="맑은 고딕"/>
        <family val="2"/>
        <charset val="129"/>
        <scheme val="minor"/>
      </rPr>
      <t>롯데제과</t>
    </r>
  </si>
  <si>
    <r>
      <rPr>
        <sz val="9"/>
        <color theme="1"/>
        <rFont val="맑은 고딕"/>
        <family val="2"/>
        <charset val="129"/>
        <scheme val="minor"/>
      </rPr>
      <t>현대건설</t>
    </r>
  </si>
  <si>
    <r>
      <rPr>
        <sz val="9"/>
        <color theme="1"/>
        <rFont val="맑은 고딕"/>
        <family val="2"/>
        <charset val="129"/>
        <scheme val="minor"/>
      </rPr>
      <t>메디톡스</t>
    </r>
  </si>
  <si>
    <r>
      <rPr>
        <sz val="9"/>
        <color theme="1"/>
        <rFont val="맑은 고딕"/>
        <family val="2"/>
        <charset val="129"/>
        <scheme val="minor"/>
      </rPr>
      <t>동서</t>
    </r>
  </si>
  <si>
    <r>
      <rPr>
        <sz val="9"/>
        <color theme="1"/>
        <rFont val="맑은 고딕"/>
        <family val="2"/>
        <charset val="129"/>
        <scheme val="minor"/>
      </rPr>
      <t>롯데칠성</t>
    </r>
  </si>
  <si>
    <r>
      <rPr>
        <sz val="9"/>
        <color theme="1"/>
        <rFont val="맑은 고딕"/>
        <family val="2"/>
        <charset val="129"/>
        <scheme val="minor"/>
      </rPr>
      <t>삼성증권</t>
    </r>
  </si>
  <si>
    <r>
      <rPr>
        <sz val="9"/>
        <color theme="1"/>
        <rFont val="맑은 고딕"/>
        <family val="2"/>
        <charset val="129"/>
        <scheme val="minor"/>
      </rPr>
      <t>현대백화점</t>
    </r>
  </si>
  <si>
    <r>
      <rPr>
        <sz val="9"/>
        <color theme="1"/>
        <rFont val="맑은 고딕"/>
        <family val="2"/>
        <charset val="129"/>
        <scheme val="minor"/>
      </rPr>
      <t>현대위아</t>
    </r>
  </si>
  <si>
    <r>
      <rPr>
        <sz val="9"/>
        <color theme="1"/>
        <rFont val="맑은 고딕"/>
        <family val="2"/>
        <charset val="129"/>
        <scheme val="minor"/>
      </rPr>
      <t>현대해상</t>
    </r>
  </si>
  <si>
    <r>
      <rPr>
        <sz val="9"/>
        <color theme="1"/>
        <rFont val="맑은 고딕"/>
        <family val="2"/>
        <charset val="129"/>
        <scheme val="minor"/>
      </rPr>
      <t>녹십자</t>
    </r>
  </si>
  <si>
    <r>
      <rPr>
        <sz val="9"/>
        <color theme="1"/>
        <rFont val="맑은 고딕"/>
        <family val="2"/>
        <charset val="129"/>
        <scheme val="minor"/>
      </rPr>
      <t>한화</t>
    </r>
  </si>
  <si>
    <r>
      <rPr>
        <sz val="9"/>
        <color theme="1"/>
        <rFont val="맑은 고딕"/>
        <family val="2"/>
        <charset val="129"/>
        <scheme val="minor"/>
      </rPr>
      <t>호텔신라</t>
    </r>
  </si>
  <si>
    <r>
      <rPr>
        <sz val="9"/>
        <color theme="1"/>
        <rFont val="맑은 고딕"/>
        <family val="2"/>
        <charset val="129"/>
        <scheme val="minor"/>
      </rPr>
      <t>현대산업</t>
    </r>
  </si>
  <si>
    <r>
      <rPr>
        <sz val="9"/>
        <color theme="1"/>
        <rFont val="맑은 고딕"/>
        <family val="2"/>
        <charset val="129"/>
        <scheme val="minor"/>
      </rPr>
      <t>농심</t>
    </r>
  </si>
  <si>
    <r>
      <rPr>
        <sz val="9"/>
        <color theme="1"/>
        <rFont val="맑은 고딕"/>
        <family val="2"/>
        <charset val="129"/>
        <scheme val="minor"/>
      </rPr>
      <t>대우증권</t>
    </r>
  </si>
  <si>
    <r>
      <t>BNK</t>
    </r>
    <r>
      <rPr>
        <sz val="9"/>
        <color theme="1"/>
        <rFont val="맑은 고딕"/>
        <family val="2"/>
        <charset val="129"/>
        <scheme val="minor"/>
      </rPr>
      <t>금융지주</t>
    </r>
  </si>
  <si>
    <r>
      <rPr>
        <sz val="9"/>
        <color theme="1"/>
        <rFont val="맑은 고딕"/>
        <family val="2"/>
        <charset val="129"/>
        <scheme val="minor"/>
      </rPr>
      <t>바이로메드</t>
    </r>
  </si>
  <si>
    <r>
      <rPr>
        <sz val="9"/>
        <color theme="1"/>
        <rFont val="맑은 고딕"/>
        <family val="2"/>
        <charset val="129"/>
        <scheme val="minor"/>
      </rPr>
      <t>한국금융지주</t>
    </r>
  </si>
  <si>
    <r>
      <t>NH</t>
    </r>
    <r>
      <rPr>
        <sz val="9"/>
        <color theme="1"/>
        <rFont val="맑은 고딕"/>
        <family val="2"/>
        <charset val="129"/>
        <scheme val="minor"/>
      </rPr>
      <t>투자증권</t>
    </r>
  </si>
  <si>
    <r>
      <rPr>
        <sz val="9"/>
        <color theme="1"/>
        <rFont val="맑은 고딕"/>
        <family val="2"/>
        <charset val="129"/>
        <scheme val="minor"/>
      </rPr>
      <t>삼성엔지니어링</t>
    </r>
  </si>
  <si>
    <r>
      <rPr>
        <sz val="9"/>
        <color theme="1"/>
        <rFont val="맑은 고딕"/>
        <family val="2"/>
        <charset val="129"/>
        <scheme val="minor"/>
      </rPr>
      <t>삼성중공업</t>
    </r>
  </si>
  <si>
    <r>
      <rPr>
        <sz val="9"/>
        <color theme="1"/>
        <rFont val="맑은 고딕"/>
        <family val="2"/>
        <charset val="129"/>
        <scheme val="minor"/>
      </rPr>
      <t>미래에셋증권</t>
    </r>
  </si>
  <si>
    <r>
      <rPr>
        <sz val="9"/>
        <color theme="1"/>
        <rFont val="맑은 고딕"/>
        <family val="2"/>
        <charset val="129"/>
        <scheme val="minor"/>
      </rPr>
      <t>삼립식품</t>
    </r>
  </si>
  <si>
    <r>
      <rPr>
        <sz val="9"/>
        <color theme="1"/>
        <rFont val="맑은 고딕"/>
        <family val="2"/>
        <charset val="129"/>
        <scheme val="minor"/>
      </rPr>
      <t>제일기획</t>
    </r>
  </si>
  <si>
    <r>
      <rPr>
        <sz val="9"/>
        <color theme="1"/>
        <rFont val="맑은 고딕"/>
        <family val="2"/>
        <charset val="129"/>
        <scheme val="minor"/>
      </rPr>
      <t>한세실업</t>
    </r>
  </si>
  <si>
    <r>
      <rPr>
        <sz val="9"/>
        <color theme="1"/>
        <rFont val="맑은 고딕"/>
        <family val="2"/>
        <charset val="129"/>
        <scheme val="minor"/>
      </rPr>
      <t>현대그린푸드</t>
    </r>
  </si>
  <si>
    <r>
      <rPr>
        <sz val="9"/>
        <color theme="1"/>
        <rFont val="맑은 고딕"/>
        <family val="2"/>
        <charset val="129"/>
        <scheme val="minor"/>
      </rPr>
      <t>녹십자홀딩스</t>
    </r>
  </si>
  <si>
    <r>
      <t>LIG</t>
    </r>
    <r>
      <rPr>
        <sz val="9"/>
        <color theme="1"/>
        <rFont val="맑은 고딕"/>
        <family val="2"/>
        <charset val="129"/>
        <scheme val="minor"/>
      </rPr>
      <t>넥스원</t>
    </r>
  </si>
  <si>
    <r>
      <rPr>
        <sz val="9"/>
        <color theme="1"/>
        <rFont val="맑은 고딕"/>
        <family val="2"/>
        <charset val="129"/>
        <scheme val="minor"/>
      </rPr>
      <t>코미팜</t>
    </r>
  </si>
  <si>
    <r>
      <rPr>
        <sz val="9"/>
        <color theme="1"/>
        <rFont val="맑은 고딕"/>
        <family val="2"/>
        <charset val="129"/>
        <scheme val="minor"/>
      </rPr>
      <t>대림산업</t>
    </r>
  </si>
  <si>
    <r>
      <rPr>
        <sz val="9"/>
        <color theme="1"/>
        <rFont val="맑은 고딕"/>
        <family val="2"/>
        <charset val="129"/>
        <scheme val="minor"/>
      </rPr>
      <t>대우건설</t>
    </r>
  </si>
  <si>
    <r>
      <rPr>
        <sz val="9"/>
        <color theme="1"/>
        <rFont val="맑은 고딕"/>
        <family val="2"/>
        <charset val="129"/>
        <scheme val="minor"/>
      </rPr>
      <t>신세계</t>
    </r>
  </si>
  <si>
    <r>
      <rPr>
        <sz val="9"/>
        <color theme="1"/>
        <rFont val="맑은 고딕"/>
        <family val="2"/>
        <charset val="129"/>
        <scheme val="minor"/>
      </rPr>
      <t>쿠쿠전자</t>
    </r>
  </si>
  <si>
    <r>
      <rPr>
        <sz val="9"/>
        <color theme="1"/>
        <rFont val="맑은 고딕"/>
        <family val="2"/>
        <charset val="129"/>
        <scheme val="minor"/>
      </rPr>
      <t>동원시스템즈</t>
    </r>
  </si>
  <si>
    <r>
      <t>LG</t>
    </r>
    <r>
      <rPr>
        <sz val="9"/>
        <color theme="1"/>
        <rFont val="맑은 고딕"/>
        <family val="2"/>
        <charset val="129"/>
        <scheme val="minor"/>
      </rPr>
      <t>이노텍</t>
    </r>
  </si>
  <si>
    <r>
      <rPr>
        <sz val="9"/>
        <color theme="1"/>
        <rFont val="맑은 고딕"/>
        <family val="2"/>
        <charset val="129"/>
        <scheme val="minor"/>
      </rPr>
      <t>한국콜마</t>
    </r>
  </si>
  <si>
    <r>
      <t>SK</t>
    </r>
    <r>
      <rPr>
        <sz val="9"/>
        <color theme="1"/>
        <rFont val="맑은 고딕"/>
        <family val="2"/>
        <charset val="129"/>
        <scheme val="minor"/>
      </rPr>
      <t>케미칼</t>
    </r>
  </si>
  <si>
    <r>
      <rPr>
        <sz val="9"/>
        <color theme="1"/>
        <rFont val="맑은 고딕"/>
        <family val="2"/>
        <charset val="129"/>
        <scheme val="minor"/>
      </rPr>
      <t>로엔</t>
    </r>
  </si>
  <si>
    <r>
      <rPr>
        <sz val="9"/>
        <color theme="1"/>
        <rFont val="맑은 고딕"/>
        <family val="2"/>
        <charset val="129"/>
        <scheme val="minor"/>
      </rPr>
      <t>영원무역</t>
    </r>
  </si>
  <si>
    <r>
      <rPr>
        <sz val="9"/>
        <color theme="1"/>
        <rFont val="맑은 고딕"/>
        <family val="2"/>
        <charset val="129"/>
        <scheme val="minor"/>
      </rPr>
      <t>하이트진로</t>
    </r>
  </si>
  <si>
    <r>
      <rPr>
        <sz val="9"/>
        <color theme="1"/>
        <rFont val="맑은 고딕"/>
        <family val="2"/>
        <charset val="129"/>
        <scheme val="minor"/>
      </rPr>
      <t>두산중공업</t>
    </r>
  </si>
  <si>
    <r>
      <rPr>
        <sz val="9"/>
        <color theme="1"/>
        <rFont val="맑은 고딕"/>
        <family val="2"/>
        <charset val="129"/>
        <scheme val="minor"/>
      </rPr>
      <t>영풍</t>
    </r>
  </si>
  <si>
    <r>
      <rPr>
        <sz val="9"/>
        <color theme="1"/>
        <rFont val="맑은 고딕"/>
        <family val="2"/>
        <charset val="129"/>
        <scheme val="minor"/>
      </rPr>
      <t>대한항공</t>
    </r>
  </si>
  <si>
    <r>
      <rPr>
        <sz val="9"/>
        <color theme="1"/>
        <rFont val="맑은 고딕"/>
        <family val="2"/>
        <charset val="129"/>
        <scheme val="minor"/>
      </rPr>
      <t>팬오션</t>
    </r>
  </si>
  <si>
    <r>
      <rPr>
        <sz val="9"/>
        <color theme="1"/>
        <rFont val="맑은 고딕"/>
        <family val="2"/>
        <charset val="129"/>
        <scheme val="minor"/>
      </rPr>
      <t>메리츠금융지주</t>
    </r>
  </si>
  <si>
    <r>
      <rPr>
        <sz val="9"/>
        <color theme="1"/>
        <rFont val="맑은 고딕"/>
        <family val="2"/>
        <charset val="129"/>
        <scheme val="minor"/>
      </rPr>
      <t>메리츠종금증권</t>
    </r>
  </si>
  <si>
    <r>
      <rPr>
        <sz val="9"/>
        <color theme="1"/>
        <rFont val="맑은 고딕"/>
        <family val="2"/>
        <charset val="129"/>
        <scheme val="minor"/>
      </rPr>
      <t>대한전선</t>
    </r>
  </si>
  <si>
    <r>
      <t>KB</t>
    </r>
    <r>
      <rPr>
        <sz val="9"/>
        <color theme="1"/>
        <rFont val="맑은 고딕"/>
        <family val="2"/>
        <charset val="129"/>
        <scheme val="minor"/>
      </rPr>
      <t>손해보험</t>
    </r>
  </si>
  <si>
    <r>
      <rPr>
        <sz val="9"/>
        <color theme="1"/>
        <rFont val="맑은 고딕"/>
        <family val="2"/>
        <charset val="129"/>
        <scheme val="minor"/>
      </rPr>
      <t>한화테크윈</t>
    </r>
  </si>
  <si>
    <r>
      <rPr>
        <sz val="9"/>
        <color theme="1"/>
        <rFont val="맑은 고딕"/>
        <family val="2"/>
        <charset val="129"/>
        <scheme val="minor"/>
      </rPr>
      <t>코스맥스</t>
    </r>
  </si>
  <si>
    <r>
      <rPr>
        <sz val="9"/>
        <color theme="1"/>
        <rFont val="맑은 고딕"/>
        <family val="2"/>
        <charset val="129"/>
        <scheme val="minor"/>
      </rPr>
      <t>대우인터내셔널</t>
    </r>
  </si>
  <si>
    <r>
      <rPr>
        <sz val="9"/>
        <color theme="1"/>
        <rFont val="맑은 고딕"/>
        <family val="2"/>
        <charset val="129"/>
        <scheme val="minor"/>
      </rPr>
      <t>두산</t>
    </r>
  </si>
  <si>
    <r>
      <t>DGB</t>
    </r>
    <r>
      <rPr>
        <sz val="9"/>
        <color theme="1"/>
        <rFont val="맑은 고딕"/>
        <family val="2"/>
        <charset val="129"/>
        <scheme val="minor"/>
      </rPr>
      <t>금융지주</t>
    </r>
  </si>
  <si>
    <r>
      <rPr>
        <sz val="9"/>
        <color theme="1"/>
        <rFont val="맑은 고딕"/>
        <family val="2"/>
        <charset val="129"/>
        <scheme val="minor"/>
      </rPr>
      <t>메리츠화재</t>
    </r>
  </si>
  <si>
    <r>
      <rPr>
        <sz val="9"/>
        <color theme="1"/>
        <rFont val="맑은 고딕"/>
        <family val="2"/>
        <charset val="129"/>
        <scheme val="minor"/>
      </rPr>
      <t>코오롱인더</t>
    </r>
  </si>
  <si>
    <r>
      <rPr>
        <sz val="9"/>
        <color theme="1"/>
        <rFont val="맑은 고딕"/>
        <family val="2"/>
        <charset val="129"/>
        <scheme val="minor"/>
      </rPr>
      <t>한국타이어월드와이드</t>
    </r>
  </si>
  <si>
    <r>
      <rPr>
        <sz val="9"/>
        <color theme="1"/>
        <rFont val="맑은 고딕"/>
        <family val="2"/>
        <charset val="129"/>
        <scheme val="minor"/>
      </rPr>
      <t>금호석유</t>
    </r>
  </si>
  <si>
    <r>
      <rPr>
        <sz val="9"/>
        <color theme="1"/>
        <rFont val="맑은 고딕"/>
        <family val="2"/>
        <charset val="129"/>
        <scheme val="minor"/>
      </rPr>
      <t>코리안리</t>
    </r>
  </si>
  <si>
    <r>
      <rPr>
        <sz val="9"/>
        <color theme="1"/>
        <rFont val="맑은 고딕"/>
        <family val="2"/>
        <charset val="129"/>
        <scheme val="minor"/>
      </rPr>
      <t>잇츠스킨</t>
    </r>
  </si>
  <si>
    <r>
      <rPr>
        <sz val="9"/>
        <color theme="1"/>
        <rFont val="맑은 고딕"/>
        <family val="2"/>
        <charset val="129"/>
        <scheme val="minor"/>
      </rPr>
      <t>만도</t>
    </r>
  </si>
  <si>
    <r>
      <rPr>
        <sz val="9"/>
        <color theme="1"/>
        <rFont val="맑은 고딕"/>
        <family val="2"/>
        <charset val="129"/>
        <scheme val="minor"/>
      </rPr>
      <t>동원</t>
    </r>
    <r>
      <rPr>
        <sz val="9"/>
        <color theme="1"/>
        <rFont val="Arial"/>
        <family val="2"/>
      </rPr>
      <t>F&amp;B</t>
    </r>
  </si>
  <si>
    <r>
      <rPr>
        <sz val="9"/>
        <color theme="1"/>
        <rFont val="맑은 고딕"/>
        <family val="2"/>
        <charset val="129"/>
        <scheme val="minor"/>
      </rPr>
      <t>삼양홀딩스</t>
    </r>
  </si>
  <si>
    <r>
      <rPr>
        <sz val="9"/>
        <color theme="1"/>
        <rFont val="맑은 고딕"/>
        <family val="2"/>
        <charset val="129"/>
        <scheme val="minor"/>
      </rPr>
      <t>이오테크닉스</t>
    </r>
  </si>
  <si>
    <r>
      <rPr>
        <sz val="9"/>
        <color theme="1"/>
        <rFont val="맑은 고딕"/>
        <family val="2"/>
        <charset val="129"/>
        <scheme val="minor"/>
      </rPr>
      <t>코오롱생명과학</t>
    </r>
  </si>
  <si>
    <r>
      <rPr>
        <sz val="9"/>
        <color theme="1"/>
        <rFont val="맑은 고딕"/>
        <family val="2"/>
        <charset val="129"/>
        <scheme val="minor"/>
      </rPr>
      <t>컴투스</t>
    </r>
  </si>
  <si>
    <r>
      <rPr>
        <sz val="9"/>
        <color theme="1"/>
        <rFont val="맑은 고딕"/>
        <family val="2"/>
        <charset val="129"/>
        <scheme val="minor"/>
      </rPr>
      <t>종근당</t>
    </r>
  </si>
  <si>
    <r>
      <rPr>
        <sz val="9"/>
        <color theme="1"/>
        <rFont val="맑은 고딕"/>
        <family val="2"/>
        <charset val="129"/>
        <scheme val="minor"/>
      </rPr>
      <t>파라다이스</t>
    </r>
  </si>
  <si>
    <r>
      <rPr>
        <sz val="9"/>
        <color theme="1"/>
        <rFont val="맑은 고딕"/>
        <family val="2"/>
        <charset val="129"/>
        <scheme val="minor"/>
      </rPr>
      <t>이노션</t>
    </r>
  </si>
  <si>
    <r>
      <rPr>
        <sz val="9"/>
        <color theme="1"/>
        <rFont val="맑은 고딕"/>
        <family val="2"/>
        <charset val="129"/>
        <scheme val="minor"/>
      </rPr>
      <t>롯데하이마트</t>
    </r>
  </si>
  <si>
    <r>
      <t>GS</t>
    </r>
    <r>
      <rPr>
        <sz val="9"/>
        <color theme="1"/>
        <rFont val="맑은 고딕"/>
        <family val="2"/>
        <charset val="129"/>
        <scheme val="minor"/>
      </rPr>
      <t>건설</t>
    </r>
  </si>
  <si>
    <r>
      <rPr>
        <sz val="9"/>
        <color theme="1"/>
        <rFont val="맑은 고딕"/>
        <family val="2"/>
        <charset val="129"/>
        <scheme val="minor"/>
      </rPr>
      <t>롯데푸드</t>
    </r>
  </si>
  <si>
    <r>
      <t>LS</t>
    </r>
    <r>
      <rPr>
        <sz val="9"/>
        <color theme="1"/>
        <rFont val="맑은 고딕"/>
        <family val="2"/>
        <charset val="129"/>
        <scheme val="minor"/>
      </rPr>
      <t>산전</t>
    </r>
  </si>
  <si>
    <r>
      <rPr>
        <sz val="9"/>
        <color theme="1"/>
        <rFont val="맑은 고딕"/>
        <family val="2"/>
        <charset val="129"/>
        <scheme val="minor"/>
      </rPr>
      <t>현대홈쇼핑</t>
    </r>
  </si>
  <si>
    <r>
      <t>LG</t>
    </r>
    <r>
      <rPr>
        <sz val="9"/>
        <color theme="1"/>
        <rFont val="맑은 고딕"/>
        <family val="2"/>
        <charset val="129"/>
        <scheme val="minor"/>
      </rPr>
      <t>상사</t>
    </r>
  </si>
  <si>
    <r>
      <rPr>
        <sz val="9"/>
        <color theme="1"/>
        <rFont val="맑은 고딕"/>
        <family val="2"/>
        <charset val="129"/>
        <scheme val="minor"/>
      </rPr>
      <t>키움증권</t>
    </r>
  </si>
  <si>
    <r>
      <t>LG</t>
    </r>
    <r>
      <rPr>
        <sz val="9"/>
        <color theme="1"/>
        <rFont val="맑은 고딕"/>
        <family val="2"/>
        <charset val="129"/>
        <scheme val="minor"/>
      </rPr>
      <t>하우시스</t>
    </r>
  </si>
  <si>
    <r>
      <t>SK</t>
    </r>
    <r>
      <rPr>
        <sz val="9"/>
        <color theme="1"/>
        <rFont val="맑은 고딕"/>
        <family val="2"/>
        <charset val="129"/>
        <scheme val="minor"/>
      </rPr>
      <t>네트웍스</t>
    </r>
  </si>
  <si>
    <r>
      <rPr>
        <sz val="9"/>
        <color theme="1"/>
        <rFont val="맑은 고딕"/>
        <family val="2"/>
        <charset val="129"/>
        <scheme val="minor"/>
      </rPr>
      <t>동아에스티</t>
    </r>
  </si>
  <si>
    <r>
      <rPr>
        <sz val="9"/>
        <color theme="1"/>
        <rFont val="맑은 고딕"/>
        <family val="2"/>
        <charset val="129"/>
        <scheme val="minor"/>
      </rPr>
      <t>현대증권</t>
    </r>
  </si>
  <si>
    <r>
      <rPr>
        <sz val="9"/>
        <color theme="1"/>
        <rFont val="맑은 고딕"/>
        <family val="2"/>
        <charset val="129"/>
        <scheme val="minor"/>
      </rPr>
      <t>하나투어</t>
    </r>
  </si>
  <si>
    <r>
      <t>OCI</t>
    </r>
    <r>
      <rPr>
        <sz val="9"/>
        <color theme="1"/>
        <rFont val="맑은 고딕"/>
        <family val="2"/>
        <charset val="129"/>
        <scheme val="minor"/>
      </rPr>
      <t>머티리얼즈</t>
    </r>
  </si>
  <si>
    <r>
      <rPr>
        <sz val="9"/>
        <color theme="1"/>
        <rFont val="맑은 고딕"/>
        <family val="2"/>
        <charset val="129"/>
        <scheme val="minor"/>
      </rPr>
      <t>쌍용양회</t>
    </r>
  </si>
  <si>
    <r>
      <t>S&amp;T</t>
    </r>
    <r>
      <rPr>
        <sz val="9"/>
        <color theme="1"/>
        <rFont val="맑은 고딕"/>
        <family val="2"/>
        <charset val="129"/>
        <scheme val="minor"/>
      </rPr>
      <t>모티브</t>
    </r>
  </si>
  <si>
    <r>
      <rPr>
        <sz val="9"/>
        <color theme="1"/>
        <rFont val="맑은 고딕"/>
        <family val="2"/>
        <charset val="129"/>
        <scheme val="minor"/>
      </rPr>
      <t>동양생명</t>
    </r>
  </si>
  <si>
    <r>
      <rPr>
        <sz val="9"/>
        <color theme="1"/>
        <rFont val="맑은 고딕"/>
        <family val="2"/>
        <charset val="129"/>
        <scheme val="minor"/>
      </rPr>
      <t>대한유화</t>
    </r>
  </si>
  <si>
    <r>
      <rPr>
        <sz val="9"/>
        <color theme="1"/>
        <rFont val="맑은 고딕"/>
        <family val="2"/>
        <charset val="129"/>
        <scheme val="minor"/>
      </rPr>
      <t>케어젠</t>
    </r>
  </si>
  <si>
    <r>
      <rPr>
        <sz val="9"/>
        <color theme="1"/>
        <rFont val="맑은 고딕"/>
        <family val="2"/>
        <charset val="129"/>
        <scheme val="minor"/>
      </rPr>
      <t>대상</t>
    </r>
  </si>
  <si>
    <r>
      <rPr>
        <sz val="9"/>
        <color theme="1"/>
        <rFont val="맑은 고딕"/>
        <family val="2"/>
        <charset val="129"/>
        <scheme val="minor"/>
      </rPr>
      <t>콜마비앤에이치</t>
    </r>
  </si>
  <si>
    <r>
      <rPr>
        <sz val="9"/>
        <color theme="1"/>
        <rFont val="맑은 고딕"/>
        <family val="2"/>
        <charset val="129"/>
        <scheme val="minor"/>
      </rPr>
      <t>오스템임플란트</t>
    </r>
  </si>
  <si>
    <r>
      <rPr>
        <sz val="9"/>
        <color theme="1"/>
        <rFont val="맑은 고딕"/>
        <family val="2"/>
        <charset val="129"/>
        <scheme val="minor"/>
      </rPr>
      <t>현대엘리베이</t>
    </r>
  </si>
  <si>
    <r>
      <rPr>
        <sz val="9"/>
        <color theme="1"/>
        <rFont val="맑은 고딕"/>
        <family val="2"/>
        <charset val="129"/>
        <scheme val="minor"/>
      </rPr>
      <t>현대미포조선</t>
    </r>
  </si>
  <si>
    <r>
      <rPr>
        <sz val="9"/>
        <color theme="1"/>
        <rFont val="맑은 고딕"/>
        <family val="2"/>
        <charset val="129"/>
        <scheme val="minor"/>
      </rPr>
      <t>태광산업</t>
    </r>
  </si>
  <si>
    <r>
      <rPr>
        <sz val="9"/>
        <color theme="1"/>
        <rFont val="맑은 고딕"/>
        <family val="2"/>
        <charset val="129"/>
        <scheme val="minor"/>
      </rPr>
      <t>현대로템</t>
    </r>
  </si>
  <si>
    <r>
      <rPr>
        <sz val="9"/>
        <color theme="1"/>
        <rFont val="맑은 고딕"/>
        <family val="2"/>
        <charset val="129"/>
        <scheme val="minor"/>
      </rPr>
      <t>넥센타이어</t>
    </r>
  </si>
  <si>
    <r>
      <rPr>
        <sz val="9"/>
        <color theme="1"/>
        <rFont val="맑은 고딕"/>
        <family val="2"/>
        <charset val="129"/>
        <scheme val="minor"/>
      </rPr>
      <t>일양약품</t>
    </r>
  </si>
  <si>
    <r>
      <rPr>
        <sz val="9"/>
        <color theme="1"/>
        <rFont val="맑은 고딕"/>
        <family val="2"/>
        <charset val="129"/>
        <scheme val="minor"/>
      </rPr>
      <t>한전기술</t>
    </r>
  </si>
  <si>
    <r>
      <rPr>
        <sz val="9"/>
        <color theme="1"/>
        <rFont val="맑은 고딕"/>
        <family val="2"/>
        <charset val="129"/>
        <scheme val="minor"/>
      </rPr>
      <t>씨젠</t>
    </r>
  </si>
  <si>
    <r>
      <rPr>
        <sz val="9"/>
        <color theme="1"/>
        <rFont val="맑은 고딕"/>
        <family val="2"/>
        <charset val="129"/>
        <scheme val="minor"/>
      </rPr>
      <t>휠라코리아</t>
    </r>
  </si>
  <si>
    <r>
      <rPr>
        <sz val="9"/>
        <color theme="1"/>
        <rFont val="맑은 고딕"/>
        <family val="2"/>
        <charset val="129"/>
        <scheme val="minor"/>
      </rPr>
      <t>무학</t>
    </r>
  </si>
  <si>
    <r>
      <t>LG</t>
    </r>
    <r>
      <rPr>
        <sz val="9"/>
        <color theme="1"/>
        <rFont val="맑은 고딕"/>
        <family val="2"/>
        <charset val="129"/>
        <scheme val="minor"/>
      </rPr>
      <t>생명과학</t>
    </r>
  </si>
  <si>
    <r>
      <rPr>
        <sz val="9"/>
        <color theme="1"/>
        <rFont val="맑은 고딕"/>
        <family val="2"/>
        <charset val="129"/>
        <scheme val="minor"/>
      </rPr>
      <t>아이에스동서</t>
    </r>
  </si>
  <si>
    <r>
      <t>CJ</t>
    </r>
    <r>
      <rPr>
        <sz val="9"/>
        <color theme="1"/>
        <rFont val="맑은 고딕"/>
        <family val="2"/>
        <charset val="129"/>
        <scheme val="minor"/>
      </rPr>
      <t>오쇼핑</t>
    </r>
  </si>
  <si>
    <r>
      <rPr>
        <sz val="9"/>
        <color theme="1"/>
        <rFont val="맑은 고딕"/>
        <family val="2"/>
        <charset val="129"/>
        <scheme val="minor"/>
      </rPr>
      <t>한국단자</t>
    </r>
  </si>
  <si>
    <r>
      <rPr>
        <sz val="9"/>
        <color theme="1"/>
        <rFont val="맑은 고딕"/>
        <family val="2"/>
        <charset val="129"/>
        <scheme val="minor"/>
      </rPr>
      <t>한국콜마홀딩스</t>
    </r>
  </si>
  <si>
    <r>
      <rPr>
        <sz val="9"/>
        <color theme="1"/>
        <rFont val="맑은 고딕"/>
        <family val="2"/>
        <charset val="129"/>
        <scheme val="minor"/>
      </rPr>
      <t>휴온스</t>
    </r>
  </si>
  <si>
    <r>
      <t>GS</t>
    </r>
    <r>
      <rPr>
        <sz val="9"/>
        <color theme="1"/>
        <rFont val="맑은 고딕"/>
        <family val="2"/>
        <charset val="129"/>
        <scheme val="minor"/>
      </rPr>
      <t>홈쇼핑</t>
    </r>
  </si>
  <si>
    <r>
      <rPr>
        <sz val="9"/>
        <color theme="1"/>
        <rFont val="맑은 고딕"/>
        <family val="2"/>
        <charset val="129"/>
        <scheme val="minor"/>
      </rPr>
      <t>한세예스</t>
    </r>
    <r>
      <rPr>
        <sz val="9"/>
        <color theme="1"/>
        <rFont val="Arial"/>
        <family val="2"/>
      </rPr>
      <t>24</t>
    </r>
    <r>
      <rPr>
        <sz val="9"/>
        <color theme="1"/>
        <rFont val="맑은 고딕"/>
        <family val="2"/>
        <charset val="129"/>
        <scheme val="minor"/>
      </rPr>
      <t>홀딩스</t>
    </r>
  </si>
  <si>
    <r>
      <rPr>
        <sz val="9"/>
        <color theme="1"/>
        <rFont val="맑은 고딕"/>
        <family val="2"/>
        <charset val="129"/>
        <scheme val="minor"/>
      </rPr>
      <t>쌍용차</t>
    </r>
  </si>
  <si>
    <r>
      <t>NHN</t>
    </r>
    <r>
      <rPr>
        <sz val="9"/>
        <color theme="1"/>
        <rFont val="맑은 고딕"/>
        <family val="2"/>
        <charset val="129"/>
        <scheme val="minor"/>
      </rPr>
      <t>엔터테인먼트</t>
    </r>
  </si>
  <si>
    <r>
      <rPr>
        <sz val="9"/>
        <color theme="1"/>
        <rFont val="맑은 고딕"/>
        <family val="2"/>
        <charset val="129"/>
        <scheme val="minor"/>
      </rPr>
      <t>삼성정밀화학</t>
    </r>
  </si>
  <si>
    <r>
      <rPr>
        <sz val="9"/>
        <color theme="1"/>
        <rFont val="맑은 고딕"/>
        <family val="2"/>
        <charset val="129"/>
        <scheme val="minor"/>
      </rPr>
      <t>부광약품</t>
    </r>
  </si>
  <si>
    <r>
      <rPr>
        <sz val="9"/>
        <color theme="1"/>
        <rFont val="맑은 고딕"/>
        <family val="2"/>
        <charset val="129"/>
        <scheme val="minor"/>
      </rPr>
      <t>대우조선해양</t>
    </r>
  </si>
  <si>
    <r>
      <rPr>
        <sz val="9"/>
        <color theme="1"/>
        <rFont val="맑은 고딕"/>
        <family val="2"/>
        <charset val="129"/>
        <scheme val="minor"/>
      </rPr>
      <t>대웅제약</t>
    </r>
  </si>
  <si>
    <r>
      <rPr>
        <sz val="9"/>
        <color theme="1"/>
        <rFont val="맑은 고딕"/>
        <family val="2"/>
        <charset val="129"/>
        <scheme val="minor"/>
      </rPr>
      <t>제주항공</t>
    </r>
  </si>
  <si>
    <r>
      <rPr>
        <sz val="9"/>
        <color theme="1"/>
        <rFont val="맑은 고딕"/>
        <family val="2"/>
        <charset val="129"/>
        <scheme val="minor"/>
      </rPr>
      <t>세아베스틸</t>
    </r>
  </si>
  <si>
    <r>
      <rPr>
        <sz val="9"/>
        <color theme="1"/>
        <rFont val="맑은 고딕"/>
        <family val="2"/>
        <charset val="129"/>
        <scheme val="minor"/>
      </rPr>
      <t>한섬</t>
    </r>
  </si>
  <si>
    <r>
      <t>CJ</t>
    </r>
    <r>
      <rPr>
        <sz val="9"/>
        <color theme="1"/>
        <rFont val="맑은 고딕"/>
        <family val="2"/>
        <charset val="129"/>
        <scheme val="minor"/>
      </rPr>
      <t>헬로비전</t>
    </r>
  </si>
  <si>
    <r>
      <rPr>
        <sz val="9"/>
        <color theme="1"/>
        <rFont val="맑은 고딕"/>
        <family val="2"/>
        <charset val="129"/>
        <scheme val="minor"/>
      </rPr>
      <t>동아쏘시오홀딩스</t>
    </r>
  </si>
  <si>
    <r>
      <rPr>
        <sz val="9"/>
        <color theme="1"/>
        <rFont val="맑은 고딕"/>
        <family val="2"/>
        <charset val="129"/>
        <scheme val="minor"/>
      </rPr>
      <t>다우기술</t>
    </r>
  </si>
  <si>
    <r>
      <rPr>
        <sz val="9"/>
        <color theme="1"/>
        <rFont val="맑은 고딕"/>
        <family val="2"/>
        <charset val="129"/>
        <scheme val="minor"/>
      </rPr>
      <t>금호타이어</t>
    </r>
  </si>
  <si>
    <r>
      <rPr>
        <sz val="9"/>
        <color theme="1"/>
        <rFont val="맑은 고딕"/>
        <family val="2"/>
        <charset val="129"/>
        <scheme val="minor"/>
      </rPr>
      <t>코오롱</t>
    </r>
  </si>
  <si>
    <r>
      <t>CJ</t>
    </r>
    <r>
      <rPr>
        <sz val="9"/>
        <color theme="1"/>
        <rFont val="맑은 고딕"/>
        <family val="2"/>
        <charset val="129"/>
        <scheme val="minor"/>
      </rPr>
      <t>프레시웨이</t>
    </r>
  </si>
  <si>
    <r>
      <rPr>
        <sz val="9"/>
        <color theme="1"/>
        <rFont val="맑은 고딕"/>
        <family val="2"/>
        <charset val="129"/>
        <scheme val="minor"/>
      </rPr>
      <t>더블유게임즈</t>
    </r>
  </si>
  <si>
    <r>
      <rPr>
        <sz val="9"/>
        <color theme="1"/>
        <rFont val="맑은 고딕"/>
        <family val="2"/>
        <charset val="129"/>
        <scheme val="minor"/>
      </rPr>
      <t>크라운제과</t>
    </r>
  </si>
  <si>
    <r>
      <rPr>
        <sz val="9"/>
        <color theme="1"/>
        <rFont val="맑은 고딕"/>
        <family val="2"/>
        <charset val="129"/>
        <scheme val="minor"/>
      </rPr>
      <t>영원무역홀딩스</t>
    </r>
  </si>
  <si>
    <r>
      <rPr>
        <sz val="9"/>
        <color theme="1"/>
        <rFont val="맑은 고딕"/>
        <family val="2"/>
        <charset val="129"/>
        <scheme val="minor"/>
      </rPr>
      <t>한진칼</t>
    </r>
  </si>
  <si>
    <r>
      <rPr>
        <sz val="9"/>
        <color theme="1"/>
        <rFont val="맑은 고딕"/>
        <family val="2"/>
        <charset val="129"/>
        <scheme val="minor"/>
      </rPr>
      <t>아이마켓코리아</t>
    </r>
  </si>
  <si>
    <r>
      <rPr>
        <sz val="9"/>
        <color theme="1"/>
        <rFont val="맑은 고딕"/>
        <family val="2"/>
        <charset val="129"/>
        <scheme val="minor"/>
      </rPr>
      <t>동원산업</t>
    </r>
  </si>
  <si>
    <r>
      <rPr>
        <sz val="9"/>
        <color theme="1"/>
        <rFont val="맑은 고딕"/>
        <family val="2"/>
        <charset val="129"/>
        <scheme val="minor"/>
      </rPr>
      <t>원익</t>
    </r>
    <r>
      <rPr>
        <sz val="9"/>
        <color theme="1"/>
        <rFont val="Arial"/>
        <family val="2"/>
      </rPr>
      <t>IPS</t>
    </r>
  </si>
  <si>
    <r>
      <rPr>
        <sz val="9"/>
        <color theme="1"/>
        <rFont val="맑은 고딕"/>
        <family val="2"/>
        <charset val="129"/>
        <scheme val="minor"/>
      </rPr>
      <t>에스에프에이</t>
    </r>
  </si>
  <si>
    <r>
      <rPr>
        <sz val="9"/>
        <color theme="1"/>
        <rFont val="맑은 고딕"/>
        <family val="2"/>
        <charset val="129"/>
        <scheme val="minor"/>
      </rPr>
      <t>도레이케미칼</t>
    </r>
  </si>
  <si>
    <r>
      <rPr>
        <sz val="9"/>
        <color theme="1"/>
        <rFont val="맑은 고딕"/>
        <family val="2"/>
        <charset val="129"/>
        <scheme val="minor"/>
      </rPr>
      <t>에스엠</t>
    </r>
  </si>
  <si>
    <r>
      <rPr>
        <sz val="9"/>
        <color theme="1"/>
        <rFont val="맑은 고딕"/>
        <family val="2"/>
        <charset val="129"/>
        <scheme val="minor"/>
      </rPr>
      <t>두산인프라코어</t>
    </r>
  </si>
  <si>
    <r>
      <rPr>
        <sz val="9"/>
        <color theme="1"/>
        <rFont val="맑은 고딕"/>
        <family val="2"/>
        <charset val="129"/>
        <scheme val="minor"/>
      </rPr>
      <t>서울반도체</t>
    </r>
  </si>
  <si>
    <r>
      <rPr>
        <sz val="9"/>
        <color theme="1"/>
        <rFont val="맑은 고딕"/>
        <family val="2"/>
        <charset val="129"/>
        <scheme val="minor"/>
      </rPr>
      <t>인트론바이오</t>
    </r>
  </si>
  <si>
    <r>
      <rPr>
        <sz val="9"/>
        <color theme="1"/>
        <rFont val="맑은 고딕"/>
        <family val="2"/>
        <charset val="129"/>
        <scheme val="minor"/>
      </rPr>
      <t>안랩</t>
    </r>
  </si>
  <si>
    <r>
      <rPr>
        <sz val="9"/>
        <color theme="1"/>
        <rFont val="맑은 고딕"/>
        <family val="2"/>
        <charset val="129"/>
        <scheme val="minor"/>
      </rPr>
      <t>바디텍메드</t>
    </r>
  </si>
  <si>
    <r>
      <rPr>
        <sz val="9"/>
        <color theme="1"/>
        <rFont val="맑은 고딕"/>
        <family val="2"/>
        <charset val="129"/>
        <scheme val="minor"/>
      </rPr>
      <t>아시아나항공</t>
    </r>
  </si>
  <si>
    <r>
      <rPr>
        <sz val="9"/>
        <color theme="1"/>
        <rFont val="맑은 고딕"/>
        <family val="2"/>
        <charset val="129"/>
        <scheme val="minor"/>
      </rPr>
      <t>웹젠</t>
    </r>
  </si>
  <si>
    <r>
      <t>JB</t>
    </r>
    <r>
      <rPr>
        <sz val="9"/>
        <color theme="1"/>
        <rFont val="맑은 고딕"/>
        <family val="2"/>
        <charset val="129"/>
        <scheme val="minor"/>
      </rPr>
      <t>금융지주</t>
    </r>
  </si>
  <si>
    <r>
      <t>JW</t>
    </r>
    <r>
      <rPr>
        <sz val="9"/>
        <color theme="1"/>
        <rFont val="맑은 고딕"/>
        <family val="2"/>
        <charset val="129"/>
        <scheme val="minor"/>
      </rPr>
      <t>중외제약</t>
    </r>
  </si>
  <si>
    <r>
      <rPr>
        <sz val="9"/>
        <color theme="1"/>
        <rFont val="맑은 고딕"/>
        <family val="2"/>
        <charset val="129"/>
        <scheme val="minor"/>
      </rPr>
      <t>포스코켐텍</t>
    </r>
  </si>
  <si>
    <r>
      <rPr>
        <sz val="9"/>
        <color theme="1"/>
        <rFont val="맑은 고딕"/>
        <family val="2"/>
        <charset val="129"/>
        <scheme val="minor"/>
      </rPr>
      <t>코데즈컴바인</t>
    </r>
  </si>
  <si>
    <r>
      <rPr>
        <sz val="9"/>
        <color theme="1"/>
        <rFont val="맑은 고딕"/>
        <family val="2"/>
        <charset val="129"/>
        <scheme val="minor"/>
      </rPr>
      <t>한진해운</t>
    </r>
  </si>
  <si>
    <r>
      <rPr>
        <sz val="9"/>
        <color theme="1"/>
        <rFont val="맑은 고딕"/>
        <family val="2"/>
        <charset val="129"/>
        <scheme val="minor"/>
      </rPr>
      <t>제넥신</t>
    </r>
  </si>
  <si>
    <r>
      <rPr>
        <sz val="9"/>
        <color theme="1"/>
        <rFont val="맑은 고딕"/>
        <family val="2"/>
        <charset val="129"/>
        <scheme val="minor"/>
      </rPr>
      <t>인바디</t>
    </r>
  </si>
  <si>
    <r>
      <rPr>
        <sz val="9"/>
        <color theme="1"/>
        <rFont val="맑은 고딕"/>
        <family val="2"/>
        <charset val="129"/>
        <scheme val="minor"/>
      </rPr>
      <t>에이치엘비</t>
    </r>
  </si>
  <si>
    <r>
      <rPr>
        <sz val="9"/>
        <color theme="1"/>
        <rFont val="맑은 고딕"/>
        <family val="2"/>
        <charset val="129"/>
        <scheme val="minor"/>
      </rPr>
      <t>메디포스트</t>
    </r>
  </si>
  <si>
    <r>
      <rPr>
        <sz val="9"/>
        <color theme="1"/>
        <rFont val="맑은 고딕"/>
        <family val="2"/>
        <charset val="129"/>
        <scheme val="minor"/>
      </rPr>
      <t>서부</t>
    </r>
    <r>
      <rPr>
        <sz val="9"/>
        <color theme="1"/>
        <rFont val="Arial"/>
        <family val="2"/>
      </rPr>
      <t>T&amp;D</t>
    </r>
  </si>
  <si>
    <r>
      <rPr>
        <sz val="9"/>
        <color theme="1"/>
        <rFont val="맑은 고딕"/>
        <family val="2"/>
        <charset val="129"/>
        <scheme val="minor"/>
      </rPr>
      <t>대화제약</t>
    </r>
  </si>
  <si>
    <r>
      <rPr>
        <sz val="9"/>
        <color theme="1"/>
        <rFont val="맑은 고딕"/>
        <family val="2"/>
        <charset val="129"/>
        <scheme val="minor"/>
      </rPr>
      <t>한일시멘트</t>
    </r>
  </si>
  <si>
    <r>
      <t>AK</t>
    </r>
    <r>
      <rPr>
        <sz val="9"/>
        <color theme="1"/>
        <rFont val="맑은 고딕"/>
        <family val="2"/>
        <charset val="129"/>
        <scheme val="minor"/>
      </rPr>
      <t>홀딩스</t>
    </r>
  </si>
  <si>
    <r>
      <rPr>
        <sz val="9"/>
        <color theme="1"/>
        <rFont val="맑은 고딕"/>
        <family val="2"/>
        <charset val="129"/>
        <scheme val="minor"/>
      </rPr>
      <t>스카이라이프</t>
    </r>
  </si>
  <si>
    <r>
      <rPr>
        <sz val="9"/>
        <color theme="1"/>
        <rFont val="맑은 고딕"/>
        <family val="2"/>
        <charset val="129"/>
        <scheme val="minor"/>
      </rPr>
      <t>농심홀딩스</t>
    </r>
  </si>
  <si>
    <r>
      <rPr>
        <sz val="9"/>
        <color theme="1"/>
        <rFont val="맑은 고딕"/>
        <family val="2"/>
        <charset val="129"/>
        <scheme val="minor"/>
      </rPr>
      <t>현대상선</t>
    </r>
  </si>
  <si>
    <r>
      <rPr>
        <sz val="9"/>
        <color theme="1"/>
        <rFont val="맑은 고딕"/>
        <family val="2"/>
        <charset val="129"/>
        <scheme val="minor"/>
      </rPr>
      <t>포스코</t>
    </r>
    <r>
      <rPr>
        <sz val="9"/>
        <color theme="1"/>
        <rFont val="Arial"/>
        <family val="2"/>
      </rPr>
      <t xml:space="preserve"> ICT</t>
    </r>
  </si>
  <si>
    <r>
      <rPr>
        <sz val="9"/>
        <color theme="1"/>
        <rFont val="맑은 고딕"/>
        <family val="2"/>
        <charset val="129"/>
        <scheme val="minor"/>
      </rPr>
      <t>차바이오텍</t>
    </r>
  </si>
  <si>
    <r>
      <rPr>
        <sz val="9"/>
        <color theme="1"/>
        <rFont val="맑은 고딕"/>
        <family val="2"/>
        <charset val="129"/>
        <scheme val="minor"/>
      </rPr>
      <t>한올바이오파마</t>
    </r>
  </si>
  <si>
    <r>
      <rPr>
        <sz val="9"/>
        <color theme="1"/>
        <rFont val="맑은 고딕"/>
        <family val="2"/>
        <charset val="129"/>
        <scheme val="minor"/>
      </rPr>
      <t>제일약품</t>
    </r>
  </si>
  <si>
    <r>
      <rPr>
        <sz val="9"/>
        <color theme="1"/>
        <rFont val="맑은 고딕"/>
        <family val="2"/>
        <charset val="129"/>
        <scheme val="minor"/>
      </rPr>
      <t>한솔케미칼</t>
    </r>
  </si>
  <si>
    <r>
      <rPr>
        <sz val="9"/>
        <color theme="1"/>
        <rFont val="맑은 고딕"/>
        <family val="2"/>
        <charset val="129"/>
        <scheme val="minor"/>
      </rPr>
      <t>풍산</t>
    </r>
  </si>
  <si>
    <r>
      <rPr>
        <sz val="9"/>
        <color theme="1"/>
        <rFont val="맑은 고딕"/>
        <family val="2"/>
        <charset val="129"/>
        <scheme val="minor"/>
      </rPr>
      <t>풀무원</t>
    </r>
  </si>
  <si>
    <r>
      <rPr>
        <sz val="9"/>
        <color theme="1"/>
        <rFont val="맑은 고딕"/>
        <family val="2"/>
        <charset val="129"/>
        <scheme val="minor"/>
      </rPr>
      <t>한화손해보험</t>
    </r>
  </si>
  <si>
    <r>
      <rPr>
        <sz val="9"/>
        <color theme="1"/>
        <rFont val="맑은 고딕"/>
        <family val="2"/>
        <charset val="129"/>
        <scheme val="minor"/>
      </rPr>
      <t>인터파크</t>
    </r>
  </si>
  <si>
    <r>
      <rPr>
        <sz val="9"/>
        <color theme="1"/>
        <rFont val="맑은 고딕"/>
        <family val="2"/>
        <charset val="129"/>
        <scheme val="minor"/>
      </rPr>
      <t>코스맥스비티아이</t>
    </r>
  </si>
  <si>
    <r>
      <rPr>
        <sz val="9"/>
        <color theme="1"/>
        <rFont val="맑은 고딕"/>
        <family val="2"/>
        <charset val="129"/>
        <scheme val="minor"/>
      </rPr>
      <t>대웅</t>
    </r>
  </si>
  <si>
    <r>
      <rPr>
        <sz val="9"/>
        <color theme="1"/>
        <rFont val="맑은 고딕"/>
        <family val="2"/>
        <charset val="129"/>
        <scheme val="minor"/>
      </rPr>
      <t>대교</t>
    </r>
  </si>
  <si>
    <r>
      <rPr>
        <sz val="9"/>
        <color theme="1"/>
        <rFont val="맑은 고딕"/>
        <family val="2"/>
        <charset val="129"/>
        <scheme val="minor"/>
      </rPr>
      <t>휴젤</t>
    </r>
  </si>
  <si>
    <r>
      <rPr>
        <sz val="9"/>
        <color theme="1"/>
        <rFont val="맑은 고딕"/>
        <family val="2"/>
        <charset val="129"/>
        <scheme val="minor"/>
      </rPr>
      <t>파마리서치프로덕트</t>
    </r>
  </si>
  <si>
    <r>
      <rPr>
        <sz val="9"/>
        <color theme="1"/>
        <rFont val="맑은 고딕"/>
        <family val="2"/>
        <charset val="129"/>
        <scheme val="minor"/>
      </rPr>
      <t>한국토지신탁</t>
    </r>
  </si>
  <si>
    <r>
      <rPr>
        <sz val="9"/>
        <color theme="1"/>
        <rFont val="맑은 고딕"/>
        <family val="2"/>
        <charset val="129"/>
        <scheme val="minor"/>
      </rPr>
      <t>빙그레</t>
    </r>
  </si>
  <si>
    <r>
      <rPr>
        <sz val="9"/>
        <color theme="1"/>
        <rFont val="맑은 고딕"/>
        <family val="2"/>
        <charset val="129"/>
        <scheme val="minor"/>
      </rPr>
      <t>대상홀딩스</t>
    </r>
  </si>
  <si>
    <r>
      <rPr>
        <sz val="9"/>
        <color theme="1"/>
        <rFont val="맑은 고딕"/>
        <family val="2"/>
        <charset val="129"/>
        <scheme val="minor"/>
      </rPr>
      <t>아미코젠</t>
    </r>
  </si>
  <si>
    <r>
      <rPr>
        <sz val="9"/>
        <color theme="1"/>
        <rFont val="맑은 고딕"/>
        <family val="2"/>
        <charset val="129"/>
        <scheme val="minor"/>
      </rPr>
      <t>신세계인터내셔날</t>
    </r>
  </si>
  <si>
    <r>
      <rPr>
        <sz val="9"/>
        <color theme="1"/>
        <rFont val="맑은 고딕"/>
        <family val="2"/>
        <charset val="129"/>
        <scheme val="minor"/>
      </rPr>
      <t>에머슨퍼시픽</t>
    </r>
  </si>
  <si>
    <r>
      <rPr>
        <sz val="9"/>
        <color theme="1"/>
        <rFont val="맑은 고딕"/>
        <family val="2"/>
        <charset val="129"/>
        <scheme val="minor"/>
      </rPr>
      <t>락앤락</t>
    </r>
  </si>
  <si>
    <r>
      <rPr>
        <sz val="9"/>
        <color theme="1"/>
        <rFont val="맑은 고딕"/>
        <family val="2"/>
        <charset val="129"/>
        <scheme val="minor"/>
      </rPr>
      <t>지역난방공사</t>
    </r>
  </si>
  <si>
    <r>
      <rPr>
        <sz val="9"/>
        <color theme="1"/>
        <rFont val="맑은 고딕"/>
        <family val="2"/>
        <charset val="129"/>
        <scheme val="minor"/>
      </rPr>
      <t>제이콘텐트리</t>
    </r>
  </si>
  <si>
    <r>
      <rPr>
        <sz val="9"/>
        <color theme="1"/>
        <rFont val="맑은 고딕"/>
        <family val="2"/>
        <charset val="129"/>
        <scheme val="minor"/>
      </rPr>
      <t>솔브레인</t>
    </r>
  </si>
  <si>
    <r>
      <rPr>
        <sz val="9"/>
        <color theme="1"/>
        <rFont val="맑은 고딕"/>
        <family val="2"/>
        <charset val="129"/>
        <scheme val="minor"/>
      </rPr>
      <t>고려제강</t>
    </r>
  </si>
  <si>
    <r>
      <rPr>
        <sz val="9"/>
        <color theme="1"/>
        <rFont val="맑은 고딕"/>
        <family val="2"/>
        <charset val="129"/>
        <scheme val="minor"/>
      </rPr>
      <t>일동제약</t>
    </r>
  </si>
  <si>
    <r>
      <rPr>
        <sz val="9"/>
        <color theme="1"/>
        <rFont val="맑은 고딕"/>
        <family val="2"/>
        <charset val="129"/>
        <scheme val="minor"/>
      </rPr>
      <t>젬백스</t>
    </r>
  </si>
  <si>
    <r>
      <rPr>
        <sz val="9"/>
        <color theme="1"/>
        <rFont val="맑은 고딕"/>
        <family val="2"/>
        <charset val="129"/>
        <scheme val="minor"/>
      </rPr>
      <t>한라홀딩스</t>
    </r>
  </si>
  <si>
    <r>
      <rPr>
        <sz val="9"/>
        <color theme="1"/>
        <rFont val="맑은 고딕"/>
        <family val="2"/>
        <charset val="129"/>
        <scheme val="minor"/>
      </rPr>
      <t>미래에셋생명</t>
    </r>
  </si>
  <si>
    <r>
      <rPr>
        <sz val="9"/>
        <color theme="1"/>
        <rFont val="맑은 고딕"/>
        <family val="2"/>
        <charset val="129"/>
        <scheme val="minor"/>
      </rPr>
      <t>에스케이디앤디</t>
    </r>
  </si>
  <si>
    <r>
      <rPr>
        <sz val="9"/>
        <color theme="1"/>
        <rFont val="맑은 고딕"/>
        <family val="2"/>
        <charset val="129"/>
        <scheme val="minor"/>
      </rPr>
      <t>유안타증권</t>
    </r>
  </si>
  <si>
    <r>
      <rPr>
        <sz val="9"/>
        <color theme="1"/>
        <rFont val="맑은 고딕"/>
        <family val="2"/>
        <charset val="129"/>
        <scheme val="minor"/>
      </rPr>
      <t>인터파크홀딩스</t>
    </r>
  </si>
  <si>
    <r>
      <rPr>
        <sz val="9"/>
        <color theme="1"/>
        <rFont val="맑은 고딕"/>
        <family val="2"/>
        <charset val="129"/>
        <scheme val="minor"/>
      </rPr>
      <t>승화프리텍</t>
    </r>
  </si>
  <si>
    <r>
      <rPr>
        <sz val="9"/>
        <color theme="1"/>
        <rFont val="맑은 고딕"/>
        <family val="2"/>
        <charset val="129"/>
        <scheme val="minor"/>
      </rPr>
      <t>동부하이텍</t>
    </r>
  </si>
  <si>
    <r>
      <rPr>
        <sz val="9"/>
        <color theme="1"/>
        <rFont val="맑은 고딕"/>
        <family val="2"/>
        <charset val="129"/>
        <scheme val="minor"/>
      </rPr>
      <t>삼양사</t>
    </r>
  </si>
  <si>
    <r>
      <rPr>
        <sz val="9"/>
        <color theme="1"/>
        <rFont val="맑은 고딕"/>
        <family val="2"/>
        <charset val="129"/>
        <scheme val="minor"/>
      </rPr>
      <t>리노공업</t>
    </r>
  </si>
  <si>
    <r>
      <rPr>
        <sz val="9"/>
        <color theme="1"/>
        <rFont val="맑은 고딕"/>
        <family val="2"/>
        <charset val="129"/>
        <scheme val="minor"/>
      </rPr>
      <t>와이지엔터테인먼트</t>
    </r>
  </si>
  <si>
    <r>
      <rPr>
        <sz val="9"/>
        <color theme="1"/>
        <rFont val="맑은 고딕"/>
        <family val="2"/>
        <charset val="129"/>
        <scheme val="minor"/>
      </rPr>
      <t>광동제약</t>
    </r>
  </si>
  <si>
    <r>
      <rPr>
        <sz val="9"/>
        <color theme="1"/>
        <rFont val="맑은 고딕"/>
        <family val="2"/>
        <charset val="129"/>
        <scheme val="minor"/>
      </rPr>
      <t>신세계푸드</t>
    </r>
  </si>
  <si>
    <r>
      <rPr>
        <sz val="9"/>
        <color theme="1"/>
        <rFont val="맑은 고딕"/>
        <family val="2"/>
        <charset val="129"/>
        <scheme val="minor"/>
      </rPr>
      <t>휴켐스</t>
    </r>
  </si>
  <si>
    <r>
      <rPr>
        <sz val="9"/>
        <color theme="1"/>
        <rFont val="맑은 고딕"/>
        <family val="2"/>
        <charset val="129"/>
        <scheme val="minor"/>
      </rPr>
      <t>동양</t>
    </r>
  </si>
  <si>
    <r>
      <t>SK</t>
    </r>
    <r>
      <rPr>
        <sz val="9"/>
        <color theme="1"/>
        <rFont val="맑은 고딕"/>
        <family val="2"/>
        <charset val="129"/>
        <scheme val="minor"/>
      </rPr>
      <t>가스</t>
    </r>
  </si>
  <si>
    <r>
      <rPr>
        <sz val="9"/>
        <color theme="1"/>
        <rFont val="맑은 고딕"/>
        <family val="2"/>
        <charset val="129"/>
        <scheme val="minor"/>
      </rPr>
      <t>바텍</t>
    </r>
  </si>
  <si>
    <r>
      <rPr>
        <sz val="9"/>
        <color theme="1"/>
        <rFont val="맑은 고딕"/>
        <family val="2"/>
        <charset val="129"/>
        <scheme val="minor"/>
      </rPr>
      <t>현대리바트</t>
    </r>
  </si>
  <si>
    <r>
      <rPr>
        <sz val="9"/>
        <color theme="1"/>
        <rFont val="맑은 고딕"/>
        <family val="2"/>
        <charset val="129"/>
        <scheme val="minor"/>
      </rPr>
      <t>한국쉘석유</t>
    </r>
  </si>
  <si>
    <r>
      <rPr>
        <sz val="9"/>
        <color theme="1"/>
        <rFont val="맑은 고딕"/>
        <family val="2"/>
        <charset val="129"/>
        <scheme val="minor"/>
      </rPr>
      <t>대신증권</t>
    </r>
  </si>
  <si>
    <r>
      <rPr>
        <sz val="9"/>
        <color theme="1"/>
        <rFont val="맑은 고딕"/>
        <family val="2"/>
        <charset val="129"/>
        <scheme val="minor"/>
      </rPr>
      <t>엔에스쇼핑</t>
    </r>
  </si>
  <si>
    <r>
      <rPr>
        <sz val="9"/>
        <color theme="1"/>
        <rFont val="맑은 고딕"/>
        <family val="2"/>
        <charset val="129"/>
        <scheme val="minor"/>
      </rPr>
      <t>산성앨엔에스</t>
    </r>
  </si>
  <si>
    <r>
      <rPr>
        <sz val="9"/>
        <color theme="1"/>
        <rFont val="맑은 고딕"/>
        <family val="2"/>
        <charset val="129"/>
        <scheme val="minor"/>
      </rPr>
      <t>매일유업</t>
    </r>
  </si>
  <si>
    <r>
      <rPr>
        <sz val="9"/>
        <color theme="1"/>
        <rFont val="맑은 고딕"/>
        <family val="2"/>
        <charset val="129"/>
        <scheme val="minor"/>
      </rPr>
      <t>녹십자셀</t>
    </r>
  </si>
  <si>
    <r>
      <rPr>
        <sz val="9"/>
        <color theme="1"/>
        <rFont val="맑은 고딕"/>
        <family val="2"/>
        <charset val="129"/>
        <scheme val="minor"/>
      </rPr>
      <t>더존비즈온</t>
    </r>
  </si>
  <si>
    <r>
      <rPr>
        <sz val="9"/>
        <color theme="1"/>
        <rFont val="맑은 고딕"/>
        <family val="2"/>
        <charset val="129"/>
        <scheme val="minor"/>
      </rPr>
      <t>쎌바이오텍</t>
    </r>
  </si>
  <si>
    <r>
      <rPr>
        <sz val="9"/>
        <color theme="1"/>
        <rFont val="맑은 고딕"/>
        <family val="2"/>
        <charset val="129"/>
        <scheme val="minor"/>
      </rPr>
      <t>파트론</t>
    </r>
  </si>
  <si>
    <r>
      <rPr>
        <sz val="9"/>
        <color theme="1"/>
        <rFont val="맑은 고딕"/>
        <family val="2"/>
        <charset val="129"/>
        <scheme val="minor"/>
      </rPr>
      <t>위메이드</t>
    </r>
  </si>
  <si>
    <r>
      <rPr>
        <sz val="9"/>
        <color theme="1"/>
        <rFont val="맑은 고딕"/>
        <family val="2"/>
        <charset val="129"/>
        <scheme val="minor"/>
      </rPr>
      <t>에스엘</t>
    </r>
  </si>
  <si>
    <r>
      <t>NICE</t>
    </r>
    <r>
      <rPr>
        <sz val="9"/>
        <color theme="1"/>
        <rFont val="맑은 고딕"/>
        <family val="2"/>
        <charset val="129"/>
        <scheme val="minor"/>
      </rPr>
      <t>평가정보</t>
    </r>
  </si>
  <si>
    <r>
      <rPr>
        <sz val="9"/>
        <color theme="1"/>
        <rFont val="맑은 고딕"/>
        <family val="2"/>
        <charset val="129"/>
        <scheme val="minor"/>
      </rPr>
      <t>한솔테크닉스</t>
    </r>
  </si>
  <si>
    <r>
      <rPr>
        <sz val="9"/>
        <color theme="1"/>
        <rFont val="맑은 고딕"/>
        <family val="2"/>
        <charset val="129"/>
        <scheme val="minor"/>
      </rPr>
      <t>팜스코</t>
    </r>
  </si>
  <si>
    <r>
      <t>JW</t>
    </r>
    <r>
      <rPr>
        <sz val="9"/>
        <color theme="1"/>
        <rFont val="맑은 고딕"/>
        <family val="2"/>
        <charset val="129"/>
        <scheme val="minor"/>
      </rPr>
      <t>홀딩스</t>
    </r>
  </si>
  <si>
    <r>
      <rPr>
        <sz val="9"/>
        <color theme="1"/>
        <rFont val="맑은 고딕"/>
        <family val="2"/>
        <charset val="129"/>
        <scheme val="minor"/>
      </rPr>
      <t>서울가스</t>
    </r>
  </si>
  <si>
    <r>
      <rPr>
        <sz val="9"/>
        <color theme="1"/>
        <rFont val="맑은 고딕"/>
        <family val="2"/>
        <charset val="129"/>
        <scheme val="minor"/>
      </rPr>
      <t>벽산</t>
    </r>
  </si>
  <si>
    <r>
      <rPr>
        <sz val="9"/>
        <color theme="1"/>
        <rFont val="맑은 고딕"/>
        <family val="2"/>
        <charset val="129"/>
        <scheme val="minor"/>
      </rPr>
      <t>종근당홀딩스</t>
    </r>
  </si>
  <si>
    <r>
      <rPr>
        <sz val="9"/>
        <color theme="1"/>
        <rFont val="맑은 고딕"/>
        <family val="2"/>
        <charset val="129"/>
        <scheme val="minor"/>
      </rPr>
      <t>휴메딕스</t>
    </r>
  </si>
  <si>
    <r>
      <rPr>
        <sz val="9"/>
        <color theme="1"/>
        <rFont val="맑은 고딕"/>
        <family val="2"/>
        <charset val="129"/>
        <scheme val="minor"/>
      </rPr>
      <t>골프존</t>
    </r>
  </si>
  <si>
    <r>
      <rPr>
        <sz val="9"/>
        <color theme="1"/>
        <rFont val="맑은 고딕"/>
        <family val="2"/>
        <charset val="129"/>
        <scheme val="minor"/>
      </rPr>
      <t>세방전지</t>
    </r>
  </si>
  <si>
    <r>
      <rPr>
        <sz val="9"/>
        <color theme="1"/>
        <rFont val="맑은 고딕"/>
        <family val="2"/>
        <charset val="129"/>
        <scheme val="minor"/>
      </rPr>
      <t>실리콘웍스</t>
    </r>
  </si>
  <si>
    <r>
      <rPr>
        <sz val="9"/>
        <color theme="1"/>
        <rFont val="맑은 고딕"/>
        <family val="2"/>
        <charset val="129"/>
        <scheme val="minor"/>
      </rPr>
      <t>남양유업</t>
    </r>
  </si>
  <si>
    <r>
      <rPr>
        <sz val="9"/>
        <color theme="1"/>
        <rFont val="맑은 고딕"/>
        <family val="2"/>
        <charset val="129"/>
        <scheme val="minor"/>
      </rPr>
      <t>디오</t>
    </r>
  </si>
  <si>
    <r>
      <rPr>
        <sz val="9"/>
        <color theme="1"/>
        <rFont val="맑은 고딕"/>
        <family val="2"/>
        <charset val="129"/>
        <scheme val="minor"/>
      </rPr>
      <t>고영</t>
    </r>
  </si>
  <si>
    <r>
      <rPr>
        <sz val="9"/>
        <color theme="1"/>
        <rFont val="맑은 고딕"/>
        <family val="2"/>
        <charset val="129"/>
        <scheme val="minor"/>
      </rPr>
      <t>바이넥스</t>
    </r>
  </si>
  <si>
    <r>
      <rPr>
        <sz val="9"/>
        <color theme="1"/>
        <rFont val="맑은 고딕"/>
        <family val="2"/>
        <charset val="129"/>
        <scheme val="minor"/>
      </rPr>
      <t>한진</t>
    </r>
  </si>
  <si>
    <r>
      <rPr>
        <sz val="9"/>
        <color theme="1"/>
        <rFont val="맑은 고딕"/>
        <family val="2"/>
        <charset val="129"/>
        <scheme val="minor"/>
      </rPr>
      <t>동국제약</t>
    </r>
  </si>
  <si>
    <r>
      <rPr>
        <sz val="9"/>
        <color theme="1"/>
        <rFont val="맑은 고딕"/>
        <family val="2"/>
        <charset val="129"/>
        <scheme val="minor"/>
      </rPr>
      <t>일진홀딩스</t>
    </r>
  </si>
  <si>
    <r>
      <rPr>
        <sz val="9"/>
        <color theme="1"/>
        <rFont val="맑은 고딕"/>
        <family val="2"/>
        <charset val="129"/>
        <scheme val="minor"/>
      </rPr>
      <t>동국제강</t>
    </r>
  </si>
  <si>
    <r>
      <rPr>
        <sz val="9"/>
        <color theme="1"/>
        <rFont val="맑은 고딕"/>
        <family val="2"/>
        <charset val="129"/>
        <scheme val="minor"/>
      </rPr>
      <t>일진머티리얼즈</t>
    </r>
  </si>
  <si>
    <r>
      <rPr>
        <sz val="9"/>
        <color theme="1"/>
        <rFont val="맑은 고딕"/>
        <family val="2"/>
        <charset val="129"/>
        <scheme val="minor"/>
      </rPr>
      <t>세아홀딩스</t>
    </r>
  </si>
  <si>
    <r>
      <rPr>
        <sz val="9"/>
        <color theme="1"/>
        <rFont val="맑은 고딕"/>
        <family val="2"/>
        <charset val="129"/>
        <scheme val="minor"/>
      </rPr>
      <t>경방</t>
    </r>
  </si>
  <si>
    <r>
      <rPr>
        <sz val="9"/>
        <color theme="1"/>
        <rFont val="맑은 고딕"/>
        <family val="2"/>
        <charset val="129"/>
        <scheme val="minor"/>
      </rPr>
      <t>동아타이어</t>
    </r>
  </si>
  <si>
    <r>
      <rPr>
        <sz val="9"/>
        <color theme="1"/>
        <rFont val="맑은 고딕"/>
        <family val="2"/>
        <charset val="129"/>
        <scheme val="minor"/>
      </rPr>
      <t>남해화학</t>
    </r>
  </si>
  <si>
    <r>
      <rPr>
        <sz val="9"/>
        <color theme="1"/>
        <rFont val="맑은 고딕"/>
        <family val="2"/>
        <charset val="129"/>
        <scheme val="minor"/>
      </rPr>
      <t>케이비캐피탈</t>
    </r>
  </si>
  <si>
    <r>
      <rPr>
        <sz val="9"/>
        <color theme="1"/>
        <rFont val="맑은 고딕"/>
        <family val="2"/>
        <charset val="129"/>
        <scheme val="minor"/>
      </rPr>
      <t>한화갤러리아타임월드</t>
    </r>
  </si>
  <si>
    <r>
      <rPr>
        <sz val="9"/>
        <color theme="1"/>
        <rFont val="맑은 고딕"/>
        <family val="2"/>
        <charset val="129"/>
        <scheme val="minor"/>
      </rPr>
      <t>뉴트리바이오텍</t>
    </r>
  </si>
  <si>
    <r>
      <rPr>
        <sz val="9"/>
        <color theme="1"/>
        <rFont val="맑은 고딕"/>
        <family val="2"/>
        <charset val="129"/>
        <scheme val="minor"/>
      </rPr>
      <t>성우하이텍</t>
    </r>
  </si>
  <si>
    <r>
      <rPr>
        <sz val="9"/>
        <color theme="1"/>
        <rFont val="맑은 고딕"/>
        <family val="2"/>
        <charset val="129"/>
        <scheme val="minor"/>
      </rPr>
      <t>보령제약</t>
    </r>
  </si>
  <si>
    <r>
      <rPr>
        <sz val="9"/>
        <color theme="1"/>
        <rFont val="맑은 고딕"/>
        <family val="2"/>
        <charset val="129"/>
        <scheme val="minor"/>
      </rPr>
      <t>이연제약</t>
    </r>
  </si>
  <si>
    <r>
      <rPr>
        <sz val="9"/>
        <color theme="1"/>
        <rFont val="맑은 고딕"/>
        <family val="2"/>
        <charset val="129"/>
        <scheme val="minor"/>
      </rPr>
      <t>루트로닉</t>
    </r>
  </si>
  <si>
    <r>
      <rPr>
        <sz val="9"/>
        <color theme="1"/>
        <rFont val="맑은 고딕"/>
        <family val="2"/>
        <charset val="129"/>
        <scheme val="minor"/>
      </rPr>
      <t>쇼박스</t>
    </r>
  </si>
  <si>
    <r>
      <t>SBS</t>
    </r>
    <r>
      <rPr>
        <sz val="9"/>
        <color theme="1"/>
        <rFont val="맑은 고딕"/>
        <family val="2"/>
        <charset val="129"/>
        <scheme val="minor"/>
      </rPr>
      <t>미디어홀딩스</t>
    </r>
  </si>
  <si>
    <r>
      <rPr>
        <sz val="9"/>
        <color theme="1"/>
        <rFont val="맑은 고딕"/>
        <family val="2"/>
        <charset val="129"/>
        <scheme val="minor"/>
      </rPr>
      <t>코나아이</t>
    </r>
  </si>
  <si>
    <r>
      <rPr>
        <sz val="9"/>
        <color theme="1"/>
        <rFont val="맑은 고딕"/>
        <family val="2"/>
        <charset val="129"/>
        <scheme val="minor"/>
      </rPr>
      <t>한국정보통신</t>
    </r>
  </si>
  <si>
    <r>
      <rPr>
        <sz val="9"/>
        <color theme="1"/>
        <rFont val="맑은 고딕"/>
        <family val="2"/>
        <charset val="129"/>
        <scheme val="minor"/>
      </rPr>
      <t>한글과컴퓨터</t>
    </r>
  </si>
  <si>
    <r>
      <rPr>
        <sz val="9"/>
        <color theme="1"/>
        <rFont val="맑은 고딕"/>
        <family val="2"/>
        <charset val="129"/>
        <scheme val="minor"/>
      </rPr>
      <t>신도리코</t>
    </r>
  </si>
  <si>
    <r>
      <rPr>
        <sz val="9"/>
        <color theme="1"/>
        <rFont val="맑은 고딕"/>
        <family val="2"/>
        <charset val="129"/>
        <scheme val="minor"/>
      </rPr>
      <t>후성</t>
    </r>
  </si>
  <si>
    <r>
      <rPr>
        <sz val="9"/>
        <color theme="1"/>
        <rFont val="맑은 고딕"/>
        <family val="2"/>
        <charset val="129"/>
        <scheme val="minor"/>
      </rPr>
      <t>동화기업</t>
    </r>
  </si>
  <si>
    <r>
      <rPr>
        <sz val="9"/>
        <color theme="1"/>
        <rFont val="맑은 고딕"/>
        <family val="2"/>
        <charset val="129"/>
        <scheme val="minor"/>
      </rPr>
      <t>나스미디어</t>
    </r>
  </si>
  <si>
    <r>
      <rPr>
        <sz val="9"/>
        <color theme="1"/>
        <rFont val="맑은 고딕"/>
        <family val="2"/>
        <charset val="129"/>
        <scheme val="minor"/>
      </rPr>
      <t>연우</t>
    </r>
  </si>
  <si>
    <r>
      <rPr>
        <sz val="9"/>
        <color theme="1"/>
        <rFont val="맑은 고딕"/>
        <family val="2"/>
        <charset val="129"/>
        <scheme val="minor"/>
      </rPr>
      <t>다우데이타</t>
    </r>
  </si>
  <si>
    <r>
      <rPr>
        <sz val="9"/>
        <color theme="1"/>
        <rFont val="맑은 고딕"/>
        <family val="2"/>
        <charset val="129"/>
        <scheme val="minor"/>
      </rPr>
      <t>아이센스</t>
    </r>
  </si>
  <si>
    <r>
      <rPr>
        <sz val="9"/>
        <color theme="1"/>
        <rFont val="맑은 고딕"/>
        <family val="2"/>
        <charset val="129"/>
        <scheme val="minor"/>
      </rPr>
      <t>서흥</t>
    </r>
  </si>
  <si>
    <r>
      <rPr>
        <sz val="9"/>
        <color theme="1"/>
        <rFont val="맑은 고딕"/>
        <family val="2"/>
        <charset val="129"/>
        <scheme val="minor"/>
      </rPr>
      <t>게임빌</t>
    </r>
  </si>
  <si>
    <r>
      <t>S&amp;T</t>
    </r>
    <r>
      <rPr>
        <sz val="9"/>
        <color theme="1"/>
        <rFont val="맑은 고딕"/>
        <family val="2"/>
        <charset val="129"/>
        <scheme val="minor"/>
      </rPr>
      <t>홀딩스</t>
    </r>
  </si>
  <si>
    <r>
      <rPr>
        <sz val="9"/>
        <color theme="1"/>
        <rFont val="맑은 고딕"/>
        <family val="2"/>
        <charset val="129"/>
        <scheme val="minor"/>
      </rPr>
      <t>신영증권</t>
    </r>
  </si>
  <si>
    <r>
      <rPr>
        <sz val="9"/>
        <color theme="1"/>
        <rFont val="맑은 고딕"/>
        <family val="2"/>
        <charset val="129"/>
        <scheme val="minor"/>
      </rPr>
      <t>다원시스</t>
    </r>
  </si>
  <si>
    <r>
      <rPr>
        <sz val="9"/>
        <color theme="1"/>
        <rFont val="맑은 고딕"/>
        <family val="2"/>
        <charset val="129"/>
        <scheme val="minor"/>
      </rPr>
      <t>세종텔레콤</t>
    </r>
  </si>
  <si>
    <r>
      <rPr>
        <sz val="9"/>
        <color theme="1"/>
        <rFont val="맑은 고딕"/>
        <family val="2"/>
        <charset val="129"/>
        <scheme val="minor"/>
      </rPr>
      <t>한국사이버결제</t>
    </r>
  </si>
  <si>
    <r>
      <rPr>
        <sz val="9"/>
        <color theme="1"/>
        <rFont val="맑은 고딕"/>
        <family val="2"/>
        <charset val="129"/>
        <scheme val="minor"/>
      </rPr>
      <t>화승인더</t>
    </r>
  </si>
  <si>
    <r>
      <rPr>
        <sz val="9"/>
        <color theme="1"/>
        <rFont val="맑은 고딕"/>
        <family val="2"/>
        <charset val="129"/>
        <scheme val="minor"/>
      </rPr>
      <t>지스마트글로벌</t>
    </r>
  </si>
  <si>
    <r>
      <rPr>
        <sz val="9"/>
        <color theme="1"/>
        <rFont val="맑은 고딕"/>
        <family val="2"/>
        <charset val="129"/>
        <scheme val="minor"/>
      </rPr>
      <t>대한해운</t>
    </r>
  </si>
  <si>
    <r>
      <rPr>
        <sz val="9"/>
        <color theme="1"/>
        <rFont val="맑은 고딕"/>
        <family val="2"/>
        <charset val="129"/>
        <scheme val="minor"/>
      </rPr>
      <t>코라오홀딩스</t>
    </r>
  </si>
  <si>
    <r>
      <rPr>
        <sz val="9"/>
        <color theme="1"/>
        <rFont val="맑은 고딕"/>
        <family val="2"/>
        <charset val="129"/>
        <scheme val="minor"/>
      </rPr>
      <t>톱텍</t>
    </r>
  </si>
  <si>
    <r>
      <rPr>
        <sz val="9"/>
        <color theme="1"/>
        <rFont val="맑은 고딕"/>
        <family val="2"/>
        <charset val="129"/>
        <scheme val="minor"/>
      </rPr>
      <t>삼광글라스</t>
    </r>
  </si>
  <si>
    <r>
      <rPr>
        <sz val="9"/>
        <color theme="1"/>
        <rFont val="맑은 고딕"/>
        <family val="2"/>
        <charset val="129"/>
        <scheme val="minor"/>
      </rPr>
      <t>코리아나</t>
    </r>
  </si>
  <si>
    <r>
      <rPr>
        <sz val="9"/>
        <color theme="1"/>
        <rFont val="맑은 고딕"/>
        <family val="2"/>
        <charset val="129"/>
        <scheme val="minor"/>
      </rPr>
      <t>뷰웍스</t>
    </r>
  </si>
  <si>
    <r>
      <rPr>
        <sz val="9"/>
        <color theme="1"/>
        <rFont val="맑은 고딕"/>
        <family val="2"/>
        <charset val="129"/>
        <scheme val="minor"/>
      </rPr>
      <t>광주신세계</t>
    </r>
  </si>
  <si>
    <r>
      <t>AJ</t>
    </r>
    <r>
      <rPr>
        <sz val="9"/>
        <color theme="1"/>
        <rFont val="맑은 고딕"/>
        <family val="2"/>
        <charset val="129"/>
        <scheme val="minor"/>
      </rPr>
      <t>네트웍스</t>
    </r>
  </si>
  <si>
    <r>
      <rPr>
        <sz val="9"/>
        <color theme="1"/>
        <rFont val="맑은 고딕"/>
        <family val="2"/>
        <charset val="129"/>
        <scheme val="minor"/>
      </rPr>
      <t>알루코</t>
    </r>
  </si>
  <si>
    <r>
      <rPr>
        <sz val="9"/>
        <color theme="1"/>
        <rFont val="맑은 고딕"/>
        <family val="2"/>
        <charset val="129"/>
        <scheme val="minor"/>
      </rPr>
      <t>퍼시스</t>
    </r>
  </si>
  <si>
    <r>
      <rPr>
        <sz val="9"/>
        <color theme="1"/>
        <rFont val="맑은 고딕"/>
        <family val="2"/>
        <charset val="129"/>
        <scheme val="minor"/>
      </rPr>
      <t>펩트론</t>
    </r>
  </si>
  <si>
    <r>
      <rPr>
        <sz val="9"/>
        <color theme="1"/>
        <rFont val="맑은 고딕"/>
        <family val="2"/>
        <charset val="129"/>
        <scheme val="minor"/>
      </rPr>
      <t>케이씨텍</t>
    </r>
  </si>
  <si>
    <r>
      <rPr>
        <sz val="9"/>
        <color theme="1"/>
        <rFont val="맑은 고딕"/>
        <family val="2"/>
        <charset val="129"/>
        <scheme val="minor"/>
      </rPr>
      <t>바이오랜드</t>
    </r>
  </si>
  <si>
    <r>
      <rPr>
        <sz val="9"/>
        <color theme="1"/>
        <rFont val="맑은 고딕"/>
        <family val="2"/>
        <charset val="129"/>
        <scheme val="minor"/>
      </rPr>
      <t>크루셜텍</t>
    </r>
  </si>
  <si>
    <r>
      <rPr>
        <sz val="9"/>
        <color theme="1"/>
        <rFont val="맑은 고딕"/>
        <family val="2"/>
        <charset val="129"/>
        <scheme val="minor"/>
      </rPr>
      <t>내츄럴엔도텍</t>
    </r>
  </si>
  <si>
    <r>
      <rPr>
        <sz val="9"/>
        <color theme="1"/>
        <rFont val="맑은 고딕"/>
        <family val="2"/>
        <charset val="129"/>
        <scheme val="minor"/>
      </rPr>
      <t>씨에스윈드</t>
    </r>
  </si>
  <si>
    <r>
      <rPr>
        <sz val="9"/>
        <color theme="1"/>
        <rFont val="맑은 고딕"/>
        <family val="2"/>
        <charset val="129"/>
        <scheme val="minor"/>
      </rPr>
      <t>금호산업</t>
    </r>
  </si>
  <si>
    <r>
      <t>S&amp;T</t>
    </r>
    <r>
      <rPr>
        <sz val="9"/>
        <color theme="1"/>
        <rFont val="맑은 고딕"/>
        <family val="2"/>
        <charset val="129"/>
        <scheme val="minor"/>
      </rPr>
      <t>중공업</t>
    </r>
  </si>
  <si>
    <r>
      <rPr>
        <sz val="9"/>
        <color theme="1"/>
        <rFont val="맑은 고딕"/>
        <family val="2"/>
        <charset val="129"/>
        <scheme val="minor"/>
      </rPr>
      <t>인터로조</t>
    </r>
  </si>
  <si>
    <r>
      <rPr>
        <sz val="9"/>
        <color theme="1"/>
        <rFont val="맑은 고딕"/>
        <family val="2"/>
        <charset val="129"/>
        <scheme val="minor"/>
      </rPr>
      <t>광주은행</t>
    </r>
  </si>
  <si>
    <r>
      <rPr>
        <sz val="9"/>
        <color theme="1"/>
        <rFont val="맑은 고딕"/>
        <family val="2"/>
        <charset val="129"/>
        <scheme val="minor"/>
      </rPr>
      <t>모두투어</t>
    </r>
  </si>
  <si>
    <r>
      <rPr>
        <sz val="9"/>
        <color theme="1"/>
        <rFont val="맑은 고딕"/>
        <family val="2"/>
        <charset val="129"/>
        <scheme val="minor"/>
      </rPr>
      <t>토니모리</t>
    </r>
  </si>
  <si>
    <r>
      <rPr>
        <sz val="9"/>
        <color theme="1"/>
        <rFont val="맑은 고딕"/>
        <family val="2"/>
        <charset val="129"/>
        <scheme val="minor"/>
      </rPr>
      <t>경남에너지</t>
    </r>
  </si>
  <si>
    <r>
      <rPr>
        <sz val="9"/>
        <color theme="1"/>
        <rFont val="맑은 고딕"/>
        <family val="2"/>
        <charset val="129"/>
        <scheme val="minor"/>
      </rPr>
      <t>삼양제넥스</t>
    </r>
  </si>
  <si>
    <r>
      <rPr>
        <sz val="9"/>
        <color theme="1"/>
        <rFont val="맑은 고딕"/>
        <family val="2"/>
        <charset val="129"/>
        <scheme val="minor"/>
      </rPr>
      <t>유니드</t>
    </r>
  </si>
  <si>
    <r>
      <rPr>
        <sz val="9"/>
        <color theme="1"/>
        <rFont val="맑은 고딕"/>
        <family val="2"/>
        <charset val="129"/>
        <scheme val="minor"/>
      </rPr>
      <t>영진약품</t>
    </r>
  </si>
  <si>
    <r>
      <rPr>
        <sz val="9"/>
        <color theme="1"/>
        <rFont val="맑은 고딕"/>
        <family val="2"/>
        <charset val="129"/>
        <scheme val="minor"/>
      </rPr>
      <t>한독</t>
    </r>
  </si>
  <si>
    <r>
      <rPr>
        <sz val="9"/>
        <color theme="1"/>
        <rFont val="맑은 고딕"/>
        <family val="2"/>
        <charset val="129"/>
        <scheme val="minor"/>
      </rPr>
      <t>원익머트리얼즈</t>
    </r>
  </si>
  <si>
    <r>
      <rPr>
        <sz val="9"/>
        <color theme="1"/>
        <rFont val="맑은 고딕"/>
        <family val="2"/>
        <charset val="129"/>
        <scheme val="minor"/>
      </rPr>
      <t>주성엔지니어링</t>
    </r>
  </si>
  <si>
    <r>
      <rPr>
        <sz val="9"/>
        <color theme="1"/>
        <rFont val="맑은 고딕"/>
        <family val="2"/>
        <charset val="129"/>
        <scheme val="minor"/>
      </rPr>
      <t>경보제약</t>
    </r>
  </si>
  <si>
    <r>
      <rPr>
        <sz val="9"/>
        <color theme="1"/>
        <rFont val="맑은 고딕"/>
        <family val="2"/>
        <charset val="129"/>
        <scheme val="minor"/>
      </rPr>
      <t>동양시멘트</t>
    </r>
  </si>
  <si>
    <r>
      <rPr>
        <sz val="9"/>
        <color theme="1"/>
        <rFont val="맑은 고딕"/>
        <family val="2"/>
        <charset val="129"/>
        <scheme val="minor"/>
      </rPr>
      <t>휴맥스</t>
    </r>
  </si>
  <si>
    <r>
      <rPr>
        <sz val="9"/>
        <color theme="1"/>
        <rFont val="맑은 고딕"/>
        <family val="2"/>
        <charset val="129"/>
        <scheme val="minor"/>
      </rPr>
      <t>코스온</t>
    </r>
  </si>
  <si>
    <r>
      <rPr>
        <sz val="9"/>
        <color theme="1"/>
        <rFont val="맑은 고딕"/>
        <family val="2"/>
        <charset val="129"/>
        <scheme val="minor"/>
      </rPr>
      <t>이베스트투자증권</t>
    </r>
  </si>
  <si>
    <r>
      <rPr>
        <sz val="9"/>
        <color theme="1"/>
        <rFont val="맑은 고딕"/>
        <family val="2"/>
        <charset val="129"/>
        <scheme val="minor"/>
      </rPr>
      <t>삼천리</t>
    </r>
  </si>
  <si>
    <r>
      <rPr>
        <sz val="9"/>
        <color theme="1"/>
        <rFont val="맑은 고딕"/>
        <family val="2"/>
        <charset val="129"/>
        <scheme val="minor"/>
      </rPr>
      <t>넥슨지티</t>
    </r>
  </si>
  <si>
    <r>
      <t>KG</t>
    </r>
    <r>
      <rPr>
        <sz val="9"/>
        <color theme="1"/>
        <rFont val="맑은 고딕"/>
        <family val="2"/>
        <charset val="129"/>
        <scheme val="minor"/>
      </rPr>
      <t>이니시스</t>
    </r>
  </si>
  <si>
    <r>
      <rPr>
        <sz val="9"/>
        <color theme="1"/>
        <rFont val="맑은 고딕"/>
        <family val="2"/>
        <charset val="129"/>
        <scheme val="minor"/>
      </rPr>
      <t>크리스탈</t>
    </r>
  </si>
  <si>
    <r>
      <rPr>
        <sz val="9"/>
        <color theme="1"/>
        <rFont val="맑은 고딕"/>
        <family val="2"/>
        <charset val="129"/>
        <scheme val="minor"/>
      </rPr>
      <t>한일이화</t>
    </r>
  </si>
  <si>
    <r>
      <rPr>
        <sz val="9"/>
        <color theme="1"/>
        <rFont val="맑은 고딕"/>
        <family val="2"/>
        <charset val="129"/>
        <scheme val="minor"/>
      </rPr>
      <t>셀트리온제약</t>
    </r>
  </si>
  <si>
    <r>
      <rPr>
        <sz val="9"/>
        <color theme="1"/>
        <rFont val="맑은 고딕"/>
        <family val="2"/>
        <charset val="129"/>
        <scheme val="minor"/>
      </rPr>
      <t>태영건설</t>
    </r>
  </si>
  <si>
    <r>
      <rPr>
        <sz val="9"/>
        <color theme="1"/>
        <rFont val="맑은 고딕"/>
        <family val="2"/>
        <charset val="129"/>
        <scheme val="minor"/>
      </rPr>
      <t>롯데관광개발</t>
    </r>
  </si>
  <si>
    <r>
      <rPr>
        <sz val="9"/>
        <color theme="1"/>
        <rFont val="맑은 고딕"/>
        <family val="2"/>
        <charset val="129"/>
        <scheme val="minor"/>
      </rPr>
      <t>넥센</t>
    </r>
  </si>
  <si>
    <r>
      <rPr>
        <sz val="9"/>
        <color theme="1"/>
        <rFont val="맑은 고딕"/>
        <family val="2"/>
        <charset val="129"/>
        <scheme val="minor"/>
      </rPr>
      <t>대덕전자</t>
    </r>
  </si>
  <si>
    <r>
      <rPr>
        <sz val="9"/>
        <color theme="1"/>
        <rFont val="맑은 고딕"/>
        <family val="2"/>
        <charset val="129"/>
        <scheme val="minor"/>
      </rPr>
      <t>롯데손해보험</t>
    </r>
  </si>
  <si>
    <r>
      <rPr>
        <sz val="9"/>
        <color theme="1"/>
        <rFont val="맑은 고딕"/>
        <family val="2"/>
        <charset val="129"/>
        <scheme val="minor"/>
      </rPr>
      <t>하림홀딩스</t>
    </r>
  </si>
  <si>
    <r>
      <rPr>
        <sz val="9"/>
        <color theme="1"/>
        <rFont val="맑은 고딕"/>
        <family val="2"/>
        <charset val="129"/>
        <scheme val="minor"/>
      </rPr>
      <t>삼영무역</t>
    </r>
  </si>
  <si>
    <r>
      <rPr>
        <sz val="9"/>
        <color theme="1"/>
        <rFont val="맑은 고딕"/>
        <family val="2"/>
        <charset val="129"/>
        <scheme val="minor"/>
      </rPr>
      <t>아트라스</t>
    </r>
    <r>
      <rPr>
        <sz val="9"/>
        <color theme="1"/>
        <rFont val="Arial"/>
        <family val="2"/>
      </rPr>
      <t>BX</t>
    </r>
  </si>
  <si>
    <r>
      <rPr>
        <sz val="9"/>
        <color theme="1"/>
        <rFont val="맑은 고딕"/>
        <family val="2"/>
        <charset val="129"/>
        <scheme val="minor"/>
      </rPr>
      <t>에이티젠</t>
    </r>
  </si>
  <si>
    <r>
      <rPr>
        <sz val="9"/>
        <color theme="1"/>
        <rFont val="맑은 고딕"/>
        <family val="2"/>
        <charset val="129"/>
        <scheme val="minor"/>
      </rPr>
      <t>에이블씨엔씨</t>
    </r>
  </si>
  <si>
    <r>
      <rPr>
        <sz val="9"/>
        <color theme="1"/>
        <rFont val="맑은 고딕"/>
        <family val="2"/>
        <charset val="129"/>
        <scheme val="minor"/>
      </rPr>
      <t>엔케이</t>
    </r>
  </si>
  <si>
    <r>
      <rPr>
        <sz val="9"/>
        <color theme="1"/>
        <rFont val="맑은 고딕"/>
        <family val="2"/>
        <charset val="129"/>
        <scheme val="minor"/>
      </rPr>
      <t>선데이토즈</t>
    </r>
  </si>
  <si>
    <r>
      <rPr>
        <sz val="9"/>
        <color theme="1"/>
        <rFont val="맑은 고딕"/>
        <family val="2"/>
        <charset val="129"/>
        <scheme val="minor"/>
      </rPr>
      <t>골프존유원홀딩스</t>
    </r>
  </si>
  <si>
    <r>
      <rPr>
        <sz val="9"/>
        <color theme="1"/>
        <rFont val="맑은 고딕"/>
        <family val="2"/>
        <charset val="129"/>
        <scheme val="minor"/>
      </rPr>
      <t>송원산업</t>
    </r>
  </si>
  <si>
    <r>
      <rPr>
        <sz val="9"/>
        <color theme="1"/>
        <rFont val="맑은 고딕"/>
        <family val="2"/>
        <charset val="129"/>
        <scheme val="minor"/>
      </rPr>
      <t>부산가스</t>
    </r>
  </si>
  <si>
    <r>
      <rPr>
        <sz val="9"/>
        <color theme="1"/>
        <rFont val="맑은 고딕"/>
        <family val="2"/>
        <charset val="129"/>
        <scheme val="minor"/>
      </rPr>
      <t>환인제약</t>
    </r>
  </si>
  <si>
    <r>
      <rPr>
        <sz val="9"/>
        <color theme="1"/>
        <rFont val="맑은 고딕"/>
        <family val="2"/>
        <charset val="129"/>
        <scheme val="minor"/>
      </rPr>
      <t>경동나비엔</t>
    </r>
  </si>
  <si>
    <r>
      <rPr>
        <sz val="9"/>
        <color theme="1"/>
        <rFont val="맑은 고딕"/>
        <family val="2"/>
        <charset val="129"/>
        <scheme val="minor"/>
      </rPr>
      <t>슈피겐코리아</t>
    </r>
  </si>
  <si>
    <r>
      <rPr>
        <sz val="9"/>
        <color theme="1"/>
        <rFont val="맑은 고딕"/>
        <family val="2"/>
        <charset val="129"/>
        <scheme val="minor"/>
      </rPr>
      <t>일신방직</t>
    </r>
  </si>
  <si>
    <r>
      <rPr>
        <sz val="9"/>
        <color theme="1"/>
        <rFont val="맑은 고딕"/>
        <family val="2"/>
        <charset val="129"/>
        <scheme val="minor"/>
      </rPr>
      <t>현대에이치씨엔</t>
    </r>
  </si>
  <si>
    <r>
      <rPr>
        <sz val="9"/>
        <color theme="1"/>
        <rFont val="맑은 고딕"/>
        <family val="2"/>
        <charset val="129"/>
        <scheme val="minor"/>
      </rPr>
      <t>아주캐피탈</t>
    </r>
  </si>
  <si>
    <r>
      <rPr>
        <sz val="9"/>
        <color theme="1"/>
        <rFont val="맑은 고딕"/>
        <family val="2"/>
        <charset val="129"/>
        <scheme val="minor"/>
      </rPr>
      <t>웅진씽크빅</t>
    </r>
  </si>
  <si>
    <r>
      <rPr>
        <sz val="9"/>
        <color theme="1"/>
        <rFont val="맑은 고딕"/>
        <family val="2"/>
        <charset val="129"/>
        <scheme val="minor"/>
      </rPr>
      <t>네오위즈게임즈</t>
    </r>
  </si>
  <si>
    <r>
      <rPr>
        <sz val="9"/>
        <color theme="1"/>
        <rFont val="맑은 고딕"/>
        <family val="2"/>
        <charset val="129"/>
        <scheme val="minor"/>
      </rPr>
      <t>동원개발</t>
    </r>
  </si>
  <si>
    <r>
      <t>JW</t>
    </r>
    <r>
      <rPr>
        <sz val="9"/>
        <color theme="1"/>
        <rFont val="맑은 고딕"/>
        <family val="2"/>
        <charset val="129"/>
        <scheme val="minor"/>
      </rPr>
      <t>중외신약</t>
    </r>
  </si>
  <si>
    <r>
      <rPr>
        <sz val="9"/>
        <color theme="1"/>
        <rFont val="맑은 고딕"/>
        <family val="2"/>
        <charset val="129"/>
        <scheme val="minor"/>
      </rPr>
      <t>서울옥션</t>
    </r>
  </si>
  <si>
    <r>
      <rPr>
        <sz val="9"/>
        <color theme="1"/>
        <rFont val="맑은 고딕"/>
        <family val="2"/>
        <charset val="129"/>
        <scheme val="minor"/>
      </rPr>
      <t>삼진제약</t>
    </r>
  </si>
  <si>
    <r>
      <rPr>
        <sz val="9"/>
        <color theme="1"/>
        <rFont val="맑은 고딕"/>
        <family val="2"/>
        <charset val="129"/>
        <scheme val="minor"/>
      </rPr>
      <t>현대상사</t>
    </r>
  </si>
  <si>
    <r>
      <rPr>
        <sz val="9"/>
        <color theme="1"/>
        <rFont val="맑은 고딕"/>
        <family val="2"/>
        <charset val="129"/>
        <scheme val="minor"/>
      </rPr>
      <t>모토닉</t>
    </r>
  </si>
  <si>
    <r>
      <rPr>
        <sz val="9"/>
        <color theme="1"/>
        <rFont val="맑은 고딕"/>
        <family val="2"/>
        <charset val="129"/>
        <scheme val="minor"/>
      </rPr>
      <t>진흥기업</t>
    </r>
  </si>
  <si>
    <r>
      <rPr>
        <sz val="9"/>
        <color theme="1"/>
        <rFont val="맑은 고딕"/>
        <family val="2"/>
        <charset val="129"/>
        <scheme val="minor"/>
      </rPr>
      <t>제낙스</t>
    </r>
  </si>
  <si>
    <r>
      <rPr>
        <sz val="9"/>
        <color theme="1"/>
        <rFont val="맑은 고딕"/>
        <family val="2"/>
        <charset val="129"/>
        <scheme val="minor"/>
      </rPr>
      <t>코리아오토글라스</t>
    </r>
  </si>
  <si>
    <r>
      <rPr>
        <sz val="9"/>
        <color theme="1"/>
        <rFont val="맑은 고딕"/>
        <family val="2"/>
        <charset val="129"/>
        <scheme val="minor"/>
      </rPr>
      <t>중국원양자원</t>
    </r>
  </si>
  <si>
    <r>
      <rPr>
        <sz val="9"/>
        <color theme="1"/>
        <rFont val="맑은 고딕"/>
        <family val="2"/>
        <charset val="129"/>
        <scheme val="minor"/>
      </rPr>
      <t>제이브이엠</t>
    </r>
  </si>
  <si>
    <r>
      <rPr>
        <sz val="9"/>
        <color theme="1"/>
        <rFont val="맑은 고딕"/>
        <family val="2"/>
        <charset val="129"/>
        <scheme val="minor"/>
      </rPr>
      <t>티씨케이</t>
    </r>
  </si>
  <si>
    <r>
      <t>SK</t>
    </r>
    <r>
      <rPr>
        <sz val="9"/>
        <color theme="1"/>
        <rFont val="맑은 고딕"/>
        <family val="2"/>
        <charset val="129"/>
        <scheme val="minor"/>
      </rPr>
      <t>증권</t>
    </r>
  </si>
  <si>
    <r>
      <rPr>
        <sz val="9"/>
        <color theme="1"/>
        <rFont val="맑은 고딕"/>
        <family val="2"/>
        <charset val="129"/>
        <scheme val="minor"/>
      </rPr>
      <t>에프티이앤이</t>
    </r>
  </si>
  <si>
    <r>
      <rPr>
        <sz val="9"/>
        <color theme="1"/>
        <rFont val="맑은 고딕"/>
        <family val="2"/>
        <charset val="129"/>
        <scheme val="minor"/>
      </rPr>
      <t>한국철강</t>
    </r>
  </si>
  <si>
    <r>
      <rPr>
        <sz val="9"/>
        <color theme="1"/>
        <rFont val="맑은 고딕"/>
        <family val="2"/>
        <charset val="129"/>
        <scheme val="minor"/>
      </rPr>
      <t>슈넬생명과학</t>
    </r>
  </si>
  <si>
    <r>
      <rPr>
        <sz val="9"/>
        <color theme="1"/>
        <rFont val="맑은 고딕"/>
        <family val="2"/>
        <charset val="129"/>
        <scheme val="minor"/>
      </rPr>
      <t>덕산네오룩스</t>
    </r>
  </si>
  <si>
    <r>
      <rPr>
        <sz val="9"/>
        <color theme="1"/>
        <rFont val="맑은 고딕"/>
        <family val="2"/>
        <charset val="129"/>
        <scheme val="minor"/>
      </rPr>
      <t>조선내화</t>
    </r>
  </si>
  <si>
    <r>
      <rPr>
        <sz val="9"/>
        <color theme="1"/>
        <rFont val="맑은 고딕"/>
        <family val="2"/>
        <charset val="129"/>
        <scheme val="minor"/>
      </rPr>
      <t>사조산업</t>
    </r>
  </si>
  <si>
    <r>
      <rPr>
        <sz val="9"/>
        <color theme="1"/>
        <rFont val="맑은 고딕"/>
        <family val="2"/>
        <charset val="129"/>
        <scheme val="minor"/>
      </rPr>
      <t>한솔제지</t>
    </r>
  </si>
  <si>
    <r>
      <rPr>
        <sz val="9"/>
        <color theme="1"/>
        <rFont val="맑은 고딕"/>
        <family val="2"/>
        <charset val="129"/>
        <scheme val="minor"/>
      </rPr>
      <t>하이트진로홀딩스</t>
    </r>
  </si>
  <si>
    <r>
      <rPr>
        <sz val="9"/>
        <color theme="1"/>
        <rFont val="맑은 고딕"/>
        <family val="2"/>
        <charset val="129"/>
        <scheme val="minor"/>
      </rPr>
      <t>국도화학</t>
    </r>
  </si>
  <si>
    <r>
      <rPr>
        <sz val="9"/>
        <color theme="1"/>
        <rFont val="맑은 고딕"/>
        <family val="2"/>
        <charset val="129"/>
        <scheme val="minor"/>
      </rPr>
      <t>코아스템</t>
    </r>
  </si>
  <si>
    <r>
      <rPr>
        <sz val="9"/>
        <color theme="1"/>
        <rFont val="맑은 고딕"/>
        <family val="2"/>
        <charset val="129"/>
        <scheme val="minor"/>
      </rPr>
      <t>하이록코리아</t>
    </r>
  </si>
  <si>
    <r>
      <rPr>
        <sz val="9"/>
        <color theme="1"/>
        <rFont val="맑은 고딕"/>
        <family val="2"/>
        <charset val="129"/>
        <scheme val="minor"/>
      </rPr>
      <t>아가방컴퍼니</t>
    </r>
  </si>
  <si>
    <r>
      <rPr>
        <sz val="9"/>
        <color theme="1"/>
        <rFont val="맑은 고딕"/>
        <family val="2"/>
        <charset val="129"/>
        <scheme val="minor"/>
      </rPr>
      <t>현대</t>
    </r>
    <r>
      <rPr>
        <sz val="9"/>
        <color theme="1"/>
        <rFont val="Arial"/>
        <family val="2"/>
      </rPr>
      <t>EP</t>
    </r>
  </si>
  <si>
    <r>
      <rPr>
        <sz val="9"/>
        <color theme="1"/>
        <rFont val="맑은 고딕"/>
        <family val="2"/>
        <charset val="129"/>
        <scheme val="minor"/>
      </rPr>
      <t>액토즈소프트</t>
    </r>
  </si>
  <si>
    <r>
      <rPr>
        <sz val="9"/>
        <color theme="1"/>
        <rFont val="맑은 고딕"/>
        <family val="2"/>
        <charset val="129"/>
        <scheme val="minor"/>
      </rPr>
      <t>농우바이오</t>
    </r>
  </si>
  <si>
    <r>
      <rPr>
        <sz val="9"/>
        <color theme="1"/>
        <rFont val="맑은 고딕"/>
        <family val="2"/>
        <charset val="129"/>
        <scheme val="minor"/>
      </rPr>
      <t>마크로젠</t>
    </r>
  </si>
  <si>
    <r>
      <rPr>
        <sz val="9"/>
        <color theme="1"/>
        <rFont val="맑은 고딕"/>
        <family val="2"/>
        <charset val="129"/>
        <scheme val="minor"/>
      </rPr>
      <t>아세아시멘트</t>
    </r>
  </si>
  <si>
    <r>
      <rPr>
        <sz val="9"/>
        <color theme="1"/>
        <rFont val="맑은 고딕"/>
        <family val="2"/>
        <charset val="129"/>
        <scheme val="minor"/>
      </rPr>
      <t>대원제약</t>
    </r>
  </si>
  <si>
    <r>
      <rPr>
        <sz val="9"/>
        <color theme="1"/>
        <rFont val="맑은 고딕"/>
        <family val="2"/>
        <charset val="129"/>
        <scheme val="minor"/>
      </rPr>
      <t>에이스침대</t>
    </r>
  </si>
  <si>
    <r>
      <rPr>
        <sz val="9"/>
        <color theme="1"/>
        <rFont val="맑은 고딕"/>
        <family val="2"/>
        <charset val="129"/>
        <scheme val="minor"/>
      </rPr>
      <t>조이시티</t>
    </r>
  </si>
  <si>
    <r>
      <rPr>
        <sz val="9"/>
        <color theme="1"/>
        <rFont val="맑은 고딕"/>
        <family val="2"/>
        <charset val="129"/>
        <scheme val="minor"/>
      </rPr>
      <t>세방</t>
    </r>
  </si>
  <si>
    <r>
      <rPr>
        <sz val="9"/>
        <color theme="1"/>
        <rFont val="맑은 고딕"/>
        <family val="2"/>
        <charset val="129"/>
        <scheme val="minor"/>
      </rPr>
      <t>일성신약</t>
    </r>
  </si>
  <si>
    <r>
      <t>SKC</t>
    </r>
    <r>
      <rPr>
        <sz val="9"/>
        <color theme="1"/>
        <rFont val="맑은 고딕"/>
        <family val="2"/>
        <charset val="129"/>
        <scheme val="minor"/>
      </rPr>
      <t>코오롱</t>
    </r>
    <r>
      <rPr>
        <sz val="9"/>
        <color theme="1"/>
        <rFont val="Arial"/>
        <family val="2"/>
      </rPr>
      <t>PI</t>
    </r>
  </si>
  <si>
    <r>
      <t>AP</t>
    </r>
    <r>
      <rPr>
        <sz val="9"/>
        <color theme="1"/>
        <rFont val="맑은 고딕"/>
        <family val="2"/>
        <charset val="129"/>
        <scheme val="minor"/>
      </rPr>
      <t>시스템</t>
    </r>
  </si>
  <si>
    <r>
      <rPr>
        <sz val="9"/>
        <color theme="1"/>
        <rFont val="맑은 고딕"/>
        <family val="2"/>
        <charset val="129"/>
        <scheme val="minor"/>
      </rPr>
      <t>씨케이에이치</t>
    </r>
  </si>
  <si>
    <r>
      <rPr>
        <sz val="9"/>
        <color theme="1"/>
        <rFont val="맑은 고딕"/>
        <family val="2"/>
        <charset val="129"/>
        <scheme val="minor"/>
      </rPr>
      <t>데브시스터즈</t>
    </r>
  </si>
  <si>
    <r>
      <rPr>
        <sz val="9"/>
        <color theme="1"/>
        <rFont val="맑은 고딕"/>
        <family val="2"/>
        <charset val="129"/>
        <scheme val="minor"/>
      </rPr>
      <t>에스텍파마</t>
    </r>
  </si>
  <si>
    <r>
      <rPr>
        <sz val="9"/>
        <color theme="1"/>
        <rFont val="맑은 고딕"/>
        <family val="2"/>
        <charset val="129"/>
        <scheme val="minor"/>
      </rPr>
      <t>한미반도체</t>
    </r>
  </si>
  <si>
    <r>
      <rPr>
        <sz val="9"/>
        <color theme="1"/>
        <rFont val="맑은 고딕"/>
        <family val="2"/>
        <charset val="129"/>
        <scheme val="minor"/>
      </rPr>
      <t>풍산홀딩스</t>
    </r>
  </si>
  <si>
    <r>
      <rPr>
        <sz val="9"/>
        <color theme="1"/>
        <rFont val="맑은 고딕"/>
        <family val="2"/>
        <charset val="129"/>
        <scheme val="minor"/>
      </rPr>
      <t>한진중공업</t>
    </r>
  </si>
  <si>
    <r>
      <rPr>
        <sz val="9"/>
        <color theme="1"/>
        <rFont val="맑은 고딕"/>
        <family val="2"/>
        <charset val="129"/>
        <scheme val="minor"/>
      </rPr>
      <t>세아제강</t>
    </r>
  </si>
  <si>
    <r>
      <t>KH</t>
    </r>
    <r>
      <rPr>
        <sz val="9"/>
        <color theme="1"/>
        <rFont val="맑은 고딕"/>
        <family val="2"/>
        <charset val="129"/>
        <scheme val="minor"/>
      </rPr>
      <t>바텍</t>
    </r>
  </si>
  <si>
    <r>
      <rPr>
        <sz val="9"/>
        <color theme="1"/>
        <rFont val="맑은 고딕"/>
        <family val="2"/>
        <charset val="129"/>
        <scheme val="minor"/>
      </rPr>
      <t>교보증권</t>
    </r>
  </si>
  <si>
    <r>
      <rPr>
        <sz val="9"/>
        <color theme="1"/>
        <rFont val="맑은 고딕"/>
        <family val="2"/>
        <charset val="129"/>
        <scheme val="minor"/>
      </rPr>
      <t>나이스정보통신</t>
    </r>
  </si>
  <si>
    <r>
      <rPr>
        <sz val="9"/>
        <color theme="1"/>
        <rFont val="맑은 고딕"/>
        <family val="2"/>
        <charset val="129"/>
        <scheme val="minor"/>
      </rPr>
      <t>이테크건설</t>
    </r>
  </si>
  <si>
    <r>
      <rPr>
        <sz val="9"/>
        <color theme="1"/>
        <rFont val="맑은 고딕"/>
        <family val="2"/>
        <charset val="129"/>
        <scheme val="minor"/>
      </rPr>
      <t>유나이티드제약</t>
    </r>
  </si>
  <si>
    <r>
      <rPr>
        <sz val="9"/>
        <color theme="1"/>
        <rFont val="맑은 고딕"/>
        <family val="2"/>
        <charset val="129"/>
        <scheme val="minor"/>
      </rPr>
      <t>지트리비앤티</t>
    </r>
  </si>
  <si>
    <r>
      <rPr>
        <sz val="9"/>
        <color theme="1"/>
        <rFont val="맑은 고딕"/>
        <family val="2"/>
        <charset val="129"/>
        <scheme val="minor"/>
      </rPr>
      <t>경동가스</t>
    </r>
  </si>
  <si>
    <r>
      <rPr>
        <sz val="9"/>
        <color theme="1"/>
        <rFont val="맑은 고딕"/>
        <family val="2"/>
        <charset val="129"/>
        <scheme val="minor"/>
      </rPr>
      <t>한화투자증권</t>
    </r>
  </si>
  <si>
    <r>
      <rPr>
        <sz val="9"/>
        <color theme="1"/>
        <rFont val="맑은 고딕"/>
        <family val="2"/>
        <charset val="129"/>
        <scheme val="minor"/>
      </rPr>
      <t>이지바이오</t>
    </r>
  </si>
  <si>
    <r>
      <t>SBS</t>
    </r>
    <r>
      <rPr>
        <sz val="9"/>
        <color theme="1"/>
        <rFont val="맑은 고딕"/>
        <family val="2"/>
        <charset val="129"/>
        <scheme val="minor"/>
      </rPr>
      <t>콘텐츠허브</t>
    </r>
  </si>
  <si>
    <r>
      <rPr>
        <sz val="9"/>
        <color theme="1"/>
        <rFont val="맑은 고딕"/>
        <family val="2"/>
        <charset val="129"/>
        <scheme val="minor"/>
      </rPr>
      <t>아이콘트롤스</t>
    </r>
  </si>
  <si>
    <r>
      <rPr>
        <sz val="9"/>
        <color theme="1"/>
        <rFont val="맑은 고딕"/>
        <family val="2"/>
        <charset val="129"/>
        <scheme val="minor"/>
      </rPr>
      <t>크레듀</t>
    </r>
  </si>
  <si>
    <r>
      <rPr>
        <sz val="9"/>
        <color theme="1"/>
        <rFont val="맑은 고딕"/>
        <family val="2"/>
        <charset val="129"/>
        <scheme val="minor"/>
      </rPr>
      <t>유진기업</t>
    </r>
  </si>
  <si>
    <r>
      <rPr>
        <sz val="9"/>
        <color theme="1"/>
        <rFont val="맑은 고딕"/>
        <family val="2"/>
        <charset val="129"/>
        <scheme val="minor"/>
      </rPr>
      <t>대원강업</t>
    </r>
  </si>
  <si>
    <r>
      <rPr>
        <sz val="9"/>
        <color theme="1"/>
        <rFont val="맑은 고딕"/>
        <family val="2"/>
        <charset val="129"/>
        <scheme val="minor"/>
      </rPr>
      <t>무림</t>
    </r>
    <r>
      <rPr>
        <sz val="9"/>
        <color theme="1"/>
        <rFont val="Arial"/>
        <family val="2"/>
      </rPr>
      <t>P&amp;P</t>
    </r>
  </si>
  <si>
    <r>
      <rPr>
        <sz val="9"/>
        <color theme="1"/>
        <rFont val="맑은 고딕"/>
        <family val="2"/>
        <charset val="129"/>
        <scheme val="minor"/>
      </rPr>
      <t>와이지</t>
    </r>
    <r>
      <rPr>
        <sz val="9"/>
        <color theme="1"/>
        <rFont val="Arial"/>
        <family val="2"/>
      </rPr>
      <t>-</t>
    </r>
    <r>
      <rPr>
        <sz val="9"/>
        <color theme="1"/>
        <rFont val="맑은 고딕"/>
        <family val="2"/>
        <charset val="129"/>
        <scheme val="minor"/>
      </rPr>
      <t>원</t>
    </r>
  </si>
  <si>
    <r>
      <rPr>
        <sz val="9"/>
        <color theme="1"/>
        <rFont val="맑은 고딕"/>
        <family val="2"/>
        <charset val="129"/>
        <scheme val="minor"/>
      </rPr>
      <t>레드로버</t>
    </r>
  </si>
  <si>
    <r>
      <rPr>
        <sz val="9"/>
        <color theme="1"/>
        <rFont val="맑은 고딕"/>
        <family val="2"/>
        <charset val="129"/>
        <scheme val="minor"/>
      </rPr>
      <t>엠씨넥스</t>
    </r>
  </si>
  <si>
    <r>
      <rPr>
        <sz val="9"/>
        <color theme="1"/>
        <rFont val="맑은 고딕"/>
        <family val="2"/>
        <charset val="129"/>
        <scheme val="minor"/>
      </rPr>
      <t>동성코퍼레이션</t>
    </r>
  </si>
  <si>
    <r>
      <rPr>
        <sz val="9"/>
        <color theme="1"/>
        <rFont val="맑은 고딕"/>
        <family val="2"/>
        <charset val="129"/>
        <scheme val="minor"/>
      </rPr>
      <t>노루홀딩스</t>
    </r>
  </si>
  <si>
    <r>
      <rPr>
        <sz val="9"/>
        <color theme="1"/>
        <rFont val="맑은 고딕"/>
        <family val="2"/>
        <charset val="129"/>
        <scheme val="minor"/>
      </rPr>
      <t>대한제분</t>
    </r>
  </si>
  <si>
    <r>
      <rPr>
        <sz val="9"/>
        <color theme="1"/>
        <rFont val="맑은 고딕"/>
        <family val="2"/>
        <charset val="129"/>
        <scheme val="minor"/>
      </rPr>
      <t>유진테크</t>
    </r>
  </si>
  <si>
    <r>
      <rPr>
        <sz val="9"/>
        <color theme="1"/>
        <rFont val="맑은 고딕"/>
        <family val="2"/>
        <charset val="129"/>
        <scheme val="minor"/>
      </rPr>
      <t>한국정보인증</t>
    </r>
  </si>
  <si>
    <r>
      <rPr>
        <sz val="9"/>
        <color theme="1"/>
        <rFont val="맑은 고딕"/>
        <family val="2"/>
        <charset val="129"/>
        <scheme val="minor"/>
      </rPr>
      <t>자화전자</t>
    </r>
  </si>
  <si>
    <r>
      <t>STS</t>
    </r>
    <r>
      <rPr>
        <sz val="9"/>
        <color theme="1"/>
        <rFont val="맑은 고딕"/>
        <family val="2"/>
        <charset val="129"/>
        <scheme val="minor"/>
      </rPr>
      <t>반도체</t>
    </r>
  </si>
  <si>
    <r>
      <rPr>
        <sz val="9"/>
        <color theme="1"/>
        <rFont val="맑은 고딕"/>
        <family val="2"/>
        <charset val="129"/>
        <scheme val="minor"/>
      </rPr>
      <t>알테오젠</t>
    </r>
  </si>
  <si>
    <r>
      <rPr>
        <sz val="9"/>
        <color theme="1"/>
        <rFont val="맑은 고딕"/>
        <family val="2"/>
        <charset val="129"/>
        <scheme val="minor"/>
      </rPr>
      <t>에프엔씨엔터</t>
    </r>
  </si>
  <si>
    <r>
      <t>HMC</t>
    </r>
    <r>
      <rPr>
        <sz val="9"/>
        <color theme="1"/>
        <rFont val="맑은 고딕"/>
        <family val="2"/>
        <charset val="129"/>
        <scheme val="minor"/>
      </rPr>
      <t>투자증권</t>
    </r>
  </si>
  <si>
    <r>
      <rPr>
        <sz val="9"/>
        <color theme="1"/>
        <rFont val="맑은 고딕"/>
        <family val="2"/>
        <charset val="129"/>
        <scheme val="minor"/>
      </rPr>
      <t>뉴프라이드</t>
    </r>
  </si>
  <si>
    <r>
      <rPr>
        <sz val="9"/>
        <color theme="1"/>
        <rFont val="맑은 고딕"/>
        <family val="2"/>
        <charset val="129"/>
        <scheme val="minor"/>
      </rPr>
      <t>평화정공</t>
    </r>
  </si>
  <si>
    <r>
      <rPr>
        <sz val="9"/>
        <color theme="1"/>
        <rFont val="맑은 고딕"/>
        <family val="2"/>
        <charset val="129"/>
        <scheme val="minor"/>
      </rPr>
      <t>율촌화학</t>
    </r>
  </si>
  <si>
    <r>
      <rPr>
        <sz val="9"/>
        <color theme="1"/>
        <rFont val="맑은 고딕"/>
        <family val="2"/>
        <charset val="129"/>
        <scheme val="minor"/>
      </rPr>
      <t>씨티씨바이오</t>
    </r>
  </si>
  <si>
    <r>
      <rPr>
        <sz val="9"/>
        <color theme="1"/>
        <rFont val="맑은 고딕"/>
        <family val="2"/>
        <charset val="129"/>
        <scheme val="minor"/>
      </rPr>
      <t>서연</t>
    </r>
  </si>
  <si>
    <r>
      <rPr>
        <sz val="9"/>
        <color theme="1"/>
        <rFont val="맑은 고딕"/>
        <family val="2"/>
        <charset val="129"/>
        <scheme val="minor"/>
      </rPr>
      <t>아스트</t>
    </r>
  </si>
  <si>
    <r>
      <rPr>
        <sz val="9"/>
        <color theme="1"/>
        <rFont val="맑은 고딕"/>
        <family val="2"/>
        <charset val="129"/>
        <scheme val="minor"/>
      </rPr>
      <t>태웅</t>
    </r>
  </si>
  <si>
    <r>
      <rPr>
        <sz val="9"/>
        <color theme="1"/>
        <rFont val="맑은 고딕"/>
        <family val="2"/>
        <charset val="129"/>
        <scheme val="minor"/>
      </rPr>
      <t>아이원스</t>
    </r>
  </si>
  <si>
    <r>
      <rPr>
        <sz val="9"/>
        <color theme="1"/>
        <rFont val="맑은 고딕"/>
        <family val="2"/>
        <charset val="129"/>
        <scheme val="minor"/>
      </rPr>
      <t>와이솔</t>
    </r>
  </si>
  <si>
    <r>
      <rPr>
        <sz val="9"/>
        <color theme="1"/>
        <rFont val="맑은 고딕"/>
        <family val="2"/>
        <charset val="129"/>
        <scheme val="minor"/>
      </rPr>
      <t>삼익악기</t>
    </r>
  </si>
  <si>
    <r>
      <rPr>
        <sz val="9"/>
        <color theme="1"/>
        <rFont val="맑은 고딕"/>
        <family val="2"/>
        <charset val="129"/>
        <scheme val="minor"/>
      </rPr>
      <t>한국주철관</t>
    </r>
  </si>
  <si>
    <r>
      <t>LS</t>
    </r>
    <r>
      <rPr>
        <sz val="9"/>
        <color theme="1"/>
        <rFont val="맑은 고딕"/>
        <family val="2"/>
        <charset val="129"/>
        <scheme val="minor"/>
      </rPr>
      <t>네트웍스</t>
    </r>
  </si>
  <si>
    <r>
      <rPr>
        <sz val="9"/>
        <color theme="1"/>
        <rFont val="맑은 고딕"/>
        <family val="2"/>
        <charset val="129"/>
        <scheme val="minor"/>
      </rPr>
      <t>코웰패션</t>
    </r>
  </si>
  <si>
    <r>
      <rPr>
        <sz val="9"/>
        <color theme="1"/>
        <rFont val="맑은 고딕"/>
        <family val="2"/>
        <charset val="129"/>
        <scheme val="minor"/>
      </rPr>
      <t>덱스터</t>
    </r>
  </si>
  <si>
    <r>
      <rPr>
        <sz val="9"/>
        <color theme="1"/>
        <rFont val="맑은 고딕"/>
        <family val="2"/>
        <charset val="129"/>
        <scheme val="minor"/>
      </rPr>
      <t>쌍방울</t>
    </r>
  </si>
  <si>
    <r>
      <rPr>
        <sz val="9"/>
        <color theme="1"/>
        <rFont val="맑은 고딕"/>
        <family val="2"/>
        <charset val="129"/>
        <scheme val="minor"/>
      </rPr>
      <t>우리종금</t>
    </r>
  </si>
  <si>
    <r>
      <rPr>
        <sz val="9"/>
        <color theme="1"/>
        <rFont val="맑은 고딕"/>
        <family val="2"/>
        <charset val="129"/>
        <scheme val="minor"/>
      </rPr>
      <t>삼화페인트</t>
    </r>
  </si>
  <si>
    <r>
      <rPr>
        <sz val="9"/>
        <color theme="1"/>
        <rFont val="맑은 고딕"/>
        <family val="2"/>
        <charset val="129"/>
        <scheme val="minor"/>
      </rPr>
      <t>흥국에프엔비</t>
    </r>
  </si>
  <si>
    <r>
      <rPr>
        <sz val="9"/>
        <color theme="1"/>
        <rFont val="맑은 고딕"/>
        <family val="2"/>
        <charset val="129"/>
        <scheme val="minor"/>
      </rPr>
      <t>아프리카</t>
    </r>
    <r>
      <rPr>
        <sz val="9"/>
        <color theme="1"/>
        <rFont val="Arial"/>
        <family val="2"/>
      </rPr>
      <t>TV</t>
    </r>
  </si>
  <si>
    <r>
      <t>KG</t>
    </r>
    <r>
      <rPr>
        <sz val="9"/>
        <color theme="1"/>
        <rFont val="맑은 고딕"/>
        <family val="2"/>
        <charset val="129"/>
        <scheme val="minor"/>
      </rPr>
      <t>모빌리언스</t>
    </r>
  </si>
  <si>
    <r>
      <rPr>
        <sz val="9"/>
        <color theme="1"/>
        <rFont val="맑은 고딕"/>
        <family val="2"/>
        <charset val="129"/>
        <scheme val="minor"/>
      </rPr>
      <t>경동제약</t>
    </r>
  </si>
  <si>
    <r>
      <rPr>
        <sz val="9"/>
        <color theme="1"/>
        <rFont val="맑은 고딕"/>
        <family val="2"/>
        <charset val="129"/>
        <scheme val="minor"/>
      </rPr>
      <t>한솔홀딩스</t>
    </r>
  </si>
  <si>
    <r>
      <rPr>
        <sz val="9"/>
        <color theme="1"/>
        <rFont val="맑은 고딕"/>
        <family val="2"/>
        <charset val="129"/>
        <scheme val="minor"/>
      </rPr>
      <t>키이스트</t>
    </r>
  </si>
  <si>
    <r>
      <rPr>
        <sz val="9"/>
        <color theme="1"/>
        <rFont val="맑은 고딕"/>
        <family val="2"/>
        <charset val="129"/>
        <scheme val="minor"/>
      </rPr>
      <t>리드코프</t>
    </r>
  </si>
  <si>
    <r>
      <rPr>
        <sz val="9"/>
        <color theme="1"/>
        <rFont val="맑은 고딕"/>
        <family val="2"/>
        <charset val="129"/>
        <scheme val="minor"/>
      </rPr>
      <t>동국</t>
    </r>
    <r>
      <rPr>
        <sz val="9"/>
        <color theme="1"/>
        <rFont val="Arial"/>
        <family val="2"/>
      </rPr>
      <t>S&amp;C</t>
    </r>
  </si>
  <si>
    <r>
      <rPr>
        <sz val="9"/>
        <color theme="1"/>
        <rFont val="맑은 고딕"/>
        <family val="2"/>
        <charset val="129"/>
        <scheme val="minor"/>
      </rPr>
      <t>현대씨앤에프</t>
    </r>
  </si>
  <si>
    <r>
      <rPr>
        <sz val="9"/>
        <color theme="1"/>
        <rFont val="맑은 고딕"/>
        <family val="2"/>
        <charset val="129"/>
        <scheme val="minor"/>
      </rPr>
      <t>휴비스</t>
    </r>
  </si>
  <si>
    <r>
      <rPr>
        <sz val="9"/>
        <color theme="1"/>
        <rFont val="맑은 고딕"/>
        <family val="2"/>
        <charset val="129"/>
        <scheme val="minor"/>
      </rPr>
      <t>삼성제약</t>
    </r>
  </si>
  <si>
    <r>
      <rPr>
        <sz val="9"/>
        <color theme="1"/>
        <rFont val="맑은 고딕"/>
        <family val="2"/>
        <charset val="129"/>
        <scheme val="minor"/>
      </rPr>
      <t>네이처셀</t>
    </r>
  </si>
  <si>
    <r>
      <rPr>
        <sz val="9"/>
        <color theme="1"/>
        <rFont val="맑은 고딕"/>
        <family val="2"/>
        <charset val="129"/>
        <scheme val="minor"/>
      </rPr>
      <t>비아트론</t>
    </r>
  </si>
  <si>
    <r>
      <rPr>
        <sz val="9"/>
        <color theme="1"/>
        <rFont val="맑은 고딕"/>
        <family val="2"/>
        <charset val="129"/>
        <scheme val="minor"/>
      </rPr>
      <t>이엔에프테크놀로지</t>
    </r>
  </si>
  <si>
    <r>
      <rPr>
        <sz val="9"/>
        <color theme="1"/>
        <rFont val="맑은 고딕"/>
        <family val="2"/>
        <charset val="129"/>
        <scheme val="minor"/>
      </rPr>
      <t>안국약품</t>
    </r>
  </si>
  <si>
    <r>
      <rPr>
        <sz val="9"/>
        <color theme="1"/>
        <rFont val="맑은 고딕"/>
        <family val="2"/>
        <charset val="129"/>
        <scheme val="minor"/>
      </rPr>
      <t>두산건설</t>
    </r>
  </si>
  <si>
    <r>
      <rPr>
        <sz val="9"/>
        <color theme="1"/>
        <rFont val="맑은 고딕"/>
        <family val="2"/>
        <charset val="129"/>
        <scheme val="minor"/>
      </rPr>
      <t>비씨월드제약</t>
    </r>
  </si>
  <si>
    <r>
      <rPr>
        <sz val="9"/>
        <color theme="1"/>
        <rFont val="맑은 고딕"/>
        <family val="2"/>
        <charset val="129"/>
        <scheme val="minor"/>
      </rPr>
      <t>파미셀</t>
    </r>
  </si>
  <si>
    <r>
      <rPr>
        <sz val="9"/>
        <color theme="1"/>
        <rFont val="맑은 고딕"/>
        <family val="2"/>
        <charset val="129"/>
        <scheme val="minor"/>
      </rPr>
      <t>신라교역</t>
    </r>
  </si>
  <si>
    <r>
      <rPr>
        <sz val="9"/>
        <color theme="1"/>
        <rFont val="맑은 고딕"/>
        <family val="2"/>
        <charset val="129"/>
        <scheme val="minor"/>
      </rPr>
      <t>한국카본</t>
    </r>
  </si>
  <si>
    <r>
      <rPr>
        <sz val="9"/>
        <color theme="1"/>
        <rFont val="맑은 고딕"/>
        <family val="2"/>
        <charset val="129"/>
        <scheme val="minor"/>
      </rPr>
      <t>흥국화재</t>
    </r>
  </si>
  <si>
    <r>
      <rPr>
        <sz val="9"/>
        <color theme="1"/>
        <rFont val="맑은 고딕"/>
        <family val="2"/>
        <charset val="129"/>
        <scheme val="minor"/>
      </rPr>
      <t>하이즈항공</t>
    </r>
  </si>
  <si>
    <r>
      <rPr>
        <sz val="9"/>
        <color theme="1"/>
        <rFont val="맑은 고딕"/>
        <family val="2"/>
        <charset val="129"/>
        <scheme val="minor"/>
      </rPr>
      <t>퍼스텍</t>
    </r>
  </si>
  <si>
    <r>
      <rPr>
        <sz val="9"/>
        <color theme="1"/>
        <rFont val="맑은 고딕"/>
        <family val="2"/>
        <charset val="129"/>
        <scheme val="minor"/>
      </rPr>
      <t>진로발효</t>
    </r>
  </si>
  <si>
    <r>
      <rPr>
        <sz val="9"/>
        <color theme="1"/>
        <rFont val="맑은 고딕"/>
        <family val="2"/>
        <charset val="129"/>
        <scheme val="minor"/>
      </rPr>
      <t>한국유리</t>
    </r>
  </si>
  <si>
    <r>
      <rPr>
        <sz val="9"/>
        <color theme="1"/>
        <rFont val="맑은 고딕"/>
        <family val="2"/>
        <charset val="129"/>
        <scheme val="minor"/>
      </rPr>
      <t>메지온</t>
    </r>
  </si>
  <si>
    <r>
      <rPr>
        <sz val="9"/>
        <color theme="1"/>
        <rFont val="맑은 고딕"/>
        <family val="2"/>
        <charset val="129"/>
        <scheme val="minor"/>
      </rPr>
      <t>유비쿼스</t>
    </r>
  </si>
  <si>
    <r>
      <rPr>
        <sz val="9"/>
        <color theme="1"/>
        <rFont val="맑은 고딕"/>
        <family val="2"/>
        <charset val="129"/>
        <scheme val="minor"/>
      </rPr>
      <t>네오팜</t>
    </r>
  </si>
  <si>
    <r>
      <rPr>
        <sz val="9"/>
        <color theme="1"/>
        <rFont val="맑은 고딕"/>
        <family val="2"/>
        <charset val="129"/>
        <scheme val="minor"/>
      </rPr>
      <t>태광</t>
    </r>
  </si>
  <si>
    <r>
      <rPr>
        <sz val="9"/>
        <color theme="1"/>
        <rFont val="맑은 고딕"/>
        <family val="2"/>
        <charset val="129"/>
        <scheme val="minor"/>
      </rPr>
      <t>조광피혁</t>
    </r>
  </si>
  <si>
    <r>
      <rPr>
        <sz val="9"/>
        <color theme="1"/>
        <rFont val="맑은 고딕"/>
        <family val="2"/>
        <charset val="129"/>
        <scheme val="minor"/>
      </rPr>
      <t>동화약품</t>
    </r>
  </si>
  <si>
    <r>
      <rPr>
        <sz val="9"/>
        <color theme="1"/>
        <rFont val="맑은 고딕"/>
        <family val="2"/>
        <charset val="129"/>
        <scheme val="minor"/>
      </rPr>
      <t>엘아이에스</t>
    </r>
  </si>
  <si>
    <r>
      <rPr>
        <sz val="9"/>
        <color theme="1"/>
        <rFont val="맑은 고딕"/>
        <family val="2"/>
        <charset val="129"/>
        <scheme val="minor"/>
      </rPr>
      <t>차이나그레이트</t>
    </r>
  </si>
  <si>
    <r>
      <rPr>
        <sz val="9"/>
        <color theme="1"/>
        <rFont val="맑은 고딕"/>
        <family val="2"/>
        <charset val="129"/>
        <scheme val="minor"/>
      </rPr>
      <t>삼호</t>
    </r>
  </si>
  <si>
    <r>
      <rPr>
        <sz val="9"/>
        <color theme="1"/>
        <rFont val="맑은 고딕"/>
        <family val="2"/>
        <charset val="129"/>
        <scheme val="minor"/>
      </rPr>
      <t>사람인에이치알</t>
    </r>
  </si>
  <si>
    <r>
      <rPr>
        <sz val="9"/>
        <color theme="1"/>
        <rFont val="맑은 고딕"/>
        <family val="2"/>
        <charset val="129"/>
        <scheme val="minor"/>
      </rPr>
      <t>코리아써키트</t>
    </r>
  </si>
  <si>
    <r>
      <rPr>
        <sz val="9"/>
        <color theme="1"/>
        <rFont val="맑은 고딕"/>
        <family val="2"/>
        <charset val="129"/>
        <scheme val="minor"/>
      </rPr>
      <t>삼영전자</t>
    </r>
  </si>
  <si>
    <r>
      <rPr>
        <sz val="9"/>
        <color theme="1"/>
        <rFont val="맑은 고딕"/>
        <family val="2"/>
        <charset val="129"/>
        <scheme val="minor"/>
      </rPr>
      <t>성광벤드</t>
    </r>
  </si>
  <si>
    <r>
      <rPr>
        <sz val="9"/>
        <color theme="1"/>
        <rFont val="맑은 고딕"/>
        <family val="2"/>
        <charset val="129"/>
        <scheme val="minor"/>
      </rPr>
      <t>슈프리마</t>
    </r>
  </si>
  <si>
    <r>
      <t>SG</t>
    </r>
    <r>
      <rPr>
        <sz val="9"/>
        <color theme="1"/>
        <rFont val="맑은 고딕"/>
        <family val="2"/>
        <charset val="129"/>
        <scheme val="minor"/>
      </rPr>
      <t>세계물산</t>
    </r>
  </si>
  <si>
    <r>
      <rPr>
        <sz val="9"/>
        <color theme="1"/>
        <rFont val="맑은 고딕"/>
        <family val="2"/>
        <charset val="129"/>
        <scheme val="minor"/>
      </rPr>
      <t>우리산업</t>
    </r>
  </si>
  <si>
    <r>
      <t>KPX</t>
    </r>
    <r>
      <rPr>
        <sz val="9"/>
        <color theme="1"/>
        <rFont val="맑은 고딕"/>
        <family val="2"/>
        <charset val="129"/>
        <scheme val="minor"/>
      </rPr>
      <t>홀딩스</t>
    </r>
  </si>
  <si>
    <r>
      <rPr>
        <sz val="9"/>
        <color theme="1"/>
        <rFont val="맑은 고딕"/>
        <family val="2"/>
        <charset val="129"/>
        <scheme val="minor"/>
      </rPr>
      <t>건설화학</t>
    </r>
  </si>
  <si>
    <r>
      <rPr>
        <sz val="9"/>
        <color theme="1"/>
        <rFont val="맑은 고딕"/>
        <family val="2"/>
        <charset val="129"/>
        <scheme val="minor"/>
      </rPr>
      <t>대한뉴팜</t>
    </r>
  </si>
  <si>
    <r>
      <rPr>
        <sz val="9"/>
        <color theme="1"/>
        <rFont val="맑은 고딕"/>
        <family val="2"/>
        <charset val="129"/>
        <scheme val="minor"/>
      </rPr>
      <t>젬백스테크놀러지</t>
    </r>
  </si>
  <si>
    <r>
      <rPr>
        <sz val="9"/>
        <color theme="1"/>
        <rFont val="맑은 고딕"/>
        <family val="2"/>
        <charset val="129"/>
        <scheme val="minor"/>
      </rPr>
      <t>나무가</t>
    </r>
  </si>
  <si>
    <r>
      <t>AJ</t>
    </r>
    <r>
      <rPr>
        <sz val="9"/>
        <color theme="1"/>
        <rFont val="맑은 고딕"/>
        <family val="2"/>
        <charset val="129"/>
        <scheme val="minor"/>
      </rPr>
      <t>렌터카</t>
    </r>
  </si>
  <si>
    <r>
      <rPr>
        <sz val="9"/>
        <color theme="1"/>
        <rFont val="맑은 고딕"/>
        <family val="2"/>
        <charset val="129"/>
        <scheme val="minor"/>
      </rPr>
      <t>동진쎄미켐</t>
    </r>
  </si>
  <si>
    <r>
      <rPr>
        <sz val="9"/>
        <color theme="1"/>
        <rFont val="맑은 고딕"/>
        <family val="2"/>
        <charset val="129"/>
        <scheme val="minor"/>
      </rPr>
      <t>레고켐바이오</t>
    </r>
  </si>
  <si>
    <r>
      <rPr>
        <sz val="9"/>
        <color theme="1"/>
        <rFont val="맑은 고딕"/>
        <family val="2"/>
        <charset val="129"/>
        <scheme val="minor"/>
      </rPr>
      <t>화승알앤에이</t>
    </r>
  </si>
  <si>
    <r>
      <t>MDS</t>
    </r>
    <r>
      <rPr>
        <sz val="9"/>
        <color theme="1"/>
        <rFont val="맑은 고딕"/>
        <family val="2"/>
        <charset val="129"/>
        <scheme val="minor"/>
      </rPr>
      <t>테크</t>
    </r>
  </si>
  <si>
    <r>
      <rPr>
        <sz val="9"/>
        <color theme="1"/>
        <rFont val="맑은 고딕"/>
        <family val="2"/>
        <charset val="129"/>
        <scheme val="minor"/>
      </rPr>
      <t>나노신소재</t>
    </r>
  </si>
  <si>
    <r>
      <rPr>
        <sz val="9"/>
        <color theme="1"/>
        <rFont val="맑은 고딕"/>
        <family val="2"/>
        <charset val="129"/>
        <scheme val="minor"/>
      </rPr>
      <t>세운메디칼</t>
    </r>
  </si>
  <si>
    <r>
      <rPr>
        <sz val="9"/>
        <color theme="1"/>
        <rFont val="맑은 고딕"/>
        <family val="2"/>
        <charset val="129"/>
        <scheme val="minor"/>
      </rPr>
      <t>삼천리자전거</t>
    </r>
  </si>
  <si>
    <r>
      <rPr>
        <sz val="9"/>
        <color theme="1"/>
        <rFont val="맑은 고딕"/>
        <family val="2"/>
        <charset val="129"/>
        <scheme val="minor"/>
      </rPr>
      <t>오스코텍</t>
    </r>
  </si>
  <si>
    <r>
      <rPr>
        <sz val="9"/>
        <color theme="1"/>
        <rFont val="맑은 고딕"/>
        <family val="2"/>
        <charset val="129"/>
        <scheme val="minor"/>
      </rPr>
      <t>태림포장</t>
    </r>
  </si>
  <si>
    <r>
      <rPr>
        <sz val="9"/>
        <color theme="1"/>
        <rFont val="맑은 고딕"/>
        <family val="2"/>
        <charset val="129"/>
        <scheme val="minor"/>
      </rPr>
      <t>유진투자증권</t>
    </r>
  </si>
  <si>
    <r>
      <rPr>
        <sz val="9"/>
        <color theme="1"/>
        <rFont val="맑은 고딕"/>
        <family val="2"/>
        <charset val="129"/>
        <scheme val="minor"/>
      </rPr>
      <t>테라세미콘</t>
    </r>
  </si>
  <si>
    <r>
      <t>DRB</t>
    </r>
    <r>
      <rPr>
        <sz val="9"/>
        <color theme="1"/>
        <rFont val="맑은 고딕"/>
        <family val="2"/>
        <charset val="129"/>
        <scheme val="minor"/>
      </rPr>
      <t>동일</t>
    </r>
  </si>
  <si>
    <r>
      <t>KPX</t>
    </r>
    <r>
      <rPr>
        <sz val="9"/>
        <color theme="1"/>
        <rFont val="맑은 고딕"/>
        <family val="2"/>
        <charset val="129"/>
        <scheme val="minor"/>
      </rPr>
      <t>케미칼</t>
    </r>
  </si>
  <si>
    <r>
      <rPr>
        <sz val="9"/>
        <color theme="1"/>
        <rFont val="맑은 고딕"/>
        <family val="2"/>
        <charset val="129"/>
        <scheme val="minor"/>
      </rPr>
      <t>알보젠코리아</t>
    </r>
  </si>
  <si>
    <r>
      <rPr>
        <sz val="9"/>
        <color theme="1"/>
        <rFont val="맑은 고딕"/>
        <family val="2"/>
        <charset val="129"/>
        <scheme val="minor"/>
      </rPr>
      <t>미원에스씨</t>
    </r>
  </si>
  <si>
    <r>
      <rPr>
        <sz val="9"/>
        <color theme="1"/>
        <rFont val="맑은 고딕"/>
        <family val="2"/>
        <charset val="129"/>
        <scheme val="minor"/>
      </rPr>
      <t>선진</t>
    </r>
  </si>
  <si>
    <r>
      <t>KISCO</t>
    </r>
    <r>
      <rPr>
        <sz val="9"/>
        <color theme="1"/>
        <rFont val="맑은 고딕"/>
        <family val="2"/>
        <charset val="129"/>
        <scheme val="minor"/>
      </rPr>
      <t>홀딩스</t>
    </r>
  </si>
  <si>
    <r>
      <rPr>
        <sz val="9"/>
        <color theme="1"/>
        <rFont val="맑은 고딕"/>
        <family val="2"/>
        <charset val="129"/>
        <scheme val="minor"/>
      </rPr>
      <t>블루콤</t>
    </r>
  </si>
  <si>
    <r>
      <rPr>
        <sz val="9"/>
        <color theme="1"/>
        <rFont val="맑은 고딕"/>
        <family val="2"/>
        <charset val="129"/>
        <scheme val="minor"/>
      </rPr>
      <t>원익</t>
    </r>
    <r>
      <rPr>
        <sz val="9"/>
        <color theme="1"/>
        <rFont val="Arial"/>
        <family val="2"/>
      </rPr>
      <t>QnC</t>
    </r>
  </si>
  <si>
    <r>
      <rPr>
        <sz val="9"/>
        <color theme="1"/>
        <rFont val="맑은 고딕"/>
        <family val="2"/>
        <charset val="129"/>
        <scheme val="minor"/>
      </rPr>
      <t>미래산업</t>
    </r>
  </si>
  <si>
    <r>
      <rPr>
        <sz val="9"/>
        <color theme="1"/>
        <rFont val="맑은 고딕"/>
        <family val="2"/>
        <charset val="129"/>
        <scheme val="minor"/>
      </rPr>
      <t>코콤</t>
    </r>
  </si>
  <si>
    <r>
      <rPr>
        <sz val="9"/>
        <color theme="1"/>
        <rFont val="맑은 고딕"/>
        <family val="2"/>
        <charset val="129"/>
        <scheme val="minor"/>
      </rPr>
      <t>포스코플랜텍</t>
    </r>
  </si>
  <si>
    <r>
      <rPr>
        <sz val="9"/>
        <color theme="1"/>
        <rFont val="맑은 고딕"/>
        <family val="2"/>
        <charset val="129"/>
        <scheme val="minor"/>
      </rPr>
      <t>보령메디앙스</t>
    </r>
  </si>
  <si>
    <r>
      <rPr>
        <sz val="9"/>
        <color theme="1"/>
        <rFont val="맑은 고딕"/>
        <family val="2"/>
        <charset val="129"/>
        <scheme val="minor"/>
      </rPr>
      <t>성창기업지주</t>
    </r>
  </si>
  <si>
    <r>
      <rPr>
        <sz val="9"/>
        <color theme="1"/>
        <rFont val="맑은 고딕"/>
        <family val="2"/>
        <charset val="129"/>
        <scheme val="minor"/>
      </rPr>
      <t>제주은행</t>
    </r>
  </si>
  <si>
    <r>
      <rPr>
        <sz val="9"/>
        <color theme="1"/>
        <rFont val="맑은 고딕"/>
        <family val="2"/>
        <charset val="129"/>
        <scheme val="minor"/>
      </rPr>
      <t>세원정공</t>
    </r>
  </si>
  <si>
    <r>
      <rPr>
        <sz val="9"/>
        <color theme="1"/>
        <rFont val="맑은 고딕"/>
        <family val="2"/>
        <charset val="129"/>
        <scheme val="minor"/>
      </rPr>
      <t>인피니트헬스케어</t>
    </r>
  </si>
  <si>
    <r>
      <rPr>
        <sz val="9"/>
        <color theme="1"/>
        <rFont val="맑은 고딕"/>
        <family val="2"/>
        <charset val="129"/>
        <scheme val="minor"/>
      </rPr>
      <t>에코프로</t>
    </r>
  </si>
  <si>
    <r>
      <rPr>
        <sz val="9"/>
        <color theme="1"/>
        <rFont val="맑은 고딕"/>
        <family val="2"/>
        <charset val="129"/>
        <scheme val="minor"/>
      </rPr>
      <t>한국기업평가</t>
    </r>
  </si>
  <si>
    <r>
      <rPr>
        <sz val="9"/>
        <color theme="1"/>
        <rFont val="맑은 고딕"/>
        <family val="2"/>
        <charset val="129"/>
        <scheme val="minor"/>
      </rPr>
      <t>코오롱글로벌</t>
    </r>
  </si>
  <si>
    <r>
      <rPr>
        <sz val="9"/>
        <color theme="1"/>
        <rFont val="맑은 고딕"/>
        <family val="2"/>
        <charset val="129"/>
        <scheme val="minor"/>
      </rPr>
      <t>베이직하우스</t>
    </r>
  </si>
  <si>
    <r>
      <rPr>
        <sz val="9"/>
        <color theme="1"/>
        <rFont val="맑은 고딕"/>
        <family val="2"/>
        <charset val="129"/>
        <scheme val="minor"/>
      </rPr>
      <t>세이브존</t>
    </r>
    <r>
      <rPr>
        <sz val="9"/>
        <color theme="1"/>
        <rFont val="Arial"/>
        <family val="2"/>
      </rPr>
      <t>I&amp;C</t>
    </r>
  </si>
  <si>
    <r>
      <rPr>
        <sz val="9"/>
        <color theme="1"/>
        <rFont val="맑은 고딕"/>
        <family val="2"/>
        <charset val="129"/>
        <scheme val="minor"/>
      </rPr>
      <t>이월드</t>
    </r>
  </si>
  <si>
    <r>
      <rPr>
        <sz val="9"/>
        <color theme="1"/>
        <rFont val="맑은 고딕"/>
        <family val="2"/>
        <charset val="129"/>
        <scheme val="minor"/>
      </rPr>
      <t>하림</t>
    </r>
  </si>
  <si>
    <r>
      <t>KR</t>
    </r>
    <r>
      <rPr>
        <sz val="9"/>
        <color theme="1"/>
        <rFont val="맑은 고딕"/>
        <family val="2"/>
        <charset val="129"/>
        <scheme val="minor"/>
      </rPr>
      <t>모터스</t>
    </r>
  </si>
  <si>
    <r>
      <rPr>
        <sz val="9"/>
        <color theme="1"/>
        <rFont val="맑은 고딕"/>
        <family val="2"/>
        <charset val="129"/>
        <scheme val="minor"/>
      </rPr>
      <t>아세아</t>
    </r>
  </si>
  <si>
    <r>
      <rPr>
        <sz val="9"/>
        <color theme="1"/>
        <rFont val="맑은 고딕"/>
        <family val="2"/>
        <charset val="129"/>
        <scheme val="minor"/>
      </rPr>
      <t>보타바이오</t>
    </r>
  </si>
  <si>
    <r>
      <rPr>
        <sz val="9"/>
        <color theme="1"/>
        <rFont val="맑은 고딕"/>
        <family val="2"/>
        <charset val="129"/>
        <scheme val="minor"/>
      </rPr>
      <t>원풍물산</t>
    </r>
  </si>
  <si>
    <r>
      <rPr>
        <sz val="9"/>
        <color theme="1"/>
        <rFont val="맑은 고딕"/>
        <family val="2"/>
        <charset val="129"/>
        <scheme val="minor"/>
      </rPr>
      <t>액션스퀘어</t>
    </r>
  </si>
  <si>
    <r>
      <rPr>
        <sz val="9"/>
        <color theme="1"/>
        <rFont val="맑은 고딕"/>
        <family val="2"/>
        <charset val="129"/>
        <scheme val="minor"/>
      </rPr>
      <t>신풍제약</t>
    </r>
  </si>
  <si>
    <r>
      <rPr>
        <sz val="9"/>
        <color theme="1"/>
        <rFont val="맑은 고딕"/>
        <family val="2"/>
        <charset val="129"/>
        <scheme val="minor"/>
      </rPr>
      <t>예스코</t>
    </r>
  </si>
  <si>
    <r>
      <rPr>
        <sz val="9"/>
        <color theme="1"/>
        <rFont val="맑은 고딕"/>
        <family val="2"/>
        <charset val="129"/>
        <scheme val="minor"/>
      </rPr>
      <t>대동공업</t>
    </r>
  </si>
  <si>
    <r>
      <rPr>
        <sz val="9"/>
        <color theme="1"/>
        <rFont val="맑은 고딕"/>
        <family val="2"/>
        <charset val="129"/>
        <scheme val="minor"/>
      </rPr>
      <t>루멘스</t>
    </r>
  </si>
  <si>
    <r>
      <rPr>
        <sz val="9"/>
        <color theme="1"/>
        <rFont val="맑은 고딕"/>
        <family val="2"/>
        <charset val="129"/>
        <scheme val="minor"/>
      </rPr>
      <t>홈캐스트</t>
    </r>
  </si>
  <si>
    <r>
      <rPr>
        <sz val="9"/>
        <color theme="1"/>
        <rFont val="맑은 고딕"/>
        <family val="2"/>
        <charset val="129"/>
        <scheme val="minor"/>
      </rPr>
      <t>티케이케미칼</t>
    </r>
  </si>
  <si>
    <r>
      <rPr>
        <sz val="9"/>
        <color theme="1"/>
        <rFont val="맑은 고딕"/>
        <family val="2"/>
        <charset val="129"/>
        <scheme val="minor"/>
      </rPr>
      <t>완리</t>
    </r>
  </si>
  <si>
    <r>
      <rPr>
        <sz val="9"/>
        <color theme="1"/>
        <rFont val="맑은 고딕"/>
        <family val="2"/>
        <charset val="129"/>
        <scheme val="minor"/>
      </rPr>
      <t>우리산업홀딩스</t>
    </r>
  </si>
  <si>
    <r>
      <rPr>
        <sz val="9"/>
        <color theme="1"/>
        <rFont val="맑은 고딕"/>
        <family val="2"/>
        <charset val="129"/>
        <scheme val="minor"/>
      </rPr>
      <t>디아이</t>
    </r>
  </si>
  <si>
    <r>
      <rPr>
        <sz val="9"/>
        <color theme="1"/>
        <rFont val="맑은 고딕"/>
        <family val="2"/>
        <charset val="129"/>
        <scheme val="minor"/>
      </rPr>
      <t>샘표식품</t>
    </r>
  </si>
  <si>
    <r>
      <rPr>
        <sz val="9"/>
        <color theme="1"/>
        <rFont val="맑은 고딕"/>
        <family val="2"/>
        <charset val="129"/>
        <scheme val="minor"/>
      </rPr>
      <t>화신</t>
    </r>
  </si>
  <si>
    <r>
      <rPr>
        <sz val="9"/>
        <color theme="1"/>
        <rFont val="맑은 고딕"/>
        <family val="2"/>
        <charset val="129"/>
        <scheme val="minor"/>
      </rPr>
      <t>덕산하이메탈</t>
    </r>
  </si>
  <si>
    <r>
      <rPr>
        <sz val="9"/>
        <color theme="1"/>
        <rFont val="맑은 고딕"/>
        <family val="2"/>
        <charset val="129"/>
        <scheme val="minor"/>
      </rPr>
      <t>금화피에스시</t>
    </r>
  </si>
  <si>
    <r>
      <rPr>
        <sz val="9"/>
        <color theme="1"/>
        <rFont val="맑은 고딕"/>
        <family val="2"/>
        <charset val="129"/>
        <scheme val="minor"/>
      </rPr>
      <t>서원인텍</t>
    </r>
  </si>
  <si>
    <r>
      <rPr>
        <sz val="9"/>
        <color theme="1"/>
        <rFont val="맑은 고딕"/>
        <family val="2"/>
        <charset val="129"/>
        <scheme val="minor"/>
      </rPr>
      <t>아이쓰리시스템</t>
    </r>
  </si>
  <si>
    <r>
      <rPr>
        <sz val="9"/>
        <color theme="1"/>
        <rFont val="맑은 고딕"/>
        <family val="2"/>
        <charset val="129"/>
        <scheme val="minor"/>
      </rPr>
      <t>노루페인트</t>
    </r>
  </si>
  <si>
    <r>
      <rPr>
        <sz val="9"/>
        <color theme="1"/>
        <rFont val="맑은 고딕"/>
        <family val="2"/>
        <charset val="129"/>
        <scheme val="minor"/>
      </rPr>
      <t>오리엔트바이오</t>
    </r>
  </si>
  <si>
    <r>
      <rPr>
        <sz val="9"/>
        <color theme="1"/>
        <rFont val="맑은 고딕"/>
        <family val="2"/>
        <charset val="129"/>
        <scheme val="minor"/>
      </rPr>
      <t>인선이엔티</t>
    </r>
  </si>
  <si>
    <r>
      <rPr>
        <sz val="9"/>
        <color theme="1"/>
        <rFont val="맑은 고딕"/>
        <family val="2"/>
        <charset val="129"/>
        <scheme val="minor"/>
      </rPr>
      <t>한진피앤씨</t>
    </r>
  </si>
  <si>
    <r>
      <rPr>
        <sz val="9"/>
        <color theme="1"/>
        <rFont val="맑은 고딕"/>
        <family val="2"/>
        <charset val="129"/>
        <scheme val="minor"/>
      </rPr>
      <t>두산엔진</t>
    </r>
  </si>
  <si>
    <r>
      <rPr>
        <sz val="9"/>
        <color theme="1"/>
        <rFont val="맑은 고딕"/>
        <family val="2"/>
        <charset val="129"/>
        <scheme val="minor"/>
      </rPr>
      <t>웨이브일렉트로</t>
    </r>
  </si>
  <si>
    <r>
      <rPr>
        <sz val="9"/>
        <color theme="1"/>
        <rFont val="맑은 고딕"/>
        <family val="2"/>
        <charset val="129"/>
        <scheme val="minor"/>
      </rPr>
      <t>코오롱플라스틱</t>
    </r>
  </si>
  <si>
    <r>
      <rPr>
        <sz val="9"/>
        <color theme="1"/>
        <rFont val="맑은 고딕"/>
        <family val="2"/>
        <charset val="129"/>
        <scheme val="minor"/>
      </rPr>
      <t>테라젠이텍스</t>
    </r>
  </si>
  <si>
    <r>
      <rPr>
        <sz val="9"/>
        <color theme="1"/>
        <rFont val="맑은 고딕"/>
        <family val="2"/>
        <charset val="129"/>
        <scheme val="minor"/>
      </rPr>
      <t>한양하이타오</t>
    </r>
  </si>
  <si>
    <r>
      <rPr>
        <sz val="9"/>
        <color theme="1"/>
        <rFont val="맑은 고딕"/>
        <family val="2"/>
        <charset val="129"/>
        <scheme val="minor"/>
      </rPr>
      <t>삼양식품</t>
    </r>
  </si>
  <si>
    <r>
      <rPr>
        <sz val="9"/>
        <color theme="1"/>
        <rFont val="맑은 고딕"/>
        <family val="2"/>
        <charset val="129"/>
        <scheme val="minor"/>
      </rPr>
      <t>세원셀론텍</t>
    </r>
  </si>
  <si>
    <r>
      <rPr>
        <sz val="9"/>
        <color theme="1"/>
        <rFont val="맑은 고딕"/>
        <family val="2"/>
        <charset val="129"/>
        <scheme val="minor"/>
      </rPr>
      <t>디지틀조선</t>
    </r>
  </si>
  <si>
    <r>
      <rPr>
        <sz val="9"/>
        <color theme="1"/>
        <rFont val="맑은 고딕"/>
        <family val="2"/>
        <charset val="129"/>
        <scheme val="minor"/>
      </rPr>
      <t>대덕</t>
    </r>
    <r>
      <rPr>
        <sz val="9"/>
        <color theme="1"/>
        <rFont val="Arial"/>
        <family val="2"/>
      </rPr>
      <t>GDS</t>
    </r>
  </si>
  <si>
    <r>
      <rPr>
        <sz val="9"/>
        <color theme="1"/>
        <rFont val="맑은 고딕"/>
        <family val="2"/>
        <charset val="129"/>
        <scheme val="minor"/>
      </rPr>
      <t>대한제강</t>
    </r>
  </si>
  <si>
    <r>
      <rPr>
        <sz val="9"/>
        <color theme="1"/>
        <rFont val="맑은 고딕"/>
        <family val="2"/>
        <charset val="129"/>
        <scheme val="minor"/>
      </rPr>
      <t>보성파워텍</t>
    </r>
  </si>
  <si>
    <r>
      <rPr>
        <sz val="9"/>
        <color theme="1"/>
        <rFont val="맑은 고딕"/>
        <family val="2"/>
        <charset val="129"/>
        <scheme val="minor"/>
      </rPr>
      <t>엔티피아</t>
    </r>
  </si>
  <si>
    <r>
      <rPr>
        <sz val="9"/>
        <color theme="1"/>
        <rFont val="맑은 고딕"/>
        <family val="2"/>
        <charset val="129"/>
        <scheme val="minor"/>
      </rPr>
      <t>쿠첸</t>
    </r>
  </si>
  <si>
    <r>
      <rPr>
        <sz val="9"/>
        <color theme="1"/>
        <rFont val="맑은 고딕"/>
        <family val="2"/>
        <charset val="129"/>
        <scheme val="minor"/>
      </rPr>
      <t>민앤지</t>
    </r>
  </si>
  <si>
    <r>
      <t>CMG</t>
    </r>
    <r>
      <rPr>
        <sz val="9"/>
        <color theme="1"/>
        <rFont val="맑은 고딕"/>
        <family val="2"/>
        <charset val="129"/>
        <scheme val="minor"/>
      </rPr>
      <t>제약</t>
    </r>
  </si>
  <si>
    <r>
      <rPr>
        <sz val="9"/>
        <color theme="1"/>
        <rFont val="맑은 고딕"/>
        <family val="2"/>
        <charset val="129"/>
        <scheme val="minor"/>
      </rPr>
      <t>창해에탄올</t>
    </r>
  </si>
  <si>
    <r>
      <rPr>
        <sz val="9"/>
        <color theme="1"/>
        <rFont val="맑은 고딕"/>
        <family val="2"/>
        <charset val="129"/>
        <scheme val="minor"/>
      </rPr>
      <t>라이온켐텍</t>
    </r>
  </si>
  <si>
    <r>
      <rPr>
        <sz val="9"/>
        <color theme="1"/>
        <rFont val="맑은 고딕"/>
        <family val="2"/>
        <charset val="129"/>
        <scheme val="minor"/>
      </rPr>
      <t>디지탈옵틱</t>
    </r>
  </si>
  <si>
    <r>
      <rPr>
        <sz val="9"/>
        <color theme="1"/>
        <rFont val="맑은 고딕"/>
        <family val="2"/>
        <charset val="129"/>
        <scheme val="minor"/>
      </rPr>
      <t>강스템바이오텍</t>
    </r>
  </si>
  <si>
    <r>
      <rPr>
        <sz val="9"/>
        <color theme="1"/>
        <rFont val="맑은 고딕"/>
        <family val="2"/>
        <charset val="129"/>
        <scheme val="minor"/>
      </rPr>
      <t>제닉</t>
    </r>
  </si>
  <si>
    <r>
      <rPr>
        <sz val="9"/>
        <color theme="1"/>
        <rFont val="맑은 고딕"/>
        <family val="2"/>
        <charset val="129"/>
        <scheme val="minor"/>
      </rPr>
      <t>웅진</t>
    </r>
  </si>
  <si>
    <r>
      <rPr>
        <sz val="9"/>
        <color theme="1"/>
        <rFont val="맑은 고딕"/>
        <family val="2"/>
        <charset val="129"/>
        <scheme val="minor"/>
      </rPr>
      <t>에넥스</t>
    </r>
  </si>
  <si>
    <r>
      <rPr>
        <sz val="9"/>
        <color theme="1"/>
        <rFont val="맑은 고딕"/>
        <family val="2"/>
        <charset val="129"/>
        <scheme val="minor"/>
      </rPr>
      <t>오상자이엘</t>
    </r>
  </si>
  <si>
    <r>
      <rPr>
        <sz val="9"/>
        <color theme="1"/>
        <rFont val="맑은 고딕"/>
        <family val="2"/>
        <charset val="129"/>
        <scheme val="minor"/>
      </rPr>
      <t>룽투코리아</t>
    </r>
  </si>
  <si>
    <r>
      <rPr>
        <sz val="9"/>
        <color theme="1"/>
        <rFont val="맑은 고딕"/>
        <family val="2"/>
        <charset val="129"/>
        <scheme val="minor"/>
      </rPr>
      <t>성신양회</t>
    </r>
  </si>
  <si>
    <r>
      <rPr>
        <sz val="9"/>
        <color theme="1"/>
        <rFont val="맑은 고딕"/>
        <family val="2"/>
        <charset val="129"/>
        <scheme val="minor"/>
      </rPr>
      <t>아이디스</t>
    </r>
  </si>
  <si>
    <r>
      <rPr>
        <sz val="9"/>
        <color theme="1"/>
        <rFont val="맑은 고딕"/>
        <family val="2"/>
        <charset val="129"/>
        <scheme val="minor"/>
      </rPr>
      <t>신성통상</t>
    </r>
  </si>
  <si>
    <r>
      <rPr>
        <sz val="9"/>
        <color theme="1"/>
        <rFont val="맑은 고딕"/>
        <family val="2"/>
        <charset val="129"/>
        <scheme val="minor"/>
      </rPr>
      <t>유니셈</t>
    </r>
  </si>
  <si>
    <r>
      <rPr>
        <sz val="9"/>
        <color theme="1"/>
        <rFont val="맑은 고딕"/>
        <family val="2"/>
        <charset val="129"/>
        <scheme val="minor"/>
      </rPr>
      <t>삼천당제약</t>
    </r>
  </si>
  <si>
    <r>
      <rPr>
        <sz val="9"/>
        <color theme="1"/>
        <rFont val="맑은 고딕"/>
        <family val="2"/>
        <charset val="129"/>
        <scheme val="minor"/>
      </rPr>
      <t>세종공업</t>
    </r>
  </si>
  <si>
    <r>
      <rPr>
        <sz val="9"/>
        <color theme="1"/>
        <rFont val="맑은 고딕"/>
        <family val="2"/>
        <charset val="129"/>
        <scheme val="minor"/>
      </rPr>
      <t>엑세스바이오</t>
    </r>
  </si>
  <si>
    <r>
      <rPr>
        <sz val="9"/>
        <color theme="1"/>
        <rFont val="맑은 고딕"/>
        <family val="2"/>
        <charset val="129"/>
        <scheme val="minor"/>
      </rPr>
      <t>이라이콤</t>
    </r>
  </si>
  <si>
    <r>
      <rPr>
        <sz val="9"/>
        <color theme="1"/>
        <rFont val="맑은 고딕"/>
        <family val="2"/>
        <charset val="129"/>
        <scheme val="minor"/>
      </rPr>
      <t>보해양조</t>
    </r>
  </si>
  <si>
    <r>
      <rPr>
        <sz val="9"/>
        <color theme="1"/>
        <rFont val="맑은 고딕"/>
        <family val="2"/>
        <charset val="129"/>
        <scheme val="minor"/>
      </rPr>
      <t>레드캡투어</t>
    </r>
  </si>
  <si>
    <r>
      <rPr>
        <sz val="9"/>
        <color theme="1"/>
        <rFont val="맑은 고딕"/>
        <family val="2"/>
        <charset val="129"/>
        <scheme val="minor"/>
      </rPr>
      <t>한스바이오메드</t>
    </r>
  </si>
  <si>
    <r>
      <t>KSS</t>
    </r>
    <r>
      <rPr>
        <sz val="9"/>
        <color theme="1"/>
        <rFont val="맑은 고딕"/>
        <family val="2"/>
        <charset val="129"/>
        <scheme val="minor"/>
      </rPr>
      <t>해운</t>
    </r>
  </si>
  <si>
    <r>
      <rPr>
        <sz val="9"/>
        <color theme="1"/>
        <rFont val="맑은 고딕"/>
        <family val="2"/>
        <charset val="129"/>
        <scheme val="minor"/>
      </rPr>
      <t>디에이치피코리아</t>
    </r>
  </si>
  <si>
    <r>
      <rPr>
        <sz val="9"/>
        <color theme="1"/>
        <rFont val="맑은 고딕"/>
        <family val="2"/>
        <charset val="129"/>
        <scheme val="minor"/>
      </rPr>
      <t>프로스테믹스</t>
    </r>
  </si>
  <si>
    <r>
      <rPr>
        <sz val="9"/>
        <color theme="1"/>
        <rFont val="맑은 고딕"/>
        <family val="2"/>
        <charset val="129"/>
        <scheme val="minor"/>
      </rPr>
      <t>제노포커스</t>
    </r>
  </si>
  <si>
    <r>
      <rPr>
        <sz val="9"/>
        <color theme="1"/>
        <rFont val="맑은 고딕"/>
        <family val="2"/>
        <charset val="129"/>
        <scheme val="minor"/>
      </rPr>
      <t>아모텍</t>
    </r>
  </si>
  <si>
    <r>
      <rPr>
        <sz val="9"/>
        <color theme="1"/>
        <rFont val="맑은 고딕"/>
        <family val="2"/>
        <charset val="129"/>
        <scheme val="minor"/>
      </rPr>
      <t>삼목에스폼</t>
    </r>
  </si>
  <si>
    <r>
      <rPr>
        <sz val="9"/>
        <color theme="1"/>
        <rFont val="맑은 고딕"/>
        <family val="2"/>
        <charset val="129"/>
        <scheme val="minor"/>
      </rPr>
      <t>대림</t>
    </r>
    <r>
      <rPr>
        <sz val="9"/>
        <color theme="1"/>
        <rFont val="Arial"/>
        <family val="2"/>
      </rPr>
      <t>B&amp;Co</t>
    </r>
  </si>
  <si>
    <r>
      <rPr>
        <sz val="9"/>
        <color theme="1"/>
        <rFont val="맑은 고딕"/>
        <family val="2"/>
        <charset val="129"/>
        <scheme val="minor"/>
      </rPr>
      <t>영흥철강</t>
    </r>
  </si>
  <si>
    <r>
      <rPr>
        <sz val="9"/>
        <color theme="1"/>
        <rFont val="맑은 고딕"/>
        <family val="2"/>
        <charset val="129"/>
        <scheme val="minor"/>
      </rPr>
      <t>유수홀딩스</t>
    </r>
  </si>
  <si>
    <r>
      <rPr>
        <sz val="9"/>
        <color theme="1"/>
        <rFont val="맑은 고딕"/>
        <family val="2"/>
        <charset val="129"/>
        <scheme val="minor"/>
      </rPr>
      <t>써니전자</t>
    </r>
  </si>
  <si>
    <r>
      <rPr>
        <sz val="9"/>
        <color theme="1"/>
        <rFont val="맑은 고딕"/>
        <family val="2"/>
        <charset val="129"/>
        <scheme val="minor"/>
      </rPr>
      <t>바른전자</t>
    </r>
  </si>
  <si>
    <r>
      <rPr>
        <sz val="9"/>
        <color theme="1"/>
        <rFont val="맑은 고딕"/>
        <family val="2"/>
        <charset val="129"/>
        <scheme val="minor"/>
      </rPr>
      <t>일진전기</t>
    </r>
  </si>
  <si>
    <r>
      <rPr>
        <sz val="9"/>
        <color theme="1"/>
        <rFont val="맑은 고딕"/>
        <family val="2"/>
        <charset val="129"/>
        <scheme val="minor"/>
      </rPr>
      <t>아이진</t>
    </r>
  </si>
  <si>
    <r>
      <t>KC</t>
    </r>
    <r>
      <rPr>
        <sz val="9"/>
        <color theme="1"/>
        <rFont val="맑은 고딕"/>
        <family val="2"/>
        <charset val="129"/>
        <scheme val="minor"/>
      </rPr>
      <t>그린홀딩스</t>
    </r>
  </si>
  <si>
    <r>
      <rPr>
        <sz val="9"/>
        <color theme="1"/>
        <rFont val="맑은 고딕"/>
        <family val="2"/>
        <charset val="129"/>
        <scheme val="minor"/>
      </rPr>
      <t>한국화장품</t>
    </r>
  </si>
  <si>
    <r>
      <rPr>
        <sz val="9"/>
        <color theme="1"/>
        <rFont val="맑은 고딕"/>
        <family val="2"/>
        <charset val="129"/>
        <scheme val="minor"/>
      </rPr>
      <t>유앤아이</t>
    </r>
  </si>
  <si>
    <r>
      <rPr>
        <sz val="9"/>
        <color theme="1"/>
        <rFont val="맑은 고딕"/>
        <family val="2"/>
        <charset val="129"/>
        <scheme val="minor"/>
      </rPr>
      <t>큐렉소</t>
    </r>
  </si>
  <si>
    <r>
      <rPr>
        <sz val="9"/>
        <color theme="1"/>
        <rFont val="맑은 고딕"/>
        <family val="2"/>
        <charset val="129"/>
        <scheme val="minor"/>
      </rPr>
      <t>한신공영</t>
    </r>
  </si>
  <si>
    <r>
      <rPr>
        <sz val="9"/>
        <color theme="1"/>
        <rFont val="맑은 고딕"/>
        <family val="2"/>
        <charset val="129"/>
        <scheme val="minor"/>
      </rPr>
      <t>한양이엔지</t>
    </r>
  </si>
  <si>
    <r>
      <rPr>
        <sz val="9"/>
        <color theme="1"/>
        <rFont val="맑은 고딕"/>
        <family val="2"/>
        <charset val="129"/>
        <scheme val="minor"/>
      </rPr>
      <t>한국전자인증</t>
    </r>
  </si>
  <si>
    <r>
      <rPr>
        <sz val="9"/>
        <color theme="1"/>
        <rFont val="맑은 고딕"/>
        <family val="2"/>
        <charset val="129"/>
        <scheme val="minor"/>
      </rPr>
      <t>상아프론테크</t>
    </r>
  </si>
  <si>
    <r>
      <rPr>
        <sz val="9"/>
        <color theme="1"/>
        <rFont val="맑은 고딕"/>
        <family val="2"/>
        <charset val="129"/>
        <scheme val="minor"/>
      </rPr>
      <t>초록뱀</t>
    </r>
  </si>
  <si>
    <r>
      <rPr>
        <sz val="9"/>
        <color theme="1"/>
        <rFont val="맑은 고딕"/>
        <family val="2"/>
        <charset val="129"/>
        <scheme val="minor"/>
      </rPr>
      <t>휴비츠</t>
    </r>
  </si>
  <si>
    <r>
      <rPr>
        <sz val="9"/>
        <color theme="1"/>
        <rFont val="맑은 고딕"/>
        <family val="2"/>
        <charset val="129"/>
        <scheme val="minor"/>
      </rPr>
      <t>네오이녹스엔모크스</t>
    </r>
  </si>
  <si>
    <r>
      <rPr>
        <sz val="9"/>
        <color theme="1"/>
        <rFont val="맑은 고딕"/>
        <family val="2"/>
        <charset val="129"/>
        <scheme val="minor"/>
      </rPr>
      <t>케이사인</t>
    </r>
  </si>
  <si>
    <r>
      <rPr>
        <sz val="9"/>
        <color theme="1"/>
        <rFont val="맑은 고딕"/>
        <family val="2"/>
        <charset val="129"/>
        <scheme val="minor"/>
      </rPr>
      <t>진양홀딩스</t>
    </r>
  </si>
  <si>
    <r>
      <t>SK</t>
    </r>
    <r>
      <rPr>
        <sz val="9"/>
        <color theme="1"/>
        <rFont val="맑은 고딕"/>
        <family val="2"/>
        <charset val="129"/>
        <scheme val="minor"/>
      </rPr>
      <t>컴즈</t>
    </r>
  </si>
  <si>
    <r>
      <rPr>
        <sz val="9"/>
        <color theme="1"/>
        <rFont val="맑은 고딕"/>
        <family val="2"/>
        <charset val="129"/>
        <scheme val="minor"/>
      </rPr>
      <t>동국산업</t>
    </r>
  </si>
  <si>
    <r>
      <rPr>
        <sz val="9"/>
        <color theme="1"/>
        <rFont val="맑은 고딕"/>
        <family val="2"/>
        <charset val="129"/>
        <scheme val="minor"/>
      </rPr>
      <t>대유에이텍</t>
    </r>
  </si>
  <si>
    <r>
      <rPr>
        <sz val="9"/>
        <color theme="1"/>
        <rFont val="맑은 고딕"/>
        <family val="2"/>
        <charset val="129"/>
        <scheme val="minor"/>
      </rPr>
      <t>하이로닉</t>
    </r>
  </si>
  <si>
    <r>
      <rPr>
        <sz val="9"/>
        <color theme="1"/>
        <rFont val="맑은 고딕"/>
        <family val="2"/>
        <charset val="129"/>
        <scheme val="minor"/>
      </rPr>
      <t>현대아이비티</t>
    </r>
  </si>
  <si>
    <r>
      <rPr>
        <sz val="9"/>
        <color theme="1"/>
        <rFont val="맑은 고딕"/>
        <family val="2"/>
        <charset val="129"/>
        <scheme val="minor"/>
      </rPr>
      <t>피에스케이</t>
    </r>
  </si>
  <si>
    <r>
      <rPr>
        <sz val="9"/>
        <color theme="1"/>
        <rFont val="맑은 고딕"/>
        <family val="2"/>
        <charset val="129"/>
        <scheme val="minor"/>
      </rPr>
      <t>대한제당</t>
    </r>
  </si>
  <si>
    <r>
      <rPr>
        <sz val="9"/>
        <color theme="1"/>
        <rFont val="맑은 고딕"/>
        <family val="2"/>
        <charset val="129"/>
        <scheme val="minor"/>
      </rPr>
      <t>진원생명과학</t>
    </r>
  </si>
  <si>
    <r>
      <rPr>
        <sz val="9"/>
        <color theme="1"/>
        <rFont val="맑은 고딕"/>
        <family val="2"/>
        <charset val="129"/>
        <scheme val="minor"/>
      </rPr>
      <t>나노엔텍</t>
    </r>
  </si>
  <si>
    <r>
      <rPr>
        <sz val="9"/>
        <color theme="1"/>
        <rFont val="맑은 고딕"/>
        <family val="2"/>
        <charset val="129"/>
        <scheme val="minor"/>
      </rPr>
      <t>다날</t>
    </r>
  </si>
  <si>
    <r>
      <rPr>
        <sz val="9"/>
        <color theme="1"/>
        <rFont val="맑은 고딕"/>
        <family val="2"/>
        <charset val="129"/>
        <scheme val="minor"/>
      </rPr>
      <t>삼익</t>
    </r>
    <r>
      <rPr>
        <sz val="9"/>
        <color theme="1"/>
        <rFont val="Arial"/>
        <family val="2"/>
      </rPr>
      <t>THK</t>
    </r>
  </si>
  <si>
    <r>
      <rPr>
        <sz val="9"/>
        <color theme="1"/>
        <rFont val="맑은 고딕"/>
        <family val="2"/>
        <charset val="129"/>
        <scheme val="minor"/>
      </rPr>
      <t>아이에스이커머스</t>
    </r>
  </si>
  <si>
    <r>
      <rPr>
        <sz val="9"/>
        <color theme="1"/>
        <rFont val="맑은 고딕"/>
        <family val="2"/>
        <charset val="129"/>
        <scheme val="minor"/>
      </rPr>
      <t>깨끗한나라</t>
    </r>
  </si>
  <si>
    <r>
      <t>KT</t>
    </r>
    <r>
      <rPr>
        <sz val="9"/>
        <color theme="1"/>
        <rFont val="맑은 고딕"/>
        <family val="2"/>
        <charset val="129"/>
        <scheme val="minor"/>
      </rPr>
      <t>뮤직</t>
    </r>
  </si>
  <si>
    <r>
      <rPr>
        <sz val="9"/>
        <color theme="1"/>
        <rFont val="맑은 고딕"/>
        <family val="2"/>
        <charset val="129"/>
        <scheme val="minor"/>
      </rPr>
      <t>디티앤씨</t>
    </r>
  </si>
  <si>
    <r>
      <rPr>
        <sz val="9"/>
        <color theme="1"/>
        <rFont val="맑은 고딕"/>
        <family val="2"/>
        <charset val="129"/>
        <scheme val="minor"/>
      </rPr>
      <t>바른손이앤에이</t>
    </r>
  </si>
  <si>
    <r>
      <rPr>
        <sz val="9"/>
        <color theme="1"/>
        <rFont val="맑은 고딕"/>
        <family val="2"/>
        <charset val="129"/>
        <scheme val="minor"/>
      </rPr>
      <t>벅스</t>
    </r>
  </si>
  <si>
    <r>
      <rPr>
        <sz val="9"/>
        <color theme="1"/>
        <rFont val="맑은 고딕"/>
        <family val="2"/>
        <charset val="129"/>
        <scheme val="minor"/>
      </rPr>
      <t>기신정기</t>
    </r>
  </si>
  <si>
    <r>
      <rPr>
        <sz val="9"/>
        <color theme="1"/>
        <rFont val="맑은 고딕"/>
        <family val="2"/>
        <charset val="129"/>
        <scheme val="minor"/>
      </rPr>
      <t>이수페타시스</t>
    </r>
  </si>
  <si>
    <r>
      <rPr>
        <sz val="9"/>
        <color theme="1"/>
        <rFont val="맑은 고딕"/>
        <family val="2"/>
        <charset val="129"/>
        <scheme val="minor"/>
      </rPr>
      <t>코텍</t>
    </r>
  </si>
  <si>
    <r>
      <rPr>
        <sz val="9"/>
        <color theme="1"/>
        <rFont val="맑은 고딕"/>
        <family val="2"/>
        <charset val="129"/>
        <scheme val="minor"/>
      </rPr>
      <t>유니테스트</t>
    </r>
  </si>
  <si>
    <r>
      <rPr>
        <sz val="9"/>
        <color theme="1"/>
        <rFont val="맑은 고딕"/>
        <family val="2"/>
        <charset val="129"/>
        <scheme val="minor"/>
      </rPr>
      <t>인탑스</t>
    </r>
  </si>
  <si>
    <r>
      <rPr>
        <sz val="9"/>
        <color theme="1"/>
        <rFont val="맑은 고딕"/>
        <family val="2"/>
        <charset val="129"/>
        <scheme val="minor"/>
      </rPr>
      <t>에스앤씨엔진그룹</t>
    </r>
  </si>
  <si>
    <r>
      <rPr>
        <sz val="9"/>
        <color theme="1"/>
        <rFont val="맑은 고딕"/>
        <family val="2"/>
        <charset val="129"/>
        <scheme val="minor"/>
      </rPr>
      <t>위닉스</t>
    </r>
  </si>
  <si>
    <r>
      <rPr>
        <sz val="9"/>
        <color theme="1"/>
        <rFont val="맑은 고딕"/>
        <family val="2"/>
        <charset val="129"/>
        <scheme val="minor"/>
      </rPr>
      <t>썬코어</t>
    </r>
  </si>
  <si>
    <r>
      <rPr>
        <sz val="9"/>
        <color theme="1"/>
        <rFont val="맑은 고딕"/>
        <family val="2"/>
        <charset val="129"/>
        <scheme val="minor"/>
      </rPr>
      <t>디피씨</t>
    </r>
  </si>
  <si>
    <r>
      <rPr>
        <sz val="9"/>
        <color theme="1"/>
        <rFont val="맑은 고딕"/>
        <family val="2"/>
        <charset val="129"/>
        <scheme val="minor"/>
      </rPr>
      <t>우주일렉트로</t>
    </r>
  </si>
  <si>
    <r>
      <rPr>
        <sz val="9"/>
        <color theme="1"/>
        <rFont val="맑은 고딕"/>
        <family val="2"/>
        <charset val="129"/>
        <scheme val="minor"/>
      </rPr>
      <t>세코닉스</t>
    </r>
  </si>
  <si>
    <r>
      <rPr>
        <sz val="9"/>
        <color theme="1"/>
        <rFont val="맑은 고딕"/>
        <family val="2"/>
        <charset val="129"/>
        <scheme val="minor"/>
      </rPr>
      <t>현대시멘트</t>
    </r>
  </si>
  <si>
    <r>
      <rPr>
        <sz val="9"/>
        <color theme="1"/>
        <rFont val="맑은 고딕"/>
        <family val="2"/>
        <charset val="129"/>
        <scheme val="minor"/>
      </rPr>
      <t>인터플렉스</t>
    </r>
  </si>
  <si>
    <r>
      <rPr>
        <sz val="9"/>
        <color theme="1"/>
        <rFont val="맑은 고딕"/>
        <family val="2"/>
        <charset val="129"/>
        <scheme val="minor"/>
      </rPr>
      <t>금강공업</t>
    </r>
  </si>
  <si>
    <r>
      <rPr>
        <sz val="9"/>
        <color theme="1"/>
        <rFont val="맑은 고딕"/>
        <family val="2"/>
        <charset val="129"/>
        <scheme val="minor"/>
      </rPr>
      <t>애경유화</t>
    </r>
  </si>
  <si>
    <r>
      <rPr>
        <sz val="9"/>
        <color theme="1"/>
        <rFont val="맑은 고딕"/>
        <family val="2"/>
        <charset val="129"/>
        <scheme val="minor"/>
      </rPr>
      <t>한국전자금융</t>
    </r>
  </si>
  <si>
    <r>
      <rPr>
        <sz val="9"/>
        <color theme="1"/>
        <rFont val="맑은 고딕"/>
        <family val="2"/>
        <charset val="129"/>
        <scheme val="minor"/>
      </rPr>
      <t>이수앱지스</t>
    </r>
  </si>
  <si>
    <r>
      <rPr>
        <sz val="9"/>
        <color theme="1"/>
        <rFont val="맑은 고딕"/>
        <family val="2"/>
        <charset val="129"/>
        <scheme val="minor"/>
      </rPr>
      <t>에코에너지</t>
    </r>
  </si>
  <si>
    <r>
      <t>KG</t>
    </r>
    <r>
      <rPr>
        <sz val="9"/>
        <color theme="1"/>
        <rFont val="맑은 고딕"/>
        <family val="2"/>
        <charset val="129"/>
        <scheme val="minor"/>
      </rPr>
      <t>케미칼</t>
    </r>
  </si>
  <si>
    <r>
      <rPr>
        <sz val="9"/>
        <color theme="1"/>
        <rFont val="맑은 고딕"/>
        <family val="2"/>
        <charset val="129"/>
        <scheme val="minor"/>
      </rPr>
      <t>누리텔레콤</t>
    </r>
  </si>
  <si>
    <r>
      <rPr>
        <sz val="9"/>
        <color theme="1"/>
        <rFont val="맑은 고딕"/>
        <family val="2"/>
        <charset val="129"/>
        <scheme val="minor"/>
      </rPr>
      <t>디와이</t>
    </r>
  </si>
  <si>
    <r>
      <rPr>
        <sz val="9"/>
        <color theme="1"/>
        <rFont val="맑은 고딕"/>
        <family val="2"/>
        <charset val="129"/>
        <scheme val="minor"/>
      </rPr>
      <t>미래아이앤지</t>
    </r>
  </si>
  <si>
    <r>
      <rPr>
        <sz val="9"/>
        <color theme="1"/>
        <rFont val="맑은 고딕"/>
        <family val="2"/>
        <charset val="129"/>
        <scheme val="minor"/>
      </rPr>
      <t>해성산업</t>
    </r>
  </si>
  <si>
    <r>
      <rPr>
        <sz val="9"/>
        <color theme="1"/>
        <rFont val="맑은 고딕"/>
        <family val="2"/>
        <charset val="129"/>
        <scheme val="minor"/>
      </rPr>
      <t>효성</t>
    </r>
    <r>
      <rPr>
        <sz val="9"/>
        <color theme="1"/>
        <rFont val="Arial"/>
        <family val="2"/>
      </rPr>
      <t>ITX</t>
    </r>
  </si>
  <si>
    <r>
      <rPr>
        <sz val="9"/>
        <color theme="1"/>
        <rFont val="맑은 고딕"/>
        <family val="2"/>
        <charset val="129"/>
        <scheme val="minor"/>
      </rPr>
      <t>디아이씨</t>
    </r>
  </si>
  <si>
    <r>
      <rPr>
        <sz val="9"/>
        <color theme="1"/>
        <rFont val="맑은 고딕"/>
        <family val="2"/>
        <charset val="129"/>
        <scheme val="minor"/>
      </rPr>
      <t>휴니드</t>
    </r>
  </si>
  <si>
    <r>
      <rPr>
        <sz val="9"/>
        <color theme="1"/>
        <rFont val="맑은 고딕"/>
        <family val="2"/>
        <charset val="129"/>
        <scheme val="minor"/>
      </rPr>
      <t>서한</t>
    </r>
  </si>
  <si>
    <r>
      <rPr>
        <sz val="9"/>
        <color theme="1"/>
        <rFont val="맑은 고딕"/>
        <family val="2"/>
        <charset val="129"/>
        <scheme val="minor"/>
      </rPr>
      <t>디엔에프</t>
    </r>
  </si>
  <si>
    <r>
      <rPr>
        <sz val="9"/>
        <color theme="1"/>
        <rFont val="맑은 고딕"/>
        <family val="2"/>
        <charset val="129"/>
        <scheme val="minor"/>
      </rPr>
      <t>동아엘텍</t>
    </r>
  </si>
  <si>
    <r>
      <rPr>
        <sz val="9"/>
        <color theme="1"/>
        <rFont val="맑은 고딕"/>
        <family val="2"/>
        <charset val="129"/>
        <scheme val="minor"/>
      </rPr>
      <t>유화증권</t>
    </r>
  </si>
  <si>
    <r>
      <rPr>
        <sz val="9"/>
        <color theme="1"/>
        <rFont val="맑은 고딕"/>
        <family val="2"/>
        <charset val="129"/>
        <scheme val="minor"/>
      </rPr>
      <t>한창</t>
    </r>
  </si>
  <si>
    <r>
      <rPr>
        <sz val="9"/>
        <color theme="1"/>
        <rFont val="맑은 고딕"/>
        <family val="2"/>
        <charset val="129"/>
        <scheme val="minor"/>
      </rPr>
      <t>아이디스홀딩스</t>
    </r>
  </si>
  <si>
    <r>
      <rPr>
        <sz val="9"/>
        <color theme="1"/>
        <rFont val="맑은 고딕"/>
        <family val="2"/>
        <charset val="129"/>
        <scheme val="minor"/>
      </rPr>
      <t>메가스터디</t>
    </r>
  </si>
  <si>
    <r>
      <rPr>
        <sz val="9"/>
        <color theme="1"/>
        <rFont val="맑은 고딕"/>
        <family val="2"/>
        <charset val="129"/>
        <scheme val="minor"/>
      </rPr>
      <t>예스</t>
    </r>
    <r>
      <rPr>
        <sz val="9"/>
        <color theme="1"/>
        <rFont val="Arial"/>
        <family val="2"/>
      </rPr>
      <t>24</t>
    </r>
  </si>
  <si>
    <r>
      <rPr>
        <sz val="9"/>
        <color theme="1"/>
        <rFont val="맑은 고딕"/>
        <family val="2"/>
        <charset val="129"/>
        <scheme val="minor"/>
      </rPr>
      <t>조광페인트</t>
    </r>
  </si>
  <si>
    <r>
      <rPr>
        <sz val="9"/>
        <color theme="1"/>
        <rFont val="맑은 고딕"/>
        <family val="2"/>
        <charset val="129"/>
        <scheme val="minor"/>
      </rPr>
      <t>서희건설</t>
    </r>
  </si>
  <si>
    <r>
      <rPr>
        <sz val="9"/>
        <color theme="1"/>
        <rFont val="맑은 고딕"/>
        <family val="2"/>
        <charset val="129"/>
        <scheme val="minor"/>
      </rPr>
      <t>대성에너지</t>
    </r>
  </si>
  <si>
    <r>
      <rPr>
        <sz val="9"/>
        <color theme="1"/>
        <rFont val="맑은 고딕"/>
        <family val="2"/>
        <charset val="129"/>
        <scheme val="minor"/>
      </rPr>
      <t>신세계건설</t>
    </r>
  </si>
  <si>
    <r>
      <rPr>
        <sz val="9"/>
        <color theme="1"/>
        <rFont val="맑은 고딕"/>
        <family val="2"/>
        <charset val="129"/>
        <scheme val="minor"/>
      </rPr>
      <t>동성화학</t>
    </r>
  </si>
  <si>
    <r>
      <rPr>
        <sz val="9"/>
        <color theme="1"/>
        <rFont val="맑은 고딕"/>
        <family val="2"/>
        <charset val="129"/>
        <scheme val="minor"/>
      </rPr>
      <t>조일알미늄</t>
    </r>
  </si>
  <si>
    <r>
      <rPr>
        <sz val="9"/>
        <color theme="1"/>
        <rFont val="맑은 고딕"/>
        <family val="2"/>
        <charset val="129"/>
        <scheme val="minor"/>
      </rPr>
      <t>한국제지</t>
    </r>
  </si>
  <si>
    <r>
      <rPr>
        <sz val="9"/>
        <color theme="1"/>
        <rFont val="맑은 고딕"/>
        <family val="2"/>
        <charset val="129"/>
        <scheme val="minor"/>
      </rPr>
      <t>하이비젼시스템</t>
    </r>
  </si>
  <si>
    <r>
      <rPr>
        <sz val="9"/>
        <color theme="1"/>
        <rFont val="맑은 고딕"/>
        <family val="2"/>
        <charset val="129"/>
        <scheme val="minor"/>
      </rPr>
      <t>비츠로셀</t>
    </r>
  </si>
  <si>
    <r>
      <rPr>
        <sz val="9"/>
        <color theme="1"/>
        <rFont val="맑은 고딕"/>
        <family val="2"/>
        <charset val="129"/>
        <scheme val="minor"/>
      </rPr>
      <t>대원전선</t>
    </r>
  </si>
  <si>
    <r>
      <rPr>
        <sz val="9"/>
        <color theme="1"/>
        <rFont val="맑은 고딕"/>
        <family val="2"/>
        <charset val="129"/>
        <scheme val="minor"/>
      </rPr>
      <t>인디에프</t>
    </r>
  </si>
  <si>
    <r>
      <rPr>
        <sz val="9"/>
        <color theme="1"/>
        <rFont val="맑은 고딕"/>
        <family val="2"/>
        <charset val="129"/>
        <scheme val="minor"/>
      </rPr>
      <t>에스에이엠티</t>
    </r>
  </si>
  <si>
    <r>
      <rPr>
        <sz val="9"/>
        <color theme="1"/>
        <rFont val="맑은 고딕"/>
        <family val="2"/>
        <charset val="129"/>
        <scheme val="minor"/>
      </rPr>
      <t>한전산업</t>
    </r>
  </si>
  <si>
    <r>
      <rPr>
        <sz val="9"/>
        <color theme="1"/>
        <rFont val="맑은 고딕"/>
        <family val="2"/>
        <charset val="129"/>
        <scheme val="minor"/>
      </rPr>
      <t>이녹스</t>
    </r>
  </si>
  <si>
    <r>
      <rPr>
        <sz val="9"/>
        <color theme="1"/>
        <rFont val="맑은 고딕"/>
        <family val="2"/>
        <charset val="129"/>
        <scheme val="minor"/>
      </rPr>
      <t>위노바</t>
    </r>
  </si>
  <si>
    <r>
      <rPr>
        <sz val="9"/>
        <color theme="1"/>
        <rFont val="맑은 고딕"/>
        <family val="2"/>
        <charset val="129"/>
        <scheme val="minor"/>
      </rPr>
      <t>미원상사</t>
    </r>
  </si>
  <si>
    <r>
      <rPr>
        <sz val="9"/>
        <color theme="1"/>
        <rFont val="맑은 고딕"/>
        <family val="2"/>
        <charset val="129"/>
        <scheme val="minor"/>
      </rPr>
      <t>바이오니아</t>
    </r>
  </si>
  <si>
    <r>
      <rPr>
        <sz val="9"/>
        <color theme="1"/>
        <rFont val="맑은 고딕"/>
        <family val="2"/>
        <charset val="129"/>
        <scheme val="minor"/>
      </rPr>
      <t>동부증권</t>
    </r>
  </si>
  <si>
    <r>
      <rPr>
        <sz val="9"/>
        <color theme="1"/>
        <rFont val="맑은 고딕"/>
        <family val="2"/>
        <charset val="129"/>
        <scheme val="minor"/>
      </rPr>
      <t>엠케이트렌드</t>
    </r>
  </si>
  <si>
    <r>
      <rPr>
        <sz val="9"/>
        <color theme="1"/>
        <rFont val="맑은 고딕"/>
        <family val="2"/>
        <charset val="129"/>
        <scheme val="minor"/>
      </rPr>
      <t>계양전기</t>
    </r>
  </si>
  <si>
    <r>
      <rPr>
        <sz val="9"/>
        <color theme="1"/>
        <rFont val="맑은 고딕"/>
        <family val="2"/>
        <charset val="129"/>
        <scheme val="minor"/>
      </rPr>
      <t>코프라</t>
    </r>
  </si>
  <si>
    <r>
      <rPr>
        <sz val="9"/>
        <color theme="1"/>
        <rFont val="맑은 고딕"/>
        <family val="2"/>
        <charset val="129"/>
        <scheme val="minor"/>
      </rPr>
      <t>아이리버</t>
    </r>
  </si>
  <si>
    <r>
      <rPr>
        <sz val="9"/>
        <color theme="1"/>
        <rFont val="맑은 고딕"/>
        <family val="2"/>
        <charset val="129"/>
        <scheme val="minor"/>
      </rPr>
      <t>한국알콜</t>
    </r>
  </si>
  <si>
    <r>
      <t>STX</t>
    </r>
    <r>
      <rPr>
        <sz val="9"/>
        <color theme="1"/>
        <rFont val="맑은 고딕"/>
        <family val="2"/>
        <charset val="129"/>
        <scheme val="minor"/>
      </rPr>
      <t>엔진</t>
    </r>
  </si>
  <si>
    <r>
      <rPr>
        <sz val="9"/>
        <color theme="1"/>
        <rFont val="맑은 고딕"/>
        <family val="2"/>
        <charset val="129"/>
        <scheme val="minor"/>
      </rPr>
      <t>글로벌에스엠</t>
    </r>
  </si>
  <si>
    <r>
      <rPr>
        <sz val="9"/>
        <color theme="1"/>
        <rFont val="맑은 고딕"/>
        <family val="2"/>
        <charset val="129"/>
        <scheme val="minor"/>
      </rPr>
      <t>픽셀플러스</t>
    </r>
  </si>
  <si>
    <r>
      <rPr>
        <sz val="9"/>
        <color theme="1"/>
        <rFont val="맑은 고딕"/>
        <family val="2"/>
        <charset val="129"/>
        <scheme val="minor"/>
      </rPr>
      <t>태평양물산</t>
    </r>
  </si>
  <si>
    <r>
      <rPr>
        <sz val="9"/>
        <color theme="1"/>
        <rFont val="맑은 고딕"/>
        <family val="2"/>
        <charset val="129"/>
        <scheme val="minor"/>
      </rPr>
      <t>부방</t>
    </r>
  </si>
  <si>
    <r>
      <rPr>
        <sz val="9"/>
        <color theme="1"/>
        <rFont val="맑은 고딕"/>
        <family val="2"/>
        <charset val="129"/>
        <scheme val="minor"/>
      </rPr>
      <t>에버다임</t>
    </r>
  </si>
  <si>
    <r>
      <rPr>
        <sz val="9"/>
        <color theme="1"/>
        <rFont val="맑은 고딕"/>
        <family val="2"/>
        <charset val="129"/>
        <scheme val="minor"/>
      </rPr>
      <t>덕성</t>
    </r>
  </si>
  <si>
    <r>
      <t>HB</t>
    </r>
    <r>
      <rPr>
        <sz val="9"/>
        <color theme="1"/>
        <rFont val="맑은 고딕"/>
        <family val="2"/>
        <charset val="129"/>
        <scheme val="minor"/>
      </rPr>
      <t>테크놀러지</t>
    </r>
  </si>
  <si>
    <r>
      <rPr>
        <sz val="9"/>
        <color theme="1"/>
        <rFont val="맑은 고딕"/>
        <family val="2"/>
        <charset val="129"/>
        <scheme val="minor"/>
      </rPr>
      <t>부국증권</t>
    </r>
  </si>
  <si>
    <r>
      <rPr>
        <sz val="9"/>
        <color theme="1"/>
        <rFont val="맑은 고딕"/>
        <family val="2"/>
        <charset val="129"/>
        <scheme val="minor"/>
      </rPr>
      <t>로만손</t>
    </r>
  </si>
  <si>
    <r>
      <rPr>
        <sz val="9"/>
        <color theme="1"/>
        <rFont val="맑은 고딕"/>
        <family val="2"/>
        <charset val="129"/>
        <scheme val="minor"/>
      </rPr>
      <t>아세아제지</t>
    </r>
  </si>
  <si>
    <r>
      <rPr>
        <sz val="9"/>
        <color theme="1"/>
        <rFont val="맑은 고딕"/>
        <family val="2"/>
        <charset val="129"/>
        <scheme val="minor"/>
      </rPr>
      <t>갤럭시아컴즈</t>
    </r>
  </si>
  <si>
    <r>
      <rPr>
        <sz val="9"/>
        <color theme="1"/>
        <rFont val="맑은 고딕"/>
        <family val="2"/>
        <charset val="129"/>
        <scheme val="minor"/>
      </rPr>
      <t>세아특수강</t>
    </r>
  </si>
  <si>
    <r>
      <rPr>
        <sz val="9"/>
        <color theme="1"/>
        <rFont val="맑은 고딕"/>
        <family val="2"/>
        <charset val="129"/>
        <scheme val="minor"/>
      </rPr>
      <t>메디아나</t>
    </r>
  </si>
  <si>
    <r>
      <rPr>
        <sz val="9"/>
        <color theme="1"/>
        <rFont val="맑은 고딕"/>
        <family val="2"/>
        <charset val="129"/>
        <scheme val="minor"/>
      </rPr>
      <t>신세계</t>
    </r>
    <r>
      <rPr>
        <sz val="9"/>
        <color theme="1"/>
        <rFont val="Arial"/>
        <family val="2"/>
      </rPr>
      <t xml:space="preserve"> I&amp;C</t>
    </r>
  </si>
  <si>
    <r>
      <rPr>
        <sz val="9"/>
        <color theme="1"/>
        <rFont val="맑은 고딕"/>
        <family val="2"/>
        <charset val="129"/>
        <scheme val="minor"/>
      </rPr>
      <t>대성홀딩스</t>
    </r>
  </si>
  <si>
    <r>
      <t>KCC</t>
    </r>
    <r>
      <rPr>
        <sz val="9"/>
        <color theme="1"/>
        <rFont val="맑은 고딕"/>
        <family val="2"/>
        <charset val="129"/>
        <scheme val="minor"/>
      </rPr>
      <t>건설</t>
    </r>
  </si>
  <si>
    <r>
      <rPr>
        <sz val="9"/>
        <color theme="1"/>
        <rFont val="맑은 고딕"/>
        <family val="2"/>
        <charset val="129"/>
        <scheme val="minor"/>
      </rPr>
      <t>빅솔론</t>
    </r>
  </si>
  <si>
    <r>
      <rPr>
        <sz val="9"/>
        <color theme="1"/>
        <rFont val="맑은 고딕"/>
        <family val="2"/>
        <charset val="129"/>
        <scheme val="minor"/>
      </rPr>
      <t>에임하이</t>
    </r>
  </si>
  <si>
    <r>
      <rPr>
        <sz val="9"/>
        <color theme="1"/>
        <rFont val="맑은 고딕"/>
        <family val="2"/>
        <charset val="129"/>
        <scheme val="minor"/>
      </rPr>
      <t>새론오토모티브</t>
    </r>
  </si>
  <si>
    <r>
      <rPr>
        <sz val="9"/>
        <color theme="1"/>
        <rFont val="맑은 고딕"/>
        <family val="2"/>
        <charset val="129"/>
        <scheme val="minor"/>
      </rPr>
      <t>대구백화점</t>
    </r>
  </si>
  <si>
    <r>
      <rPr>
        <sz val="9"/>
        <color theme="1"/>
        <rFont val="맑은 고딕"/>
        <family val="2"/>
        <charset val="129"/>
        <scheme val="minor"/>
      </rPr>
      <t>녹십자엠에스</t>
    </r>
  </si>
  <si>
    <r>
      <rPr>
        <sz val="9"/>
        <color theme="1"/>
        <rFont val="맑은 고딕"/>
        <family val="2"/>
        <charset val="129"/>
        <scheme val="minor"/>
      </rPr>
      <t>케이티스</t>
    </r>
  </si>
  <si>
    <r>
      <rPr>
        <sz val="9"/>
        <color theme="1"/>
        <rFont val="맑은 고딕"/>
        <family val="2"/>
        <charset val="129"/>
        <scheme val="minor"/>
      </rPr>
      <t>씨씨에스</t>
    </r>
  </si>
  <si>
    <r>
      <rPr>
        <sz val="9"/>
        <color theme="1"/>
        <rFont val="맑은 고딕"/>
        <family val="2"/>
        <charset val="129"/>
        <scheme val="minor"/>
      </rPr>
      <t>텍셀네트컴</t>
    </r>
  </si>
  <si>
    <r>
      <rPr>
        <sz val="9"/>
        <color theme="1"/>
        <rFont val="맑은 고딕"/>
        <family val="2"/>
        <charset val="129"/>
        <scheme val="minor"/>
      </rPr>
      <t>아나패스</t>
    </r>
  </si>
  <si>
    <r>
      <rPr>
        <sz val="9"/>
        <color theme="1"/>
        <rFont val="맑은 고딕"/>
        <family val="2"/>
        <charset val="129"/>
        <scheme val="minor"/>
      </rPr>
      <t>유비케어</t>
    </r>
  </si>
  <si>
    <r>
      <rPr>
        <sz val="9"/>
        <color theme="1"/>
        <rFont val="맑은 고딕"/>
        <family val="2"/>
        <charset val="129"/>
        <scheme val="minor"/>
      </rPr>
      <t>선창산업</t>
    </r>
  </si>
  <si>
    <r>
      <rPr>
        <sz val="9"/>
        <color theme="1"/>
        <rFont val="맑은 고딕"/>
        <family val="2"/>
        <charset val="129"/>
        <scheme val="minor"/>
      </rPr>
      <t>대한약품</t>
    </r>
  </si>
  <si>
    <r>
      <rPr>
        <sz val="9"/>
        <color theme="1"/>
        <rFont val="맑은 고딕"/>
        <family val="2"/>
        <charset val="129"/>
        <scheme val="minor"/>
      </rPr>
      <t>태경산업</t>
    </r>
  </si>
  <si>
    <r>
      <rPr>
        <sz val="9"/>
        <color theme="1"/>
        <rFont val="맑은 고딕"/>
        <family val="2"/>
        <charset val="129"/>
        <scheme val="minor"/>
      </rPr>
      <t>이수화학</t>
    </r>
  </si>
  <si>
    <r>
      <rPr>
        <sz val="9"/>
        <color theme="1"/>
        <rFont val="맑은 고딕"/>
        <family val="2"/>
        <charset val="129"/>
        <scheme val="minor"/>
      </rPr>
      <t>참좋은레져</t>
    </r>
  </si>
  <si>
    <r>
      <rPr>
        <sz val="9"/>
        <color theme="1"/>
        <rFont val="맑은 고딕"/>
        <family val="2"/>
        <charset val="129"/>
        <scheme val="minor"/>
      </rPr>
      <t>일진디스플</t>
    </r>
  </si>
  <si>
    <r>
      <rPr>
        <sz val="9"/>
        <color theme="1"/>
        <rFont val="맑은 고딕"/>
        <family val="2"/>
        <charset val="129"/>
        <scheme val="minor"/>
      </rPr>
      <t>모나리자</t>
    </r>
  </si>
  <si>
    <r>
      <rPr>
        <sz val="9"/>
        <color theme="1"/>
        <rFont val="맑은 고딕"/>
        <family val="2"/>
        <charset val="129"/>
        <scheme val="minor"/>
      </rPr>
      <t>아이에이</t>
    </r>
  </si>
  <si>
    <r>
      <rPr>
        <sz val="9"/>
        <color theme="1"/>
        <rFont val="맑은 고딕"/>
        <family val="2"/>
        <charset val="129"/>
        <scheme val="minor"/>
      </rPr>
      <t>오로라</t>
    </r>
  </si>
  <si>
    <r>
      <rPr>
        <sz val="9"/>
        <color theme="1"/>
        <rFont val="맑은 고딕"/>
        <family val="2"/>
        <charset val="129"/>
        <scheme val="minor"/>
      </rPr>
      <t>데코앤이</t>
    </r>
  </si>
  <si>
    <r>
      <rPr>
        <sz val="9"/>
        <color theme="1"/>
        <rFont val="맑은 고딕"/>
        <family val="2"/>
        <charset val="129"/>
        <scheme val="minor"/>
      </rPr>
      <t>테스</t>
    </r>
  </si>
  <si>
    <r>
      <rPr>
        <sz val="9"/>
        <color theme="1"/>
        <rFont val="맑은 고딕"/>
        <family val="2"/>
        <charset val="129"/>
        <scheme val="minor"/>
      </rPr>
      <t>한국화장품제조</t>
    </r>
  </si>
  <si>
    <r>
      <rPr>
        <sz val="9"/>
        <color theme="1"/>
        <rFont val="맑은 고딕"/>
        <family val="2"/>
        <charset val="129"/>
        <scheme val="minor"/>
      </rPr>
      <t>종근당바이오</t>
    </r>
  </si>
  <si>
    <r>
      <rPr>
        <sz val="9"/>
        <color theme="1"/>
        <rFont val="맑은 고딕"/>
        <family val="2"/>
        <charset val="129"/>
        <scheme val="minor"/>
      </rPr>
      <t>사조오양</t>
    </r>
  </si>
  <si>
    <r>
      <rPr>
        <sz val="9"/>
        <color theme="1"/>
        <rFont val="맑은 고딕"/>
        <family val="2"/>
        <charset val="129"/>
        <scheme val="minor"/>
      </rPr>
      <t>넥스트</t>
    </r>
    <r>
      <rPr>
        <sz val="9"/>
        <color theme="1"/>
        <rFont val="Arial"/>
        <family val="2"/>
      </rPr>
      <t>BT</t>
    </r>
  </si>
  <si>
    <r>
      <t>SH</t>
    </r>
    <r>
      <rPr>
        <sz val="9"/>
        <color theme="1"/>
        <rFont val="맑은 고딕"/>
        <family val="2"/>
        <charset val="129"/>
        <scheme val="minor"/>
      </rPr>
      <t>에너지화학</t>
    </r>
  </si>
  <si>
    <r>
      <rPr>
        <sz val="9"/>
        <color theme="1"/>
        <rFont val="맑은 고딕"/>
        <family val="2"/>
        <charset val="129"/>
        <scheme val="minor"/>
      </rPr>
      <t>엠케이전자</t>
    </r>
  </si>
  <si>
    <r>
      <rPr>
        <sz val="9"/>
        <color theme="1"/>
        <rFont val="맑은 고딕"/>
        <family val="2"/>
        <charset val="129"/>
        <scheme val="minor"/>
      </rPr>
      <t>이노칩</t>
    </r>
  </si>
  <si>
    <r>
      <rPr>
        <sz val="9"/>
        <color theme="1"/>
        <rFont val="맑은 고딕"/>
        <family val="2"/>
        <charset val="129"/>
        <scheme val="minor"/>
      </rPr>
      <t>에스앤에스텍</t>
    </r>
  </si>
  <si>
    <r>
      <rPr>
        <sz val="9"/>
        <color theme="1"/>
        <rFont val="맑은 고딕"/>
        <family val="2"/>
        <charset val="129"/>
        <scheme val="minor"/>
      </rPr>
      <t>지투알</t>
    </r>
  </si>
  <si>
    <r>
      <rPr>
        <sz val="9"/>
        <color theme="1"/>
        <rFont val="맑은 고딕"/>
        <family val="2"/>
        <charset val="129"/>
        <scheme val="minor"/>
      </rPr>
      <t>테크윙</t>
    </r>
  </si>
  <si>
    <r>
      <t>C&amp;S</t>
    </r>
    <r>
      <rPr>
        <sz val="9"/>
        <color theme="1"/>
        <rFont val="맑은 고딕"/>
        <family val="2"/>
        <charset val="129"/>
        <scheme val="minor"/>
      </rPr>
      <t>자산관리</t>
    </r>
  </si>
  <si>
    <r>
      <rPr>
        <sz val="9"/>
        <color theme="1"/>
        <rFont val="맑은 고딕"/>
        <family val="2"/>
        <charset val="129"/>
        <scheme val="minor"/>
      </rPr>
      <t>코렌텍</t>
    </r>
  </si>
  <si>
    <r>
      <rPr>
        <sz val="9"/>
        <color theme="1"/>
        <rFont val="맑은 고딕"/>
        <family val="2"/>
        <charset val="129"/>
        <scheme val="minor"/>
      </rPr>
      <t>상신브레이크</t>
    </r>
  </si>
  <si>
    <r>
      <rPr>
        <sz val="9"/>
        <color theme="1"/>
        <rFont val="맑은 고딕"/>
        <family val="2"/>
        <charset val="129"/>
        <scheme val="minor"/>
      </rPr>
      <t>솔본</t>
    </r>
  </si>
  <si>
    <r>
      <rPr>
        <sz val="9"/>
        <color theme="1"/>
        <rFont val="맑은 고딕"/>
        <family val="2"/>
        <charset val="129"/>
        <scheme val="minor"/>
      </rPr>
      <t>신성솔라에너지</t>
    </r>
  </si>
  <si>
    <r>
      <rPr>
        <sz val="9"/>
        <color theme="1"/>
        <rFont val="맑은 고딕"/>
        <family val="2"/>
        <charset val="129"/>
        <scheme val="minor"/>
      </rPr>
      <t>한익스프레스</t>
    </r>
  </si>
  <si>
    <r>
      <rPr>
        <sz val="9"/>
        <color theme="1"/>
        <rFont val="맑은 고딕"/>
        <family val="2"/>
        <charset val="129"/>
        <scheme val="minor"/>
      </rPr>
      <t>대현</t>
    </r>
  </si>
  <si>
    <r>
      <rPr>
        <sz val="9"/>
        <color theme="1"/>
        <rFont val="맑은 고딕"/>
        <family val="2"/>
        <charset val="129"/>
        <scheme val="minor"/>
      </rPr>
      <t>도화엔지니어링</t>
    </r>
  </si>
  <si>
    <r>
      <rPr>
        <sz val="9"/>
        <color theme="1"/>
        <rFont val="맑은 고딕"/>
        <family val="2"/>
        <charset val="129"/>
        <scheme val="minor"/>
      </rPr>
      <t>흥아해운</t>
    </r>
  </si>
  <si>
    <r>
      <rPr>
        <sz val="9"/>
        <color theme="1"/>
        <rFont val="맑은 고딕"/>
        <family val="2"/>
        <charset val="129"/>
        <scheme val="minor"/>
      </rPr>
      <t>한빛소프트</t>
    </r>
  </si>
  <si>
    <r>
      <rPr>
        <sz val="9"/>
        <color theme="1"/>
        <rFont val="맑은 고딕"/>
        <family val="2"/>
        <charset val="129"/>
        <scheme val="minor"/>
      </rPr>
      <t>신진에스엠</t>
    </r>
  </si>
  <si>
    <r>
      <rPr>
        <sz val="9"/>
        <color theme="1"/>
        <rFont val="맑은 고딕"/>
        <family val="2"/>
        <charset val="129"/>
        <scheme val="minor"/>
      </rPr>
      <t>베리타스</t>
    </r>
  </si>
  <si>
    <r>
      <rPr>
        <sz val="9"/>
        <color theme="1"/>
        <rFont val="맑은 고딕"/>
        <family val="2"/>
        <charset val="129"/>
        <scheme val="minor"/>
      </rPr>
      <t>경인양행</t>
    </r>
  </si>
  <si>
    <r>
      <rPr>
        <sz val="9"/>
        <color theme="1"/>
        <rFont val="맑은 고딕"/>
        <family val="2"/>
        <charset val="129"/>
        <scheme val="minor"/>
      </rPr>
      <t>메가스터디교육</t>
    </r>
  </si>
  <si>
    <r>
      <rPr>
        <sz val="9"/>
        <color theme="1"/>
        <rFont val="맑은 고딕"/>
        <family val="2"/>
        <charset val="129"/>
        <scheme val="minor"/>
      </rPr>
      <t>이니텍</t>
    </r>
  </si>
  <si>
    <r>
      <rPr>
        <sz val="9"/>
        <color theme="1"/>
        <rFont val="맑은 고딕"/>
        <family val="2"/>
        <charset val="129"/>
        <scheme val="minor"/>
      </rPr>
      <t>현대비앤지스틸</t>
    </r>
  </si>
  <si>
    <r>
      <rPr>
        <sz val="9"/>
        <color theme="1"/>
        <rFont val="맑은 고딕"/>
        <family val="2"/>
        <charset val="129"/>
        <scheme val="minor"/>
      </rPr>
      <t>소리바다</t>
    </r>
  </si>
  <si>
    <r>
      <rPr>
        <sz val="9"/>
        <color theme="1"/>
        <rFont val="맑은 고딕"/>
        <family val="2"/>
        <charset val="129"/>
        <scheme val="minor"/>
      </rPr>
      <t>시그네틱스</t>
    </r>
  </si>
  <si>
    <r>
      <rPr>
        <sz val="9"/>
        <color theme="1"/>
        <rFont val="맑은 고딕"/>
        <family val="2"/>
        <charset val="129"/>
        <scheme val="minor"/>
      </rPr>
      <t>한국테크놀로지</t>
    </r>
  </si>
  <si>
    <r>
      <rPr>
        <sz val="9"/>
        <color theme="1"/>
        <rFont val="맑은 고딕"/>
        <family val="2"/>
        <charset val="129"/>
        <scheme val="minor"/>
      </rPr>
      <t>동일제지</t>
    </r>
  </si>
  <si>
    <r>
      <rPr>
        <sz val="9"/>
        <color theme="1"/>
        <rFont val="맑은 고딕"/>
        <family val="2"/>
        <charset val="129"/>
        <scheme val="minor"/>
      </rPr>
      <t>삼기오토모티브</t>
    </r>
  </si>
  <si>
    <r>
      <rPr>
        <sz val="9"/>
        <color theme="1"/>
        <rFont val="맑은 고딕"/>
        <family val="2"/>
        <charset val="129"/>
        <scheme val="minor"/>
      </rPr>
      <t>화성산업</t>
    </r>
  </si>
  <si>
    <r>
      <rPr>
        <sz val="9"/>
        <color theme="1"/>
        <rFont val="맑은 고딕"/>
        <family val="2"/>
        <charset val="129"/>
        <scheme val="minor"/>
      </rPr>
      <t>피앤이솔루션</t>
    </r>
  </si>
  <si>
    <r>
      <rPr>
        <sz val="9"/>
        <color theme="1"/>
        <rFont val="맑은 고딕"/>
        <family val="2"/>
        <charset val="129"/>
        <scheme val="minor"/>
      </rPr>
      <t>동일방직</t>
    </r>
  </si>
  <si>
    <r>
      <rPr>
        <sz val="9"/>
        <color theme="1"/>
        <rFont val="맑은 고딕"/>
        <family val="2"/>
        <charset val="129"/>
        <scheme val="minor"/>
      </rPr>
      <t>넥솔론</t>
    </r>
  </si>
  <si>
    <r>
      <rPr>
        <sz val="9"/>
        <color theme="1"/>
        <rFont val="맑은 고딕"/>
        <family val="2"/>
        <charset val="129"/>
        <scheme val="minor"/>
      </rPr>
      <t>와이디온라인</t>
    </r>
  </si>
  <si>
    <r>
      <rPr>
        <sz val="9"/>
        <color theme="1"/>
        <rFont val="맑은 고딕"/>
        <family val="2"/>
        <charset val="129"/>
        <scheme val="minor"/>
      </rPr>
      <t>가온미디어</t>
    </r>
  </si>
  <si>
    <r>
      <rPr>
        <sz val="9"/>
        <color theme="1"/>
        <rFont val="맑은 고딕"/>
        <family val="2"/>
        <charset val="129"/>
        <scheme val="minor"/>
      </rPr>
      <t>유진로봇</t>
    </r>
  </si>
  <si>
    <r>
      <rPr>
        <sz val="9"/>
        <color theme="1"/>
        <rFont val="맑은 고딕"/>
        <family val="2"/>
        <charset val="129"/>
        <scheme val="minor"/>
      </rPr>
      <t>이스트소프트</t>
    </r>
  </si>
  <si>
    <r>
      <rPr>
        <sz val="9"/>
        <color theme="1"/>
        <rFont val="맑은 고딕"/>
        <family val="2"/>
        <charset val="129"/>
        <scheme val="minor"/>
      </rPr>
      <t>이큐스앤자루</t>
    </r>
  </si>
  <si>
    <r>
      <rPr>
        <sz val="9"/>
        <color theme="1"/>
        <rFont val="맑은 고딕"/>
        <family val="2"/>
        <charset val="129"/>
        <scheme val="minor"/>
      </rPr>
      <t>한진중공업홀딩스</t>
    </r>
  </si>
  <si>
    <r>
      <rPr>
        <sz val="9"/>
        <color theme="1"/>
        <rFont val="맑은 고딕"/>
        <family val="2"/>
        <charset val="129"/>
        <scheme val="minor"/>
      </rPr>
      <t>파나진</t>
    </r>
  </si>
  <si>
    <r>
      <rPr>
        <sz val="9"/>
        <color theme="1"/>
        <rFont val="맑은 고딕"/>
        <family val="2"/>
        <charset val="129"/>
        <scheme val="minor"/>
      </rPr>
      <t>삼양통상</t>
    </r>
  </si>
  <si>
    <r>
      <rPr>
        <sz val="9"/>
        <color theme="1"/>
        <rFont val="맑은 고딕"/>
        <family val="2"/>
        <charset val="129"/>
        <scheme val="minor"/>
      </rPr>
      <t>삼원강재</t>
    </r>
  </si>
  <si>
    <r>
      <rPr>
        <sz val="9"/>
        <color theme="1"/>
        <rFont val="맑은 고딕"/>
        <family val="2"/>
        <charset val="129"/>
        <scheme val="minor"/>
      </rPr>
      <t>엘컴텍</t>
    </r>
  </si>
  <si>
    <r>
      <rPr>
        <sz val="9"/>
        <color theme="1"/>
        <rFont val="맑은 고딕"/>
        <family val="2"/>
        <charset val="129"/>
        <scheme val="minor"/>
      </rPr>
      <t>신영와코루</t>
    </r>
  </si>
  <si>
    <r>
      <rPr>
        <sz val="9"/>
        <color theme="1"/>
        <rFont val="맑은 고딕"/>
        <family val="2"/>
        <charset val="129"/>
        <scheme val="minor"/>
      </rPr>
      <t>파티게임즈</t>
    </r>
  </si>
  <si>
    <r>
      <rPr>
        <sz val="9"/>
        <color theme="1"/>
        <rFont val="맑은 고딕"/>
        <family val="2"/>
        <charset val="129"/>
        <scheme val="minor"/>
      </rPr>
      <t>미창석유</t>
    </r>
  </si>
  <si>
    <r>
      <rPr>
        <sz val="9"/>
        <color theme="1"/>
        <rFont val="맑은 고딕"/>
        <family val="2"/>
        <charset val="129"/>
        <scheme val="minor"/>
      </rPr>
      <t>세븐스타웍스</t>
    </r>
  </si>
  <si>
    <r>
      <rPr>
        <sz val="9"/>
        <color theme="1"/>
        <rFont val="맑은 고딕"/>
        <family val="2"/>
        <charset val="129"/>
        <scheme val="minor"/>
      </rPr>
      <t>국보디자인</t>
    </r>
  </si>
  <si>
    <r>
      <rPr>
        <sz val="9"/>
        <color theme="1"/>
        <rFont val="맑은 고딕"/>
        <family val="2"/>
        <charset val="129"/>
        <scheme val="minor"/>
      </rPr>
      <t>광전자</t>
    </r>
  </si>
  <si>
    <r>
      <rPr>
        <sz val="9"/>
        <color theme="1"/>
        <rFont val="맑은 고딕"/>
        <family val="2"/>
        <charset val="129"/>
        <scheme val="minor"/>
      </rPr>
      <t>심텍</t>
    </r>
  </si>
  <si>
    <r>
      <rPr>
        <sz val="9"/>
        <color theme="1"/>
        <rFont val="맑은 고딕"/>
        <family val="2"/>
        <charset val="129"/>
        <scheme val="minor"/>
      </rPr>
      <t>제우스</t>
    </r>
  </si>
  <si>
    <r>
      <rPr>
        <sz val="9"/>
        <color theme="1"/>
        <rFont val="맑은 고딕"/>
        <family val="2"/>
        <charset val="129"/>
        <scheme val="minor"/>
      </rPr>
      <t>한라</t>
    </r>
  </si>
  <si>
    <r>
      <rPr>
        <sz val="9"/>
        <color theme="1"/>
        <rFont val="맑은 고딕"/>
        <family val="2"/>
        <charset val="129"/>
        <scheme val="minor"/>
      </rPr>
      <t>영풍정밀</t>
    </r>
  </si>
  <si>
    <r>
      <rPr>
        <sz val="9"/>
        <color theme="1"/>
        <rFont val="맑은 고딕"/>
        <family val="2"/>
        <charset val="129"/>
        <scheme val="minor"/>
      </rPr>
      <t>네오위즈홀딩스</t>
    </r>
  </si>
  <si>
    <r>
      <rPr>
        <sz val="9"/>
        <color theme="1"/>
        <rFont val="맑은 고딕"/>
        <family val="2"/>
        <charset val="129"/>
        <scheme val="minor"/>
      </rPr>
      <t>토비스</t>
    </r>
  </si>
  <si>
    <r>
      <rPr>
        <sz val="9"/>
        <color theme="1"/>
        <rFont val="맑은 고딕"/>
        <family val="2"/>
        <charset val="129"/>
        <scheme val="minor"/>
      </rPr>
      <t>동일고무벨트</t>
    </r>
  </si>
  <si>
    <r>
      <rPr>
        <sz val="9"/>
        <color theme="1"/>
        <rFont val="맑은 고딕"/>
        <family val="2"/>
        <charset val="129"/>
        <scheme val="minor"/>
      </rPr>
      <t>텔코웨어</t>
    </r>
  </si>
  <si>
    <r>
      <rPr>
        <sz val="9"/>
        <color theme="1"/>
        <rFont val="맑은 고딕"/>
        <family val="2"/>
        <charset val="129"/>
        <scheme val="minor"/>
      </rPr>
      <t>인천도시가스</t>
    </r>
  </si>
  <si>
    <r>
      <rPr>
        <sz val="9"/>
        <color theme="1"/>
        <rFont val="맑은 고딕"/>
        <family val="2"/>
        <charset val="129"/>
        <scheme val="minor"/>
      </rPr>
      <t>대한화섬</t>
    </r>
  </si>
  <si>
    <r>
      <rPr>
        <sz val="9"/>
        <color theme="1"/>
        <rFont val="맑은 고딕"/>
        <family val="2"/>
        <charset val="129"/>
        <scheme val="minor"/>
      </rPr>
      <t>한솔신텍</t>
    </r>
  </si>
  <si>
    <r>
      <rPr>
        <sz val="9"/>
        <color theme="1"/>
        <rFont val="맑은 고딕"/>
        <family val="2"/>
        <charset val="129"/>
        <scheme val="minor"/>
      </rPr>
      <t>엘앤에프</t>
    </r>
  </si>
  <si>
    <r>
      <rPr>
        <sz val="9"/>
        <color theme="1"/>
        <rFont val="맑은 고딕"/>
        <family val="2"/>
        <charset val="129"/>
        <scheme val="minor"/>
      </rPr>
      <t>처음앤씨</t>
    </r>
  </si>
  <si>
    <r>
      <rPr>
        <sz val="9"/>
        <color theme="1"/>
        <rFont val="맑은 고딕"/>
        <family val="2"/>
        <charset val="129"/>
        <scheme val="minor"/>
      </rPr>
      <t>차디오스텍</t>
    </r>
  </si>
  <si>
    <r>
      <rPr>
        <sz val="9"/>
        <color theme="1"/>
        <rFont val="맑은 고딕"/>
        <family val="2"/>
        <charset val="129"/>
        <scheme val="minor"/>
      </rPr>
      <t>사조해표</t>
    </r>
  </si>
  <si>
    <r>
      <rPr>
        <sz val="9"/>
        <color theme="1"/>
        <rFont val="맑은 고딕"/>
        <family val="2"/>
        <charset val="129"/>
        <scheme val="minor"/>
      </rPr>
      <t>유아이엘</t>
    </r>
  </si>
  <si>
    <r>
      <rPr>
        <sz val="9"/>
        <color theme="1"/>
        <rFont val="맑은 고딕"/>
        <family val="2"/>
        <charset val="129"/>
        <scheme val="minor"/>
      </rPr>
      <t>네패스</t>
    </r>
  </si>
  <si>
    <r>
      <rPr>
        <sz val="9"/>
        <color theme="1"/>
        <rFont val="맑은 고딕"/>
        <family val="2"/>
        <charset val="129"/>
        <scheme val="minor"/>
      </rPr>
      <t>미래나노텍</t>
    </r>
  </si>
  <si>
    <r>
      <rPr>
        <sz val="9"/>
        <color theme="1"/>
        <rFont val="맑은 고딕"/>
        <family val="2"/>
        <charset val="129"/>
        <scheme val="minor"/>
      </rPr>
      <t>삼성출판사</t>
    </r>
  </si>
  <si>
    <r>
      <t>CJ</t>
    </r>
    <r>
      <rPr>
        <sz val="9"/>
        <color theme="1"/>
        <rFont val="맑은 고딕"/>
        <family val="2"/>
        <charset val="129"/>
        <scheme val="minor"/>
      </rPr>
      <t>씨푸드</t>
    </r>
  </si>
  <si>
    <r>
      <rPr>
        <sz val="9"/>
        <color theme="1"/>
        <rFont val="맑은 고딕"/>
        <family val="2"/>
        <charset val="129"/>
        <scheme val="minor"/>
      </rPr>
      <t>무림페이퍼</t>
    </r>
  </si>
  <si>
    <r>
      <rPr>
        <sz val="9"/>
        <color theme="1"/>
        <rFont val="맑은 고딕"/>
        <family val="2"/>
        <charset val="129"/>
        <scheme val="minor"/>
      </rPr>
      <t>조아제약</t>
    </r>
  </si>
  <si>
    <r>
      <rPr>
        <sz val="9"/>
        <color theme="1"/>
        <rFont val="맑은 고딕"/>
        <family val="2"/>
        <charset val="129"/>
        <scheme val="minor"/>
      </rPr>
      <t>남선알미늄</t>
    </r>
  </si>
  <si>
    <r>
      <rPr>
        <sz val="9"/>
        <color theme="1"/>
        <rFont val="맑은 고딕"/>
        <family val="2"/>
        <charset val="129"/>
        <scheme val="minor"/>
      </rPr>
      <t>파워로직스</t>
    </r>
  </si>
  <si>
    <r>
      <rPr>
        <sz val="9"/>
        <color theme="1"/>
        <rFont val="맑은 고딕"/>
        <family val="2"/>
        <charset val="129"/>
        <scheme val="minor"/>
      </rPr>
      <t>비트컴퓨터</t>
    </r>
  </si>
  <si>
    <r>
      <rPr>
        <sz val="9"/>
        <color theme="1"/>
        <rFont val="맑은 고딕"/>
        <family val="2"/>
        <charset val="129"/>
        <scheme val="minor"/>
      </rPr>
      <t>라온시큐어</t>
    </r>
  </si>
  <si>
    <r>
      <rPr>
        <sz val="9"/>
        <color theme="1"/>
        <rFont val="맑은 고딕"/>
        <family val="2"/>
        <charset val="129"/>
        <scheme val="minor"/>
      </rPr>
      <t>쏠리드</t>
    </r>
  </si>
  <si>
    <r>
      <rPr>
        <sz val="9"/>
        <color theme="1"/>
        <rFont val="맑은 고딕"/>
        <family val="2"/>
        <charset val="129"/>
        <scheme val="minor"/>
      </rPr>
      <t>수산중공업</t>
    </r>
  </si>
  <si>
    <r>
      <rPr>
        <sz val="9"/>
        <color theme="1"/>
        <rFont val="맑은 고딕"/>
        <family val="2"/>
        <charset val="129"/>
        <scheme val="minor"/>
      </rPr>
      <t>포티스</t>
    </r>
  </si>
  <si>
    <r>
      <rPr>
        <sz val="9"/>
        <color theme="1"/>
        <rFont val="맑은 고딕"/>
        <family val="2"/>
        <charset val="129"/>
        <scheme val="minor"/>
      </rPr>
      <t>우진</t>
    </r>
  </si>
  <si>
    <r>
      <rPr>
        <sz val="9"/>
        <color theme="1"/>
        <rFont val="맑은 고딕"/>
        <family val="2"/>
        <charset val="129"/>
        <scheme val="minor"/>
      </rPr>
      <t>바이오스마트</t>
    </r>
  </si>
  <si>
    <r>
      <t>KTB</t>
    </r>
    <r>
      <rPr>
        <sz val="9"/>
        <color theme="1"/>
        <rFont val="맑은 고딕"/>
        <family val="2"/>
        <charset val="129"/>
        <scheme val="minor"/>
      </rPr>
      <t>투자증권</t>
    </r>
  </si>
  <si>
    <r>
      <rPr>
        <sz val="9"/>
        <color theme="1"/>
        <rFont val="맑은 고딕"/>
        <family val="2"/>
        <charset val="129"/>
        <scheme val="minor"/>
      </rPr>
      <t>동일산업</t>
    </r>
  </si>
  <si>
    <r>
      <rPr>
        <sz val="9"/>
        <color theme="1"/>
        <rFont val="맑은 고딕"/>
        <family val="2"/>
        <charset val="129"/>
        <scheme val="minor"/>
      </rPr>
      <t>다산네트웍스</t>
    </r>
  </si>
  <si>
    <r>
      <rPr>
        <sz val="9"/>
        <color theme="1"/>
        <rFont val="맑은 고딕"/>
        <family val="2"/>
        <charset val="129"/>
        <scheme val="minor"/>
      </rPr>
      <t>씨그널엔터테인먼트그룹</t>
    </r>
  </si>
  <si>
    <r>
      <rPr>
        <sz val="9"/>
        <color theme="1"/>
        <rFont val="맑은 고딕"/>
        <family val="2"/>
        <charset val="129"/>
        <scheme val="minor"/>
      </rPr>
      <t>양지사</t>
    </r>
  </si>
  <si>
    <r>
      <rPr>
        <sz val="9"/>
        <color theme="1"/>
        <rFont val="맑은 고딕"/>
        <family val="2"/>
        <charset val="129"/>
        <scheme val="minor"/>
      </rPr>
      <t>리노스</t>
    </r>
  </si>
  <si>
    <r>
      <rPr>
        <sz val="9"/>
        <color theme="1"/>
        <rFont val="맑은 고딕"/>
        <family val="2"/>
        <charset val="129"/>
        <scheme val="minor"/>
      </rPr>
      <t>대원화성</t>
    </r>
  </si>
  <si>
    <r>
      <rPr>
        <sz val="9"/>
        <color theme="1"/>
        <rFont val="맑은 고딕"/>
        <family val="2"/>
        <charset val="129"/>
        <scheme val="minor"/>
      </rPr>
      <t>케이에스씨비</t>
    </r>
  </si>
  <si>
    <r>
      <rPr>
        <sz val="9"/>
        <color theme="1"/>
        <rFont val="맑은 고딕"/>
        <family val="2"/>
        <charset val="129"/>
        <scheme val="minor"/>
      </rPr>
      <t>선광</t>
    </r>
  </si>
  <si>
    <r>
      <rPr>
        <sz val="9"/>
        <color theme="1"/>
        <rFont val="맑은 고딕"/>
        <family val="2"/>
        <charset val="129"/>
        <scheme val="minor"/>
      </rPr>
      <t>티에스이</t>
    </r>
  </si>
  <si>
    <r>
      <rPr>
        <sz val="9"/>
        <color theme="1"/>
        <rFont val="맑은 고딕"/>
        <family val="2"/>
        <charset val="129"/>
        <scheme val="minor"/>
      </rPr>
      <t>삼화콘덴서</t>
    </r>
  </si>
  <si>
    <r>
      <rPr>
        <sz val="9"/>
        <color theme="1"/>
        <rFont val="맑은 고딕"/>
        <family val="2"/>
        <charset val="129"/>
        <scheme val="minor"/>
      </rPr>
      <t>아남전자</t>
    </r>
  </si>
  <si>
    <r>
      <rPr>
        <sz val="9"/>
        <color theme="1"/>
        <rFont val="맑은 고딕"/>
        <family val="2"/>
        <charset val="129"/>
        <scheme val="minor"/>
      </rPr>
      <t>우성사료</t>
    </r>
  </si>
  <si>
    <r>
      <rPr>
        <sz val="9"/>
        <color theme="1"/>
        <rFont val="맑은 고딕"/>
        <family val="2"/>
        <charset val="129"/>
        <scheme val="minor"/>
      </rPr>
      <t>효성오앤비</t>
    </r>
  </si>
  <si>
    <r>
      <rPr>
        <sz val="9"/>
        <color theme="1"/>
        <rFont val="맑은 고딕"/>
        <family val="2"/>
        <charset val="129"/>
        <scheme val="minor"/>
      </rPr>
      <t>랩지노믹스</t>
    </r>
  </si>
  <si>
    <r>
      <rPr>
        <sz val="9"/>
        <color theme="1"/>
        <rFont val="맑은 고딕"/>
        <family val="2"/>
        <charset val="129"/>
        <scheme val="minor"/>
      </rPr>
      <t>동성제약</t>
    </r>
  </si>
  <si>
    <r>
      <rPr>
        <sz val="9"/>
        <color theme="1"/>
        <rFont val="맑은 고딕"/>
        <family val="2"/>
        <charset val="129"/>
        <scheme val="minor"/>
      </rPr>
      <t>일신바이오</t>
    </r>
  </si>
  <si>
    <r>
      <rPr>
        <sz val="9"/>
        <color theme="1"/>
        <rFont val="맑은 고딕"/>
        <family val="2"/>
        <charset val="129"/>
        <scheme val="minor"/>
      </rPr>
      <t>큐로컴</t>
    </r>
  </si>
  <si>
    <r>
      <rPr>
        <sz val="9"/>
        <color theme="1"/>
        <rFont val="맑은 고딕"/>
        <family val="2"/>
        <charset val="129"/>
        <scheme val="minor"/>
      </rPr>
      <t>포비스티앤씨</t>
    </r>
  </si>
  <si>
    <r>
      <rPr>
        <sz val="9"/>
        <color theme="1"/>
        <rFont val="맑은 고딕"/>
        <family val="2"/>
        <charset val="129"/>
        <scheme val="minor"/>
      </rPr>
      <t>한국캐피탈</t>
    </r>
  </si>
  <si>
    <r>
      <rPr>
        <sz val="9"/>
        <color theme="1"/>
        <rFont val="맑은 고딕"/>
        <family val="2"/>
        <charset val="129"/>
        <scheme val="minor"/>
      </rPr>
      <t>핫텍</t>
    </r>
  </si>
  <si>
    <r>
      <rPr>
        <sz val="9"/>
        <color theme="1"/>
        <rFont val="맑은 고딕"/>
        <family val="2"/>
        <charset val="129"/>
        <scheme val="minor"/>
      </rPr>
      <t>제로투세븐</t>
    </r>
  </si>
  <si>
    <r>
      <rPr>
        <sz val="9"/>
        <color theme="1"/>
        <rFont val="맑은 고딕"/>
        <family val="2"/>
        <charset val="129"/>
        <scheme val="minor"/>
      </rPr>
      <t>동성화인텍</t>
    </r>
  </si>
  <si>
    <r>
      <rPr>
        <sz val="9"/>
        <color theme="1"/>
        <rFont val="맑은 고딕"/>
        <family val="2"/>
        <charset val="129"/>
        <scheme val="minor"/>
      </rPr>
      <t>코다코</t>
    </r>
  </si>
  <si>
    <r>
      <rPr>
        <sz val="9"/>
        <color theme="1"/>
        <rFont val="맑은 고딕"/>
        <family val="2"/>
        <charset val="129"/>
        <scheme val="minor"/>
      </rPr>
      <t>세진중공업</t>
    </r>
  </si>
  <si>
    <r>
      <rPr>
        <sz val="9"/>
        <color theme="1"/>
        <rFont val="맑은 고딕"/>
        <family val="2"/>
        <charset val="129"/>
        <scheme val="minor"/>
      </rPr>
      <t>유지인트</t>
    </r>
  </si>
  <si>
    <r>
      <rPr>
        <sz val="9"/>
        <color theme="1"/>
        <rFont val="맑은 고딕"/>
        <family val="2"/>
        <charset val="129"/>
        <scheme val="minor"/>
      </rPr>
      <t>피에스텍</t>
    </r>
  </si>
  <si>
    <r>
      <rPr>
        <sz val="9"/>
        <color theme="1"/>
        <rFont val="맑은 고딕"/>
        <family val="2"/>
        <charset val="129"/>
        <scheme val="minor"/>
      </rPr>
      <t>시공테크</t>
    </r>
  </si>
  <si>
    <r>
      <rPr>
        <sz val="9"/>
        <color theme="1"/>
        <rFont val="맑은 고딕"/>
        <family val="2"/>
        <charset val="129"/>
        <scheme val="minor"/>
      </rPr>
      <t>웅진에너지</t>
    </r>
  </si>
  <si>
    <r>
      <rPr>
        <sz val="9"/>
        <color theme="1"/>
        <rFont val="맑은 고딕"/>
        <family val="2"/>
        <charset val="129"/>
        <scheme val="minor"/>
      </rPr>
      <t>대원산업</t>
    </r>
  </si>
  <si>
    <r>
      <rPr>
        <sz val="9"/>
        <color theme="1"/>
        <rFont val="맑은 고딕"/>
        <family val="2"/>
        <charset val="129"/>
        <scheme val="minor"/>
      </rPr>
      <t>하나마이크론</t>
    </r>
  </si>
  <si>
    <r>
      <rPr>
        <sz val="9"/>
        <color theme="1"/>
        <rFont val="맑은 고딕"/>
        <family val="2"/>
        <charset val="129"/>
        <scheme val="minor"/>
      </rPr>
      <t>동부건설</t>
    </r>
  </si>
  <si>
    <r>
      <t>STX</t>
    </r>
    <r>
      <rPr>
        <sz val="9"/>
        <color theme="1"/>
        <rFont val="맑은 고딕"/>
        <family val="2"/>
        <charset val="129"/>
        <scheme val="minor"/>
      </rPr>
      <t>중공업</t>
    </r>
  </si>
  <si>
    <r>
      <rPr>
        <sz val="9"/>
        <color theme="1"/>
        <rFont val="맑은 고딕"/>
        <family val="2"/>
        <charset val="129"/>
        <scheme val="minor"/>
      </rPr>
      <t>미동전자통신</t>
    </r>
  </si>
  <si>
    <r>
      <rPr>
        <sz val="9"/>
        <color theme="1"/>
        <rFont val="맑은 고딕"/>
        <family val="2"/>
        <charset val="129"/>
        <scheme val="minor"/>
      </rPr>
      <t>신원</t>
    </r>
  </si>
  <si>
    <r>
      <rPr>
        <sz val="9"/>
        <color theme="1"/>
        <rFont val="맑은 고딕"/>
        <family val="2"/>
        <charset val="129"/>
        <scheme val="minor"/>
      </rPr>
      <t>이지웰페어</t>
    </r>
  </si>
  <si>
    <r>
      <rPr>
        <sz val="9"/>
        <color theme="1"/>
        <rFont val="맑은 고딕"/>
        <family val="2"/>
        <charset val="129"/>
        <scheme val="minor"/>
      </rPr>
      <t>코엔텍</t>
    </r>
  </si>
  <si>
    <r>
      <rPr>
        <sz val="9"/>
        <color theme="1"/>
        <rFont val="맑은 고딕"/>
        <family val="2"/>
        <charset val="129"/>
        <scheme val="minor"/>
      </rPr>
      <t>코아시아홀딩스</t>
    </r>
  </si>
  <si>
    <r>
      <rPr>
        <sz val="9"/>
        <color theme="1"/>
        <rFont val="맑은 고딕"/>
        <family val="2"/>
        <charset val="129"/>
        <scheme val="minor"/>
      </rPr>
      <t>중앙백신</t>
    </r>
  </si>
  <si>
    <r>
      <rPr>
        <sz val="9"/>
        <color theme="1"/>
        <rFont val="맑은 고딕"/>
        <family val="2"/>
        <charset val="129"/>
        <scheme val="minor"/>
      </rPr>
      <t>엔텔스</t>
    </r>
  </si>
  <si>
    <r>
      <rPr>
        <sz val="9"/>
        <color theme="1"/>
        <rFont val="맑은 고딕"/>
        <family val="2"/>
        <charset val="129"/>
        <scheme val="minor"/>
      </rPr>
      <t>현대정보기술</t>
    </r>
  </si>
  <si>
    <r>
      <rPr>
        <sz val="9"/>
        <color theme="1"/>
        <rFont val="맑은 고딕"/>
        <family val="2"/>
        <charset val="129"/>
        <scheme val="minor"/>
      </rPr>
      <t>한솔홈데코</t>
    </r>
  </si>
  <si>
    <r>
      <rPr>
        <sz val="9"/>
        <color theme="1"/>
        <rFont val="맑은 고딕"/>
        <family val="2"/>
        <charset val="129"/>
        <scheme val="minor"/>
      </rPr>
      <t>아바텍</t>
    </r>
  </si>
  <si>
    <r>
      <rPr>
        <sz val="9"/>
        <color theme="1"/>
        <rFont val="맑은 고딕"/>
        <family val="2"/>
        <charset val="129"/>
        <scheme val="minor"/>
      </rPr>
      <t>일지테크</t>
    </r>
  </si>
  <si>
    <r>
      <rPr>
        <sz val="9"/>
        <color theme="1"/>
        <rFont val="맑은 고딕"/>
        <family val="2"/>
        <charset val="129"/>
        <scheme val="minor"/>
      </rPr>
      <t>국순당</t>
    </r>
  </si>
  <si>
    <r>
      <rPr>
        <sz val="9"/>
        <color theme="1"/>
        <rFont val="맑은 고딕"/>
        <family val="2"/>
        <charset val="129"/>
        <scheme val="minor"/>
      </rPr>
      <t>대명코퍼레이션</t>
    </r>
  </si>
  <si>
    <r>
      <t>KT</t>
    </r>
    <r>
      <rPr>
        <sz val="9"/>
        <color theme="1"/>
        <rFont val="맑은 고딕"/>
        <family val="2"/>
        <charset val="129"/>
        <scheme val="minor"/>
      </rPr>
      <t>서브마린</t>
    </r>
  </si>
  <si>
    <r>
      <rPr>
        <sz val="9"/>
        <color theme="1"/>
        <rFont val="맑은 고딕"/>
        <family val="2"/>
        <charset val="129"/>
        <scheme val="minor"/>
      </rPr>
      <t>한미글로벌</t>
    </r>
  </si>
  <si>
    <r>
      <rPr>
        <sz val="9"/>
        <color theme="1"/>
        <rFont val="맑은 고딕"/>
        <family val="2"/>
        <charset val="129"/>
        <scheme val="minor"/>
      </rPr>
      <t>알서포트</t>
    </r>
  </si>
  <si>
    <r>
      <rPr>
        <sz val="9"/>
        <color theme="1"/>
        <rFont val="맑은 고딕"/>
        <family val="2"/>
        <charset val="129"/>
        <scheme val="minor"/>
      </rPr>
      <t>서울제약</t>
    </r>
  </si>
  <si>
    <r>
      <rPr>
        <sz val="9"/>
        <color theme="1"/>
        <rFont val="맑은 고딕"/>
        <family val="2"/>
        <charset val="129"/>
        <scheme val="minor"/>
      </rPr>
      <t>대양전기공업</t>
    </r>
  </si>
  <si>
    <r>
      <rPr>
        <sz val="9"/>
        <color theme="1"/>
        <rFont val="맑은 고딕"/>
        <family val="2"/>
        <charset val="129"/>
        <scheme val="minor"/>
      </rPr>
      <t>애강리메텍</t>
    </r>
  </si>
  <si>
    <r>
      <rPr>
        <sz val="9"/>
        <color theme="1"/>
        <rFont val="맑은 고딕"/>
        <family val="2"/>
        <charset val="129"/>
        <scheme val="minor"/>
      </rPr>
      <t>셀루메드</t>
    </r>
  </si>
  <si>
    <r>
      <rPr>
        <sz val="9"/>
        <color theme="1"/>
        <rFont val="맑은 고딕"/>
        <family val="2"/>
        <charset val="129"/>
        <scheme val="minor"/>
      </rPr>
      <t>윌비스</t>
    </r>
  </si>
  <si>
    <r>
      <rPr>
        <sz val="9"/>
        <color theme="1"/>
        <rFont val="맑은 고딕"/>
        <family val="2"/>
        <charset val="129"/>
        <scheme val="minor"/>
      </rPr>
      <t>모베이스</t>
    </r>
  </si>
  <si>
    <r>
      <rPr>
        <sz val="9"/>
        <color theme="1"/>
        <rFont val="맑은 고딕"/>
        <family val="2"/>
        <charset val="129"/>
        <scheme val="minor"/>
      </rPr>
      <t>에스넷</t>
    </r>
  </si>
  <si>
    <r>
      <rPr>
        <sz val="9"/>
        <color theme="1"/>
        <rFont val="맑은 고딕"/>
        <family val="2"/>
        <charset val="129"/>
        <scheme val="minor"/>
      </rPr>
      <t>엠제이비</t>
    </r>
  </si>
  <si>
    <r>
      <rPr>
        <sz val="9"/>
        <color theme="1"/>
        <rFont val="맑은 고딕"/>
        <family val="2"/>
        <charset val="129"/>
        <scheme val="minor"/>
      </rPr>
      <t>신일제약</t>
    </r>
  </si>
  <si>
    <r>
      <rPr>
        <sz val="9"/>
        <color theme="1"/>
        <rFont val="맑은 고딕"/>
        <family val="2"/>
        <charset val="129"/>
        <scheme val="minor"/>
      </rPr>
      <t>현대약품</t>
    </r>
  </si>
  <si>
    <r>
      <t>GS</t>
    </r>
    <r>
      <rPr>
        <sz val="9"/>
        <color theme="1"/>
        <rFont val="맑은 고딕"/>
        <family val="2"/>
        <charset val="129"/>
        <scheme val="minor"/>
      </rPr>
      <t>글로벌</t>
    </r>
  </si>
  <si>
    <r>
      <rPr>
        <sz val="9"/>
        <color theme="1"/>
        <rFont val="맑은 고딕"/>
        <family val="2"/>
        <charset val="129"/>
        <scheme val="minor"/>
      </rPr>
      <t>화천기공</t>
    </r>
  </si>
  <si>
    <r>
      <rPr>
        <sz val="9"/>
        <color theme="1"/>
        <rFont val="맑은 고딕"/>
        <family val="2"/>
        <charset val="129"/>
        <scheme val="minor"/>
      </rPr>
      <t>조이맥스</t>
    </r>
  </si>
  <si>
    <r>
      <rPr>
        <sz val="9"/>
        <color theme="1"/>
        <rFont val="맑은 고딕"/>
        <family val="2"/>
        <charset val="129"/>
        <scheme val="minor"/>
      </rPr>
      <t>트레이스</t>
    </r>
  </si>
  <si>
    <r>
      <rPr>
        <sz val="9"/>
        <color theme="1"/>
        <rFont val="맑은 고딕"/>
        <family val="2"/>
        <charset val="129"/>
        <scheme val="minor"/>
      </rPr>
      <t>대영포장</t>
    </r>
  </si>
  <si>
    <r>
      <rPr>
        <sz val="9"/>
        <color theme="1"/>
        <rFont val="맑은 고딕"/>
        <family val="2"/>
        <charset val="129"/>
        <scheme val="minor"/>
      </rPr>
      <t>사조씨푸드</t>
    </r>
  </si>
  <si>
    <r>
      <rPr>
        <sz val="9"/>
        <color theme="1"/>
        <rFont val="맑은 고딕"/>
        <family val="2"/>
        <charset val="129"/>
        <scheme val="minor"/>
      </rPr>
      <t>페이퍼코리아</t>
    </r>
  </si>
  <si>
    <r>
      <rPr>
        <sz val="9"/>
        <color theme="1"/>
        <rFont val="맑은 고딕"/>
        <family val="2"/>
        <charset val="129"/>
        <scheme val="minor"/>
      </rPr>
      <t>로코조이</t>
    </r>
  </si>
  <si>
    <r>
      <rPr>
        <sz val="9"/>
        <color theme="1"/>
        <rFont val="맑은 고딕"/>
        <family val="2"/>
        <charset val="129"/>
        <scheme val="minor"/>
      </rPr>
      <t>케이엠더블유</t>
    </r>
  </si>
  <si>
    <r>
      <rPr>
        <sz val="9"/>
        <color theme="1"/>
        <rFont val="맑은 고딕"/>
        <family val="2"/>
        <charset val="129"/>
        <scheme val="minor"/>
      </rPr>
      <t>삼보판지</t>
    </r>
  </si>
  <si>
    <r>
      <rPr>
        <sz val="9"/>
        <color theme="1"/>
        <rFont val="맑은 고딕"/>
        <family val="2"/>
        <charset val="129"/>
        <scheme val="minor"/>
      </rPr>
      <t>제주반도체</t>
    </r>
  </si>
  <si>
    <r>
      <rPr>
        <sz val="9"/>
        <color theme="1"/>
        <rFont val="맑은 고딕"/>
        <family val="2"/>
        <charset val="129"/>
        <scheme val="minor"/>
      </rPr>
      <t>에이스테크</t>
    </r>
  </si>
  <si>
    <r>
      <rPr>
        <sz val="9"/>
        <color theme="1"/>
        <rFont val="맑은 고딕"/>
        <family val="2"/>
        <charset val="129"/>
        <scheme val="minor"/>
      </rPr>
      <t>엠피씨</t>
    </r>
  </si>
  <si>
    <r>
      <rPr>
        <sz val="9"/>
        <color theme="1"/>
        <rFont val="맑은 고딕"/>
        <family val="2"/>
        <charset val="129"/>
        <scheme val="minor"/>
      </rPr>
      <t>이엠텍</t>
    </r>
  </si>
  <si>
    <r>
      <rPr>
        <sz val="9"/>
        <color theme="1"/>
        <rFont val="맑은 고딕"/>
        <family val="2"/>
        <charset val="129"/>
        <scheme val="minor"/>
      </rPr>
      <t>동아원</t>
    </r>
  </si>
  <si>
    <r>
      <rPr>
        <sz val="9"/>
        <color theme="1"/>
        <rFont val="맑은 고딕"/>
        <family val="2"/>
        <charset val="129"/>
        <scheme val="minor"/>
      </rPr>
      <t>에이원앤</t>
    </r>
  </si>
  <si>
    <r>
      <rPr>
        <sz val="9"/>
        <color theme="1"/>
        <rFont val="맑은 고딕"/>
        <family val="2"/>
        <charset val="129"/>
        <scheme val="minor"/>
      </rPr>
      <t>경남제약</t>
    </r>
  </si>
  <si>
    <r>
      <rPr>
        <sz val="9"/>
        <color theme="1"/>
        <rFont val="맑은 고딕"/>
        <family val="2"/>
        <charset val="129"/>
        <scheme val="minor"/>
      </rPr>
      <t>에스엔텍</t>
    </r>
  </si>
  <si>
    <r>
      <rPr>
        <sz val="9"/>
        <color theme="1"/>
        <rFont val="맑은 고딕"/>
        <family val="2"/>
        <charset val="129"/>
        <scheme val="minor"/>
      </rPr>
      <t>성보화학</t>
    </r>
  </si>
  <si>
    <r>
      <rPr>
        <sz val="9"/>
        <color theme="1"/>
        <rFont val="맑은 고딕"/>
        <family val="2"/>
        <charset val="129"/>
        <scheme val="minor"/>
      </rPr>
      <t>티웨이홀딩스</t>
    </r>
  </si>
  <si>
    <r>
      <rPr>
        <sz val="9"/>
        <color theme="1"/>
        <rFont val="맑은 고딕"/>
        <family val="2"/>
        <charset val="129"/>
        <scheme val="minor"/>
      </rPr>
      <t>윈스</t>
    </r>
  </si>
  <si>
    <r>
      <rPr>
        <sz val="9"/>
        <color theme="1"/>
        <rFont val="맑은 고딕"/>
        <family val="2"/>
        <charset val="129"/>
        <scheme val="minor"/>
      </rPr>
      <t>백산</t>
    </r>
  </si>
  <si>
    <r>
      <rPr>
        <sz val="9"/>
        <color theme="1"/>
        <rFont val="맑은 고딕"/>
        <family val="2"/>
        <charset val="129"/>
        <scheme val="minor"/>
      </rPr>
      <t>진성티이씨</t>
    </r>
  </si>
  <si>
    <r>
      <rPr>
        <sz val="9"/>
        <color theme="1"/>
        <rFont val="맑은 고딕"/>
        <family val="2"/>
        <charset val="129"/>
        <scheme val="minor"/>
      </rPr>
      <t>극동유화</t>
    </r>
  </si>
  <si>
    <r>
      <rPr>
        <sz val="9"/>
        <color theme="1"/>
        <rFont val="맑은 고딕"/>
        <family val="2"/>
        <charset val="129"/>
        <scheme val="minor"/>
      </rPr>
      <t>신후</t>
    </r>
  </si>
  <si>
    <r>
      <rPr>
        <sz val="9"/>
        <color theme="1"/>
        <rFont val="맑은 고딕"/>
        <family val="2"/>
        <charset val="129"/>
        <scheme val="minor"/>
      </rPr>
      <t>세화아이엠씨</t>
    </r>
  </si>
  <si>
    <r>
      <rPr>
        <sz val="9"/>
        <color theme="1"/>
        <rFont val="맑은 고딕"/>
        <family val="2"/>
        <charset val="129"/>
        <scheme val="minor"/>
      </rPr>
      <t>디씨엠</t>
    </r>
  </si>
  <si>
    <r>
      <rPr>
        <sz val="9"/>
        <color theme="1"/>
        <rFont val="맑은 고딕"/>
        <family val="2"/>
        <charset val="129"/>
        <scheme val="minor"/>
      </rPr>
      <t>오리콤</t>
    </r>
  </si>
  <si>
    <r>
      <rPr>
        <sz val="9"/>
        <color theme="1"/>
        <rFont val="맑은 고딕"/>
        <family val="2"/>
        <charset val="129"/>
        <scheme val="minor"/>
      </rPr>
      <t>에스텍</t>
    </r>
  </si>
  <si>
    <r>
      <rPr>
        <sz val="9"/>
        <color theme="1"/>
        <rFont val="맑은 고딕"/>
        <family val="2"/>
        <charset val="129"/>
        <scheme val="minor"/>
      </rPr>
      <t>대봉엘에스</t>
    </r>
  </si>
  <si>
    <r>
      <rPr>
        <sz val="9"/>
        <color theme="1"/>
        <rFont val="맑은 고딕"/>
        <family val="2"/>
        <charset val="129"/>
        <scheme val="minor"/>
      </rPr>
      <t>손오공</t>
    </r>
  </si>
  <si>
    <r>
      <rPr>
        <sz val="9"/>
        <color theme="1"/>
        <rFont val="맑은 고딕"/>
        <family val="2"/>
        <charset val="129"/>
        <scheme val="minor"/>
      </rPr>
      <t>쌍용머티리얼</t>
    </r>
  </si>
  <si>
    <r>
      <rPr>
        <sz val="9"/>
        <color theme="1"/>
        <rFont val="맑은 고딕"/>
        <family val="2"/>
        <charset val="129"/>
        <scheme val="minor"/>
      </rPr>
      <t>솔고바이오</t>
    </r>
  </si>
  <si>
    <r>
      <rPr>
        <sz val="9"/>
        <color theme="1"/>
        <rFont val="맑은 고딕"/>
        <family val="2"/>
        <charset val="129"/>
        <scheme val="minor"/>
      </rPr>
      <t>대륙제관</t>
    </r>
  </si>
  <si>
    <r>
      <rPr>
        <sz val="9"/>
        <color theme="1"/>
        <rFont val="맑은 고딕"/>
        <family val="2"/>
        <charset val="129"/>
        <scheme val="minor"/>
      </rPr>
      <t>엑셈</t>
    </r>
  </si>
  <si>
    <r>
      <rPr>
        <sz val="9"/>
        <color theme="1"/>
        <rFont val="맑은 고딕"/>
        <family val="2"/>
        <charset val="129"/>
        <scheme val="minor"/>
      </rPr>
      <t>인스코비</t>
    </r>
  </si>
  <si>
    <r>
      <rPr>
        <sz val="9"/>
        <color theme="1"/>
        <rFont val="맑은 고딕"/>
        <family val="2"/>
        <charset val="129"/>
        <scheme val="minor"/>
      </rPr>
      <t>경농</t>
    </r>
  </si>
  <si>
    <r>
      <rPr>
        <sz val="9"/>
        <color theme="1"/>
        <rFont val="맑은 고딕"/>
        <family val="2"/>
        <charset val="129"/>
        <scheme val="minor"/>
      </rPr>
      <t>휴맥스홀딩스</t>
    </r>
  </si>
  <si>
    <r>
      <rPr>
        <sz val="9"/>
        <color theme="1"/>
        <rFont val="맑은 고딕"/>
        <family val="2"/>
        <charset val="129"/>
        <scheme val="minor"/>
      </rPr>
      <t>이크레더블</t>
    </r>
  </si>
  <si>
    <r>
      <rPr>
        <sz val="9"/>
        <color theme="1"/>
        <rFont val="맑은 고딕"/>
        <family val="2"/>
        <charset val="129"/>
        <scheme val="minor"/>
      </rPr>
      <t>코리아에프티</t>
    </r>
  </si>
  <si>
    <r>
      <rPr>
        <sz val="9"/>
        <color theme="1"/>
        <rFont val="맑은 고딕"/>
        <family val="2"/>
        <charset val="129"/>
        <scheme val="minor"/>
      </rPr>
      <t>휴림스</t>
    </r>
  </si>
  <si>
    <r>
      <rPr>
        <sz val="9"/>
        <color theme="1"/>
        <rFont val="맑은 고딕"/>
        <family val="2"/>
        <charset val="129"/>
        <scheme val="minor"/>
      </rPr>
      <t>동양이엔피</t>
    </r>
  </si>
  <si>
    <r>
      <rPr>
        <sz val="9"/>
        <color theme="1"/>
        <rFont val="맑은 고딕"/>
        <family val="2"/>
        <charset val="129"/>
        <scheme val="minor"/>
      </rPr>
      <t>아이씨디</t>
    </r>
  </si>
  <si>
    <r>
      <rPr>
        <sz val="9"/>
        <color theme="1"/>
        <rFont val="맑은 고딕"/>
        <family val="2"/>
        <charset val="129"/>
        <scheme val="minor"/>
      </rPr>
      <t>이건산업</t>
    </r>
  </si>
  <si>
    <r>
      <rPr>
        <sz val="9"/>
        <color theme="1"/>
        <rFont val="맑은 고딕"/>
        <family val="2"/>
        <charset val="129"/>
        <scheme val="minor"/>
      </rPr>
      <t>넥스트아이</t>
    </r>
  </si>
  <si>
    <r>
      <rPr>
        <sz val="9"/>
        <color theme="1"/>
        <rFont val="맑은 고딕"/>
        <family val="2"/>
        <charset val="129"/>
        <scheme val="minor"/>
      </rPr>
      <t>신송홀딩스</t>
    </r>
  </si>
  <si>
    <r>
      <rPr>
        <sz val="9"/>
        <color theme="1"/>
        <rFont val="맑은 고딕"/>
        <family val="2"/>
        <charset val="129"/>
        <scheme val="minor"/>
      </rPr>
      <t>사조대림</t>
    </r>
  </si>
  <si>
    <r>
      <rPr>
        <sz val="9"/>
        <color theme="1"/>
        <rFont val="맑은 고딕"/>
        <family val="2"/>
        <charset val="129"/>
        <scheme val="minor"/>
      </rPr>
      <t>옴니시스템</t>
    </r>
  </si>
  <si>
    <r>
      <rPr>
        <sz val="9"/>
        <color theme="1"/>
        <rFont val="맑은 고딕"/>
        <family val="2"/>
        <charset val="129"/>
        <scheme val="minor"/>
      </rPr>
      <t>금호에이치티</t>
    </r>
  </si>
  <si>
    <r>
      <rPr>
        <sz val="9"/>
        <color theme="1"/>
        <rFont val="맑은 고딕"/>
        <family val="2"/>
        <charset val="129"/>
        <scheme val="minor"/>
      </rPr>
      <t>에스엔유</t>
    </r>
  </si>
  <si>
    <r>
      <rPr>
        <sz val="9"/>
        <color theme="1"/>
        <rFont val="맑은 고딕"/>
        <family val="2"/>
        <charset val="129"/>
        <scheme val="minor"/>
      </rPr>
      <t>필링크</t>
    </r>
  </si>
  <si>
    <r>
      <rPr>
        <sz val="9"/>
        <color theme="1"/>
        <rFont val="맑은 고딕"/>
        <family val="2"/>
        <charset val="129"/>
        <scheme val="minor"/>
      </rPr>
      <t>포스코강판</t>
    </r>
  </si>
  <si>
    <r>
      <rPr>
        <sz val="9"/>
        <color theme="1"/>
        <rFont val="맑은 고딕"/>
        <family val="2"/>
        <charset val="129"/>
        <scheme val="minor"/>
      </rPr>
      <t>하이쎌</t>
    </r>
  </si>
  <si>
    <r>
      <rPr>
        <sz val="9"/>
        <color theme="1"/>
        <rFont val="맑은 고딕"/>
        <family val="2"/>
        <charset val="129"/>
        <scheme val="minor"/>
      </rPr>
      <t>방림</t>
    </r>
  </si>
  <si>
    <r>
      <rPr>
        <sz val="9"/>
        <color theme="1"/>
        <rFont val="맑은 고딕"/>
        <family val="2"/>
        <charset val="129"/>
        <scheme val="minor"/>
      </rPr>
      <t>엘오티베큠</t>
    </r>
  </si>
  <si>
    <r>
      <rPr>
        <sz val="9"/>
        <color theme="1"/>
        <rFont val="맑은 고딕"/>
        <family val="2"/>
        <charset val="129"/>
        <scheme val="minor"/>
      </rPr>
      <t>팜스웰바이오</t>
    </r>
  </si>
  <si>
    <r>
      <rPr>
        <sz val="9"/>
        <color theme="1"/>
        <rFont val="맑은 고딕"/>
        <family val="2"/>
        <charset val="129"/>
        <scheme val="minor"/>
      </rPr>
      <t>하이텍팜</t>
    </r>
  </si>
  <si>
    <r>
      <rPr>
        <sz val="9"/>
        <color theme="1"/>
        <rFont val="맑은 고딕"/>
        <family val="2"/>
        <charset val="129"/>
        <scheme val="minor"/>
      </rPr>
      <t>옵트론텍</t>
    </r>
  </si>
  <si>
    <r>
      <rPr>
        <sz val="9"/>
        <color theme="1"/>
        <rFont val="맑은 고딕"/>
        <family val="2"/>
        <charset val="129"/>
        <scheme val="minor"/>
      </rPr>
      <t>예림당</t>
    </r>
  </si>
  <si>
    <r>
      <rPr>
        <sz val="9"/>
        <color theme="1"/>
        <rFont val="맑은 고딕"/>
        <family val="2"/>
        <charset val="129"/>
        <scheme val="minor"/>
      </rPr>
      <t>영인프런티어</t>
    </r>
  </si>
  <si>
    <r>
      <rPr>
        <sz val="9"/>
        <color theme="1"/>
        <rFont val="맑은 고딕"/>
        <family val="2"/>
        <charset val="129"/>
        <scheme val="minor"/>
      </rPr>
      <t>에스티큐브</t>
    </r>
  </si>
  <si>
    <r>
      <rPr>
        <sz val="9"/>
        <color theme="1"/>
        <rFont val="맑은 고딕"/>
        <family val="2"/>
        <charset val="129"/>
        <scheme val="minor"/>
      </rPr>
      <t>에이치엘비엘에스</t>
    </r>
  </si>
  <si>
    <r>
      <rPr>
        <sz val="9"/>
        <color theme="1"/>
        <rFont val="맑은 고딕"/>
        <family val="2"/>
        <charset val="129"/>
        <scheme val="minor"/>
      </rPr>
      <t>유비벨록스</t>
    </r>
  </si>
  <si>
    <r>
      <rPr>
        <sz val="9"/>
        <color theme="1"/>
        <rFont val="맑은 고딕"/>
        <family val="2"/>
        <charset val="129"/>
        <scheme val="minor"/>
      </rPr>
      <t>알티캐스트</t>
    </r>
  </si>
  <si>
    <r>
      <rPr>
        <sz val="9"/>
        <color theme="1"/>
        <rFont val="맑은 고딕"/>
        <family val="2"/>
        <charset val="129"/>
        <scheme val="minor"/>
      </rPr>
      <t>팜스토리</t>
    </r>
  </si>
  <si>
    <r>
      <rPr>
        <sz val="9"/>
        <color theme="1"/>
        <rFont val="맑은 고딕"/>
        <family val="2"/>
        <charset val="129"/>
        <scheme val="minor"/>
      </rPr>
      <t>우리이티아이</t>
    </r>
  </si>
  <si>
    <r>
      <rPr>
        <sz val="9"/>
        <color theme="1"/>
        <rFont val="맑은 고딕"/>
        <family val="2"/>
        <charset val="129"/>
        <scheme val="minor"/>
      </rPr>
      <t>비상교육</t>
    </r>
  </si>
  <si>
    <r>
      <rPr>
        <sz val="9"/>
        <color theme="1"/>
        <rFont val="맑은 고딕"/>
        <family val="2"/>
        <charset val="129"/>
        <scheme val="minor"/>
      </rPr>
      <t>휴스틸</t>
    </r>
  </si>
  <si>
    <r>
      <rPr>
        <sz val="9"/>
        <color theme="1"/>
        <rFont val="맑은 고딕"/>
        <family val="2"/>
        <charset val="129"/>
        <scheme val="minor"/>
      </rPr>
      <t>팅크웨어</t>
    </r>
  </si>
  <si>
    <r>
      <rPr>
        <sz val="9"/>
        <color theme="1"/>
        <rFont val="맑은 고딕"/>
        <family val="2"/>
        <charset val="129"/>
        <scheme val="minor"/>
      </rPr>
      <t>에스씨디</t>
    </r>
  </si>
  <si>
    <r>
      <rPr>
        <sz val="9"/>
        <color theme="1"/>
        <rFont val="맑은 고딕"/>
        <family val="2"/>
        <charset val="129"/>
        <scheme val="minor"/>
      </rPr>
      <t>큐로홀딩스</t>
    </r>
  </si>
  <si>
    <r>
      <rPr>
        <sz val="9"/>
        <color theme="1"/>
        <rFont val="맑은 고딕"/>
        <family val="2"/>
        <charset val="129"/>
        <scheme val="minor"/>
      </rPr>
      <t>대유신소재</t>
    </r>
  </si>
  <si>
    <r>
      <rPr>
        <sz val="9"/>
        <color theme="1"/>
        <rFont val="맑은 고딕"/>
        <family val="2"/>
        <charset val="129"/>
        <scheme val="minor"/>
      </rPr>
      <t>에이티넘인베스트</t>
    </r>
  </si>
  <si>
    <r>
      <rPr>
        <sz val="9"/>
        <color theme="1"/>
        <rFont val="맑은 고딕"/>
        <family val="2"/>
        <charset val="129"/>
        <scheme val="minor"/>
      </rPr>
      <t>유성기업</t>
    </r>
  </si>
  <si>
    <r>
      <t>SG</t>
    </r>
    <r>
      <rPr>
        <sz val="9"/>
        <color theme="1"/>
        <rFont val="맑은 고딕"/>
        <family val="2"/>
        <charset val="129"/>
        <scheme val="minor"/>
      </rPr>
      <t>충남방적</t>
    </r>
  </si>
  <si>
    <r>
      <rPr>
        <sz val="9"/>
        <color theme="1"/>
        <rFont val="맑은 고딕"/>
        <family val="2"/>
        <charset val="129"/>
        <scheme val="minor"/>
      </rPr>
      <t>테고사이언스</t>
    </r>
  </si>
  <si>
    <r>
      <rPr>
        <sz val="9"/>
        <color theme="1"/>
        <rFont val="맑은 고딕"/>
        <family val="2"/>
        <charset val="129"/>
        <scheme val="minor"/>
      </rPr>
      <t>한국선재</t>
    </r>
  </si>
  <si>
    <r>
      <rPr>
        <sz val="9"/>
        <color theme="1"/>
        <rFont val="맑은 고딕"/>
        <family val="2"/>
        <charset val="129"/>
        <scheme val="minor"/>
      </rPr>
      <t>영보화학</t>
    </r>
  </si>
  <si>
    <r>
      <rPr>
        <sz val="9"/>
        <color theme="1"/>
        <rFont val="맑은 고딕"/>
        <family val="2"/>
        <charset val="129"/>
        <scheme val="minor"/>
      </rPr>
      <t>화일약품</t>
    </r>
  </si>
  <si>
    <r>
      <rPr>
        <sz val="9"/>
        <color theme="1"/>
        <rFont val="맑은 고딕"/>
        <family val="2"/>
        <charset val="129"/>
        <scheme val="minor"/>
      </rPr>
      <t>파인테크닉스</t>
    </r>
  </si>
  <si>
    <r>
      <rPr>
        <sz val="9"/>
        <color theme="1"/>
        <rFont val="맑은 고딕"/>
        <family val="2"/>
        <charset val="129"/>
        <scheme val="minor"/>
      </rPr>
      <t>미래컴퍼니</t>
    </r>
  </si>
  <si>
    <r>
      <rPr>
        <sz val="9"/>
        <color theme="1"/>
        <rFont val="맑은 고딕"/>
        <family val="2"/>
        <charset val="129"/>
        <scheme val="minor"/>
      </rPr>
      <t>정상제이엘에스</t>
    </r>
  </si>
  <si>
    <r>
      <rPr>
        <sz val="9"/>
        <color theme="1"/>
        <rFont val="맑은 고딕"/>
        <family val="2"/>
        <charset val="129"/>
        <scheme val="minor"/>
      </rPr>
      <t>어보브반도체</t>
    </r>
  </si>
  <si>
    <r>
      <rPr>
        <sz val="9"/>
        <color theme="1"/>
        <rFont val="맑은 고딕"/>
        <family val="2"/>
        <charset val="129"/>
        <scheme val="minor"/>
      </rPr>
      <t>피엔티</t>
    </r>
  </si>
  <si>
    <r>
      <rPr>
        <sz val="9"/>
        <color theme="1"/>
        <rFont val="맑은 고딕"/>
        <family val="2"/>
        <charset val="129"/>
        <scheme val="minor"/>
      </rPr>
      <t>웰크론</t>
    </r>
  </si>
  <si>
    <r>
      <rPr>
        <sz val="9"/>
        <color theme="1"/>
        <rFont val="맑은 고딕"/>
        <family val="2"/>
        <charset val="129"/>
        <scheme val="minor"/>
      </rPr>
      <t>카프로</t>
    </r>
  </si>
  <si>
    <r>
      <rPr>
        <sz val="9"/>
        <color theme="1"/>
        <rFont val="맑은 고딕"/>
        <family val="2"/>
        <charset val="129"/>
        <scheme val="minor"/>
      </rPr>
      <t>나노스</t>
    </r>
  </si>
  <si>
    <r>
      <rPr>
        <sz val="9"/>
        <color theme="1"/>
        <rFont val="맑은 고딕"/>
        <family val="2"/>
        <charset val="129"/>
        <scheme val="minor"/>
      </rPr>
      <t>삼아제약</t>
    </r>
  </si>
  <si>
    <r>
      <rPr>
        <sz val="9"/>
        <color theme="1"/>
        <rFont val="맑은 고딕"/>
        <family val="2"/>
        <charset val="129"/>
        <scheme val="minor"/>
      </rPr>
      <t>미원화학</t>
    </r>
  </si>
  <si>
    <r>
      <rPr>
        <sz val="9"/>
        <color theme="1"/>
        <rFont val="맑은 고딕"/>
        <family val="2"/>
        <charset val="129"/>
        <scheme val="minor"/>
      </rPr>
      <t>경창산업</t>
    </r>
  </si>
  <si>
    <r>
      <rPr>
        <sz val="9"/>
        <color theme="1"/>
        <rFont val="맑은 고딕"/>
        <family val="2"/>
        <charset val="129"/>
        <scheme val="minor"/>
      </rPr>
      <t>마제스타</t>
    </r>
  </si>
  <si>
    <r>
      <rPr>
        <sz val="9"/>
        <color theme="1"/>
        <rFont val="맑은 고딕"/>
        <family val="2"/>
        <charset val="129"/>
        <scheme val="minor"/>
      </rPr>
      <t>텔레칩스</t>
    </r>
  </si>
  <si>
    <r>
      <rPr>
        <sz val="9"/>
        <color theme="1"/>
        <rFont val="맑은 고딕"/>
        <family val="2"/>
        <charset val="129"/>
        <scheme val="minor"/>
      </rPr>
      <t>아미노로직스</t>
    </r>
  </si>
  <si>
    <r>
      <rPr>
        <sz val="9"/>
        <color theme="1"/>
        <rFont val="맑은 고딕"/>
        <family val="2"/>
        <charset val="129"/>
        <scheme val="minor"/>
      </rPr>
      <t>에이씨티</t>
    </r>
  </si>
  <si>
    <r>
      <rPr>
        <sz val="9"/>
        <color theme="1"/>
        <rFont val="맑은 고딕"/>
        <family val="2"/>
        <charset val="129"/>
        <scheme val="minor"/>
      </rPr>
      <t>신흥기계</t>
    </r>
  </si>
  <si>
    <r>
      <rPr>
        <sz val="9"/>
        <color theme="1"/>
        <rFont val="맑은 고딕"/>
        <family val="2"/>
        <charset val="129"/>
        <scheme val="minor"/>
      </rPr>
      <t>차이나하오란</t>
    </r>
  </si>
  <si>
    <r>
      <rPr>
        <sz val="9"/>
        <color theme="1"/>
        <rFont val="맑은 고딕"/>
        <family val="2"/>
        <charset val="129"/>
        <scheme val="minor"/>
      </rPr>
      <t>서진오토모티브</t>
    </r>
  </si>
  <si>
    <r>
      <rPr>
        <sz val="9"/>
        <color theme="1"/>
        <rFont val="맑은 고딕"/>
        <family val="2"/>
        <charset val="129"/>
        <scheme val="minor"/>
      </rPr>
      <t>동양철관</t>
    </r>
  </si>
  <si>
    <r>
      <rPr>
        <sz val="9"/>
        <color theme="1"/>
        <rFont val="맑은 고딕"/>
        <family val="2"/>
        <charset val="129"/>
        <scheme val="minor"/>
      </rPr>
      <t>서린바이오</t>
    </r>
  </si>
  <si>
    <r>
      <rPr>
        <sz val="9"/>
        <color theme="1"/>
        <rFont val="맑은 고딕"/>
        <family val="2"/>
        <charset val="129"/>
        <scheme val="minor"/>
      </rPr>
      <t>미스터블루</t>
    </r>
  </si>
  <si>
    <r>
      <rPr>
        <sz val="9"/>
        <color theme="1"/>
        <rFont val="맑은 고딕"/>
        <family val="2"/>
        <charset val="129"/>
        <scheme val="minor"/>
      </rPr>
      <t>포스코엠텍</t>
    </r>
  </si>
  <si>
    <r>
      <rPr>
        <sz val="9"/>
        <color theme="1"/>
        <rFont val="맑은 고딕"/>
        <family val="2"/>
        <charset val="129"/>
        <scheme val="minor"/>
      </rPr>
      <t>대아티아이</t>
    </r>
  </si>
  <si>
    <r>
      <rPr>
        <sz val="9"/>
        <color theme="1"/>
        <rFont val="맑은 고딕"/>
        <family val="2"/>
        <charset val="129"/>
        <scheme val="minor"/>
      </rPr>
      <t>이엠코리아</t>
    </r>
  </si>
  <si>
    <r>
      <rPr>
        <sz val="9"/>
        <color theme="1"/>
        <rFont val="맑은 고딕"/>
        <family val="2"/>
        <charset val="129"/>
        <scheme val="minor"/>
      </rPr>
      <t>성우전자</t>
    </r>
  </si>
  <si>
    <r>
      <rPr>
        <sz val="9"/>
        <color theme="1"/>
        <rFont val="맑은 고딕"/>
        <family val="2"/>
        <charset val="129"/>
        <scheme val="minor"/>
      </rPr>
      <t>아이디에스</t>
    </r>
  </si>
  <si>
    <r>
      <rPr>
        <sz val="9"/>
        <color theme="1"/>
        <rFont val="맑은 고딕"/>
        <family val="2"/>
        <charset val="129"/>
        <scheme val="minor"/>
      </rPr>
      <t>대원미디어</t>
    </r>
  </si>
  <si>
    <r>
      <rPr>
        <sz val="9"/>
        <color theme="1"/>
        <rFont val="맑은 고딕"/>
        <family val="2"/>
        <charset val="129"/>
        <scheme val="minor"/>
      </rPr>
      <t>유라테크</t>
    </r>
  </si>
  <si>
    <r>
      <rPr>
        <sz val="9"/>
        <color theme="1"/>
        <rFont val="맑은 고딕"/>
        <family val="2"/>
        <charset val="129"/>
        <scheme val="minor"/>
      </rPr>
      <t>제이씨현시스템</t>
    </r>
  </si>
  <si>
    <r>
      <rPr>
        <sz val="9"/>
        <color theme="1"/>
        <rFont val="맑은 고딕"/>
        <family val="2"/>
        <charset val="129"/>
        <scheme val="minor"/>
      </rPr>
      <t>이에스브이</t>
    </r>
  </si>
  <si>
    <r>
      <rPr>
        <sz val="9"/>
        <color theme="1"/>
        <rFont val="맑은 고딕"/>
        <family val="2"/>
        <charset val="129"/>
        <scheme val="minor"/>
      </rPr>
      <t>동부제철</t>
    </r>
  </si>
  <si>
    <r>
      <rPr>
        <sz val="9"/>
        <color theme="1"/>
        <rFont val="맑은 고딕"/>
        <family val="2"/>
        <charset val="129"/>
        <scheme val="minor"/>
      </rPr>
      <t>동부</t>
    </r>
  </si>
  <si>
    <r>
      <rPr>
        <sz val="9"/>
        <color theme="1"/>
        <rFont val="맑은 고딕"/>
        <family val="2"/>
        <charset val="129"/>
        <scheme val="minor"/>
      </rPr>
      <t>큐브스</t>
    </r>
  </si>
  <si>
    <r>
      <rPr>
        <sz val="9"/>
        <color theme="1"/>
        <rFont val="맑은 고딕"/>
        <family val="2"/>
        <charset val="129"/>
        <scheme val="minor"/>
      </rPr>
      <t>천일고속</t>
    </r>
  </si>
  <si>
    <r>
      <t xml:space="preserve">CSA </t>
    </r>
    <r>
      <rPr>
        <sz val="9"/>
        <color theme="1"/>
        <rFont val="맑은 고딕"/>
        <family val="2"/>
        <charset val="129"/>
        <scheme val="minor"/>
      </rPr>
      <t>코스믹</t>
    </r>
  </si>
  <si>
    <r>
      <rPr>
        <sz val="9"/>
        <color theme="1"/>
        <rFont val="맑은 고딕"/>
        <family val="2"/>
        <charset val="129"/>
        <scheme val="minor"/>
      </rPr>
      <t>엔에스</t>
    </r>
  </si>
  <si>
    <r>
      <rPr>
        <sz val="9"/>
        <color theme="1"/>
        <rFont val="맑은 고딕"/>
        <family val="2"/>
        <charset val="129"/>
        <scheme val="minor"/>
      </rPr>
      <t>광명전기</t>
    </r>
  </si>
  <si>
    <r>
      <rPr>
        <sz val="9"/>
        <color theme="1"/>
        <rFont val="맑은 고딕"/>
        <family val="2"/>
        <charset val="129"/>
        <scheme val="minor"/>
      </rPr>
      <t>아큐픽스</t>
    </r>
  </si>
  <si>
    <r>
      <rPr>
        <sz val="9"/>
        <color theme="1"/>
        <rFont val="맑은 고딕"/>
        <family val="2"/>
        <charset val="129"/>
        <scheme val="minor"/>
      </rPr>
      <t>전방</t>
    </r>
  </si>
  <si>
    <r>
      <rPr>
        <sz val="9"/>
        <color theme="1"/>
        <rFont val="맑은 고딕"/>
        <family val="2"/>
        <charset val="129"/>
        <scheme val="minor"/>
      </rPr>
      <t>해성옵틱스</t>
    </r>
  </si>
  <si>
    <r>
      <rPr>
        <sz val="9"/>
        <color theme="1"/>
        <rFont val="맑은 고딕"/>
        <family val="2"/>
        <charset val="129"/>
        <scheme val="minor"/>
      </rPr>
      <t>유니퀘스트</t>
    </r>
  </si>
  <si>
    <r>
      <rPr>
        <sz val="9"/>
        <color theme="1"/>
        <rFont val="맑은 고딕"/>
        <family val="2"/>
        <charset val="129"/>
        <scheme val="minor"/>
      </rPr>
      <t>동우</t>
    </r>
  </si>
  <si>
    <r>
      <rPr>
        <sz val="9"/>
        <color theme="1"/>
        <rFont val="맑은 고딕"/>
        <family val="2"/>
        <charset val="129"/>
        <scheme val="minor"/>
      </rPr>
      <t>조흥</t>
    </r>
  </si>
  <si>
    <r>
      <rPr>
        <sz val="9"/>
        <color theme="1"/>
        <rFont val="맑은 고딕"/>
        <family val="2"/>
        <charset val="129"/>
        <scheme val="minor"/>
      </rPr>
      <t>인프라웨어</t>
    </r>
  </si>
  <si>
    <r>
      <rPr>
        <sz val="9"/>
        <color theme="1"/>
        <rFont val="맑은 고딕"/>
        <family val="2"/>
        <charset val="129"/>
        <scheme val="minor"/>
      </rPr>
      <t>오디텍</t>
    </r>
  </si>
  <si>
    <r>
      <rPr>
        <sz val="9"/>
        <color theme="1"/>
        <rFont val="맑은 고딕"/>
        <family val="2"/>
        <charset val="129"/>
        <scheme val="minor"/>
      </rPr>
      <t>메타바이오메드</t>
    </r>
  </si>
  <si>
    <r>
      <rPr>
        <sz val="9"/>
        <color theme="1"/>
        <rFont val="맑은 고딕"/>
        <family val="2"/>
        <charset val="129"/>
        <scheme val="minor"/>
      </rPr>
      <t>멜파스</t>
    </r>
  </si>
  <si>
    <r>
      <rPr>
        <sz val="9"/>
        <color theme="1"/>
        <rFont val="맑은 고딕"/>
        <family val="2"/>
        <charset val="129"/>
        <scheme val="minor"/>
      </rPr>
      <t>오픈베이스</t>
    </r>
  </si>
  <si>
    <r>
      <rPr>
        <sz val="9"/>
        <color theme="1"/>
        <rFont val="맑은 고딕"/>
        <family val="2"/>
        <charset val="129"/>
        <scheme val="minor"/>
      </rPr>
      <t>푸른저축은행</t>
    </r>
  </si>
  <si>
    <r>
      <rPr>
        <sz val="9"/>
        <color theme="1"/>
        <rFont val="맑은 고딕"/>
        <family val="2"/>
        <charset val="129"/>
        <scheme val="minor"/>
      </rPr>
      <t>갤럭시아에스엠</t>
    </r>
  </si>
  <si>
    <r>
      <rPr>
        <sz val="9"/>
        <color theme="1"/>
        <rFont val="맑은 고딕"/>
        <family val="2"/>
        <charset val="129"/>
        <scheme val="minor"/>
      </rPr>
      <t>바이오톡스텍</t>
    </r>
  </si>
  <si>
    <r>
      <rPr>
        <sz val="9"/>
        <color theme="1"/>
        <rFont val="맑은 고딕"/>
        <family val="2"/>
        <charset val="129"/>
        <scheme val="minor"/>
      </rPr>
      <t>도이치모터스</t>
    </r>
  </si>
  <si>
    <r>
      <rPr>
        <sz val="9"/>
        <color theme="1"/>
        <rFont val="맑은 고딕"/>
        <family val="2"/>
        <charset val="129"/>
        <scheme val="minor"/>
      </rPr>
      <t>이랜텍</t>
    </r>
  </si>
  <si>
    <r>
      <rPr>
        <sz val="9"/>
        <color theme="1"/>
        <rFont val="맑은 고딕"/>
        <family val="2"/>
        <charset val="129"/>
        <scheme val="minor"/>
      </rPr>
      <t>가비아</t>
    </r>
  </si>
  <si>
    <r>
      <rPr>
        <sz val="9"/>
        <color theme="1"/>
        <rFont val="맑은 고딕"/>
        <family val="2"/>
        <charset val="129"/>
        <scheme val="minor"/>
      </rPr>
      <t>기가레인</t>
    </r>
  </si>
  <si>
    <r>
      <rPr>
        <sz val="9"/>
        <color theme="1"/>
        <rFont val="맑은 고딕"/>
        <family val="2"/>
        <charset val="129"/>
        <scheme val="minor"/>
      </rPr>
      <t>엠게임</t>
    </r>
  </si>
  <si>
    <r>
      <rPr>
        <sz val="9"/>
        <color theme="1"/>
        <rFont val="맑은 고딕"/>
        <family val="2"/>
        <charset val="129"/>
        <scheme val="minor"/>
      </rPr>
      <t>삼화왕관</t>
    </r>
  </si>
  <si>
    <r>
      <rPr>
        <sz val="9"/>
        <color theme="1"/>
        <rFont val="맑은 고딕"/>
        <family val="2"/>
        <charset val="129"/>
        <scheme val="minor"/>
      </rPr>
      <t>신대양제지</t>
    </r>
  </si>
  <si>
    <r>
      <rPr>
        <sz val="9"/>
        <color theme="1"/>
        <rFont val="맑은 고딕"/>
        <family val="2"/>
        <charset val="129"/>
        <scheme val="minor"/>
      </rPr>
      <t>동양고속</t>
    </r>
  </si>
  <si>
    <r>
      <rPr>
        <sz val="9"/>
        <color theme="1"/>
        <rFont val="맑은 고딕"/>
        <family val="2"/>
        <charset val="129"/>
        <scheme val="minor"/>
      </rPr>
      <t>동양피엔에프</t>
    </r>
  </si>
  <si>
    <r>
      <rPr>
        <sz val="9"/>
        <color theme="1"/>
        <rFont val="맑은 고딕"/>
        <family val="2"/>
        <charset val="129"/>
        <scheme val="minor"/>
      </rPr>
      <t>신흥</t>
    </r>
  </si>
  <si>
    <r>
      <rPr>
        <sz val="9"/>
        <color theme="1"/>
        <rFont val="맑은 고딕"/>
        <family val="2"/>
        <charset val="129"/>
        <scheme val="minor"/>
      </rPr>
      <t>대창</t>
    </r>
  </si>
  <si>
    <r>
      <rPr>
        <sz val="9"/>
        <color theme="1"/>
        <rFont val="맑은 고딕"/>
        <family val="2"/>
        <charset val="129"/>
        <scheme val="minor"/>
      </rPr>
      <t>이화전기</t>
    </r>
  </si>
  <si>
    <r>
      <rPr>
        <sz val="9"/>
        <color theme="1"/>
        <rFont val="맑은 고딕"/>
        <family val="2"/>
        <charset val="129"/>
        <scheme val="minor"/>
      </rPr>
      <t>한국공항</t>
    </r>
  </si>
  <si>
    <r>
      <rPr>
        <sz val="9"/>
        <color theme="1"/>
        <rFont val="맑은 고딕"/>
        <family val="2"/>
        <charset val="129"/>
        <scheme val="minor"/>
      </rPr>
      <t>위드윈네트웍</t>
    </r>
  </si>
  <si>
    <r>
      <rPr>
        <sz val="9"/>
        <color theme="1"/>
        <rFont val="맑은 고딕"/>
        <family val="2"/>
        <charset val="129"/>
        <scheme val="minor"/>
      </rPr>
      <t>씨트리</t>
    </r>
  </si>
  <si>
    <r>
      <rPr>
        <sz val="9"/>
        <color theme="1"/>
        <rFont val="맑은 고딕"/>
        <family val="2"/>
        <charset val="129"/>
        <scheme val="minor"/>
      </rPr>
      <t>원익</t>
    </r>
  </si>
  <si>
    <r>
      <rPr>
        <sz val="9"/>
        <color theme="1"/>
        <rFont val="맑은 고딕"/>
        <family val="2"/>
        <charset val="129"/>
        <scheme val="minor"/>
      </rPr>
      <t>이트론</t>
    </r>
  </si>
  <si>
    <r>
      <rPr>
        <sz val="9"/>
        <color theme="1"/>
        <rFont val="맑은 고딕"/>
        <family val="2"/>
        <charset val="129"/>
        <scheme val="minor"/>
      </rPr>
      <t>캠시스</t>
    </r>
  </si>
  <si>
    <r>
      <rPr>
        <sz val="9"/>
        <color theme="1"/>
        <rFont val="맑은 고딕"/>
        <family val="2"/>
        <charset val="129"/>
        <scheme val="minor"/>
      </rPr>
      <t>아이컴포넌트</t>
    </r>
  </si>
  <si>
    <r>
      <rPr>
        <sz val="9"/>
        <color theme="1"/>
        <rFont val="맑은 고딕"/>
        <family val="2"/>
        <charset val="129"/>
        <scheme val="minor"/>
      </rPr>
      <t>위지트</t>
    </r>
  </si>
  <si>
    <r>
      <rPr>
        <sz val="9"/>
        <color theme="1"/>
        <rFont val="맑은 고딕"/>
        <family val="2"/>
        <charset val="129"/>
        <scheme val="minor"/>
      </rPr>
      <t>삼정펄프</t>
    </r>
  </si>
  <si>
    <r>
      <rPr>
        <sz val="9"/>
        <color theme="1"/>
        <rFont val="맑은 고딕"/>
        <family val="2"/>
        <charset val="129"/>
        <scheme val="minor"/>
      </rPr>
      <t>일신석재</t>
    </r>
  </si>
  <si>
    <r>
      <rPr>
        <sz val="9"/>
        <color theme="1"/>
        <rFont val="맑은 고딕"/>
        <family val="2"/>
        <charset val="129"/>
        <scheme val="minor"/>
      </rPr>
      <t>알에프텍</t>
    </r>
  </si>
  <si>
    <r>
      <rPr>
        <sz val="9"/>
        <color theme="1"/>
        <rFont val="맑은 고딕"/>
        <family val="2"/>
        <charset val="129"/>
        <scheme val="minor"/>
      </rPr>
      <t>엔브이에이치코리아</t>
    </r>
  </si>
  <si>
    <r>
      <rPr>
        <sz val="9"/>
        <color theme="1"/>
        <rFont val="맑은 고딕"/>
        <family val="2"/>
        <charset val="129"/>
        <scheme val="minor"/>
      </rPr>
      <t>일진다이아</t>
    </r>
  </si>
  <si>
    <r>
      <rPr>
        <sz val="9"/>
        <color theme="1"/>
        <rFont val="맑은 고딕"/>
        <family val="2"/>
        <charset val="129"/>
        <scheme val="minor"/>
      </rPr>
      <t>한솔아트원제지</t>
    </r>
  </si>
  <si>
    <r>
      <rPr>
        <sz val="9"/>
        <color theme="1"/>
        <rFont val="맑은 고딕"/>
        <family val="2"/>
        <charset val="129"/>
        <scheme val="minor"/>
      </rPr>
      <t>스맥</t>
    </r>
  </si>
  <si>
    <r>
      <t>CS</t>
    </r>
    <r>
      <rPr>
        <sz val="9"/>
        <color theme="1"/>
        <rFont val="맑은 고딕"/>
        <family val="2"/>
        <charset val="129"/>
        <scheme val="minor"/>
      </rPr>
      <t>홀딩스</t>
    </r>
  </si>
  <si>
    <r>
      <rPr>
        <sz val="9"/>
        <color theme="1"/>
        <rFont val="맑은 고딕"/>
        <family val="2"/>
        <charset val="129"/>
        <scheme val="minor"/>
      </rPr>
      <t>오성엘에스티</t>
    </r>
  </si>
  <si>
    <r>
      <rPr>
        <sz val="9"/>
        <color theme="1"/>
        <rFont val="맑은 고딕"/>
        <family val="2"/>
        <charset val="129"/>
        <scheme val="minor"/>
      </rPr>
      <t>에스티아이</t>
    </r>
  </si>
  <si>
    <r>
      <rPr>
        <sz val="9"/>
        <color theme="1"/>
        <rFont val="맑은 고딕"/>
        <family val="2"/>
        <charset val="129"/>
        <scheme val="minor"/>
      </rPr>
      <t>한양증권</t>
    </r>
  </si>
  <si>
    <r>
      <rPr>
        <sz val="9"/>
        <color theme="1"/>
        <rFont val="맑은 고딕"/>
        <family val="2"/>
        <charset val="129"/>
        <scheme val="minor"/>
      </rPr>
      <t>메디프론</t>
    </r>
  </si>
  <si>
    <r>
      <rPr>
        <sz val="9"/>
        <color theme="1"/>
        <rFont val="맑은 고딕"/>
        <family val="2"/>
        <charset val="129"/>
        <scheme val="minor"/>
      </rPr>
      <t>키스톤글로벌</t>
    </r>
  </si>
  <si>
    <r>
      <rPr>
        <sz val="9"/>
        <color theme="1"/>
        <rFont val="맑은 고딕"/>
        <family val="2"/>
        <charset val="129"/>
        <scheme val="minor"/>
      </rPr>
      <t>고려개발</t>
    </r>
  </si>
  <si>
    <r>
      <rPr>
        <sz val="9"/>
        <color theme="1"/>
        <rFont val="맑은 고딕"/>
        <family val="2"/>
        <charset val="129"/>
        <scheme val="minor"/>
      </rPr>
      <t>비에이치</t>
    </r>
  </si>
  <si>
    <r>
      <rPr>
        <sz val="9"/>
        <color theme="1"/>
        <rFont val="맑은 고딕"/>
        <family val="2"/>
        <charset val="129"/>
        <scheme val="minor"/>
      </rPr>
      <t>인터지스</t>
    </r>
  </si>
  <si>
    <r>
      <rPr>
        <sz val="9"/>
        <color theme="1"/>
        <rFont val="맑은 고딕"/>
        <family val="2"/>
        <charset val="129"/>
        <scheme val="minor"/>
      </rPr>
      <t>금강철강</t>
    </r>
  </si>
  <si>
    <r>
      <rPr>
        <sz val="9"/>
        <color theme="1"/>
        <rFont val="맑은 고딕"/>
        <family val="2"/>
        <charset val="129"/>
        <scheme val="minor"/>
      </rPr>
      <t>엘엠에스</t>
    </r>
  </si>
  <si>
    <r>
      <rPr>
        <sz val="9"/>
        <color theme="1"/>
        <rFont val="맑은 고딕"/>
        <family val="2"/>
        <charset val="129"/>
        <scheme val="minor"/>
      </rPr>
      <t>아진산업</t>
    </r>
  </si>
  <si>
    <r>
      <rPr>
        <sz val="9"/>
        <color theme="1"/>
        <rFont val="맑은 고딕"/>
        <family val="2"/>
        <charset val="129"/>
        <scheme val="minor"/>
      </rPr>
      <t>탑엔지니어링</t>
    </r>
  </si>
  <si>
    <r>
      <rPr>
        <sz val="9"/>
        <color theme="1"/>
        <rFont val="맑은 고딕"/>
        <family val="2"/>
        <charset val="129"/>
        <scheme val="minor"/>
      </rPr>
      <t>로보스타</t>
    </r>
  </si>
  <si>
    <r>
      <rPr>
        <sz val="9"/>
        <color theme="1"/>
        <rFont val="맑은 고딕"/>
        <family val="2"/>
        <charset val="129"/>
        <scheme val="minor"/>
      </rPr>
      <t>에스에너지</t>
    </r>
  </si>
  <si>
    <r>
      <rPr>
        <sz val="9"/>
        <color theme="1"/>
        <rFont val="맑은 고딕"/>
        <family val="2"/>
        <charset val="129"/>
        <scheme val="minor"/>
      </rPr>
      <t>금호전기</t>
    </r>
  </si>
  <si>
    <r>
      <rPr>
        <sz val="9"/>
        <color theme="1"/>
        <rFont val="맑은 고딕"/>
        <family val="2"/>
        <charset val="129"/>
        <scheme val="minor"/>
      </rPr>
      <t>한국맥널티</t>
    </r>
  </si>
  <si>
    <r>
      <rPr>
        <sz val="9"/>
        <color theme="1"/>
        <rFont val="맑은 고딕"/>
        <family val="2"/>
        <charset val="129"/>
        <scheme val="minor"/>
      </rPr>
      <t>동방아그로</t>
    </r>
  </si>
  <si>
    <r>
      <rPr>
        <sz val="9"/>
        <color theme="1"/>
        <rFont val="맑은 고딕"/>
        <family val="2"/>
        <charset val="129"/>
        <scheme val="minor"/>
      </rPr>
      <t>코아크로스</t>
    </r>
  </si>
  <si>
    <r>
      <rPr>
        <sz val="9"/>
        <color theme="1"/>
        <rFont val="맑은 고딕"/>
        <family val="2"/>
        <charset val="129"/>
        <scheme val="minor"/>
      </rPr>
      <t>투비소프트</t>
    </r>
  </si>
  <si>
    <r>
      <rPr>
        <sz val="9"/>
        <color theme="1"/>
        <rFont val="맑은 고딕"/>
        <family val="2"/>
        <charset val="129"/>
        <scheme val="minor"/>
      </rPr>
      <t>동원금속</t>
    </r>
  </si>
  <si>
    <r>
      <rPr>
        <sz val="9"/>
        <color theme="1"/>
        <rFont val="맑은 고딕"/>
        <family val="2"/>
        <charset val="129"/>
        <scheme val="minor"/>
      </rPr>
      <t>디에이피</t>
    </r>
  </si>
  <si>
    <r>
      <rPr>
        <sz val="9"/>
        <color theme="1"/>
        <rFont val="맑은 고딕"/>
        <family val="2"/>
        <charset val="129"/>
        <scheme val="minor"/>
      </rPr>
      <t>지엠비코리아</t>
    </r>
  </si>
  <si>
    <r>
      <rPr>
        <sz val="9"/>
        <color theme="1"/>
        <rFont val="맑은 고딕"/>
        <family val="2"/>
        <charset val="129"/>
        <scheme val="minor"/>
      </rPr>
      <t>유성티엔에스</t>
    </r>
  </si>
  <si>
    <r>
      <rPr>
        <sz val="9"/>
        <color theme="1"/>
        <rFont val="맑은 고딕"/>
        <family val="2"/>
        <charset val="129"/>
        <scheme val="minor"/>
      </rPr>
      <t>솔루에타</t>
    </r>
  </si>
  <si>
    <r>
      <rPr>
        <sz val="9"/>
        <color theme="1"/>
        <rFont val="맑은 고딕"/>
        <family val="2"/>
        <charset val="129"/>
        <scheme val="minor"/>
      </rPr>
      <t>풍국주정</t>
    </r>
  </si>
  <si>
    <r>
      <rPr>
        <sz val="9"/>
        <color theme="1"/>
        <rFont val="맑은 고딕"/>
        <family val="2"/>
        <charset val="129"/>
        <scheme val="minor"/>
      </rPr>
      <t>에스피지</t>
    </r>
  </si>
  <si>
    <r>
      <rPr>
        <sz val="9"/>
        <color theme="1"/>
        <rFont val="맑은 고딕"/>
        <family val="2"/>
        <charset val="129"/>
        <scheme val="minor"/>
      </rPr>
      <t>콤텍시스템</t>
    </r>
  </si>
  <si>
    <r>
      <rPr>
        <sz val="9"/>
        <color theme="1"/>
        <rFont val="맑은 고딕"/>
        <family val="2"/>
        <charset val="129"/>
        <scheme val="minor"/>
      </rPr>
      <t>우리조명</t>
    </r>
  </si>
  <si>
    <r>
      <rPr>
        <sz val="9"/>
        <color theme="1"/>
        <rFont val="맑은 고딕"/>
        <family val="2"/>
        <charset val="129"/>
        <scheme val="minor"/>
      </rPr>
      <t>동아지질</t>
    </r>
  </si>
  <si>
    <r>
      <rPr>
        <sz val="9"/>
        <color theme="1"/>
        <rFont val="맑은 고딕"/>
        <family val="2"/>
        <charset val="129"/>
        <scheme val="minor"/>
      </rPr>
      <t>대동</t>
    </r>
  </si>
  <si>
    <r>
      <rPr>
        <sz val="9"/>
        <color theme="1"/>
        <rFont val="맑은 고딕"/>
        <family val="2"/>
        <charset val="129"/>
        <scheme val="minor"/>
      </rPr>
      <t>무림</t>
    </r>
    <r>
      <rPr>
        <sz val="9"/>
        <color theme="1"/>
        <rFont val="Arial"/>
        <family val="2"/>
      </rPr>
      <t>SP</t>
    </r>
  </si>
  <si>
    <r>
      <rPr>
        <sz val="9"/>
        <color theme="1"/>
        <rFont val="맑은 고딕"/>
        <family val="2"/>
        <charset val="129"/>
        <scheme val="minor"/>
      </rPr>
      <t>케이디씨</t>
    </r>
  </si>
  <si>
    <r>
      <rPr>
        <sz val="9"/>
        <color theme="1"/>
        <rFont val="맑은 고딕"/>
        <family val="2"/>
        <charset val="129"/>
        <scheme val="minor"/>
      </rPr>
      <t>파루</t>
    </r>
  </si>
  <si>
    <r>
      <t>SBI</t>
    </r>
    <r>
      <rPr>
        <sz val="9"/>
        <color theme="1"/>
        <rFont val="맑은 고딕"/>
        <family val="2"/>
        <charset val="129"/>
        <scheme val="minor"/>
      </rPr>
      <t>인베스트먼트</t>
    </r>
  </si>
  <si>
    <r>
      <rPr>
        <sz val="9"/>
        <color theme="1"/>
        <rFont val="맑은 고딕"/>
        <family val="2"/>
        <charset val="129"/>
        <scheme val="minor"/>
      </rPr>
      <t>인성정보</t>
    </r>
  </si>
  <si>
    <r>
      <rPr>
        <sz val="9"/>
        <color theme="1"/>
        <rFont val="맑은 고딕"/>
        <family val="2"/>
        <charset val="129"/>
        <scheme val="minor"/>
      </rPr>
      <t>인트로메딕</t>
    </r>
  </si>
  <si>
    <r>
      <rPr>
        <sz val="9"/>
        <color theme="1"/>
        <rFont val="맑은 고딕"/>
        <family val="2"/>
        <charset val="129"/>
        <scheme val="minor"/>
      </rPr>
      <t>유유제약</t>
    </r>
  </si>
  <si>
    <r>
      <rPr>
        <sz val="9"/>
        <color theme="1"/>
        <rFont val="맑은 고딕"/>
        <family val="2"/>
        <charset val="129"/>
        <scheme val="minor"/>
      </rPr>
      <t>백광산업</t>
    </r>
  </si>
  <si>
    <r>
      <rPr>
        <sz val="9"/>
        <color theme="1"/>
        <rFont val="맑은 고딕"/>
        <family val="2"/>
        <charset val="129"/>
        <scheme val="minor"/>
      </rPr>
      <t>유니슨</t>
    </r>
  </si>
  <si>
    <r>
      <rPr>
        <sz val="9"/>
        <color theme="1"/>
        <rFont val="맑은 고딕"/>
        <family val="2"/>
        <charset val="129"/>
        <scheme val="minor"/>
      </rPr>
      <t>시노펙스</t>
    </r>
  </si>
  <si>
    <r>
      <rPr>
        <sz val="9"/>
        <color theme="1"/>
        <rFont val="맑은 고딕"/>
        <family val="2"/>
        <charset val="129"/>
        <scheme val="minor"/>
      </rPr>
      <t>제이스텍</t>
    </r>
  </si>
  <si>
    <r>
      <rPr>
        <sz val="9"/>
        <color theme="1"/>
        <rFont val="맑은 고딕"/>
        <family val="2"/>
        <charset val="129"/>
        <scheme val="minor"/>
      </rPr>
      <t>에스코넥</t>
    </r>
  </si>
  <si>
    <r>
      <rPr>
        <sz val="9"/>
        <color theme="1"/>
        <rFont val="맑은 고딕"/>
        <family val="2"/>
        <charset val="129"/>
        <scheme val="minor"/>
      </rPr>
      <t>대성창투</t>
    </r>
  </si>
  <si>
    <r>
      <rPr>
        <sz val="9"/>
        <color theme="1"/>
        <rFont val="맑은 고딕"/>
        <family val="2"/>
        <charset val="129"/>
        <scheme val="minor"/>
      </rPr>
      <t>나이스디앤비</t>
    </r>
  </si>
  <si>
    <r>
      <rPr>
        <sz val="9"/>
        <color theme="1"/>
        <rFont val="맑은 고딕"/>
        <family val="2"/>
        <charset val="129"/>
        <scheme val="minor"/>
      </rPr>
      <t>세우테크</t>
    </r>
  </si>
  <si>
    <r>
      <rPr>
        <sz val="9"/>
        <color theme="1"/>
        <rFont val="맑은 고딕"/>
        <family val="2"/>
        <charset val="129"/>
        <scheme val="minor"/>
      </rPr>
      <t>모나미</t>
    </r>
  </si>
  <si>
    <r>
      <rPr>
        <sz val="9"/>
        <color theme="1"/>
        <rFont val="맑은 고딕"/>
        <family val="2"/>
        <charset val="129"/>
        <scheme val="minor"/>
      </rPr>
      <t>엘티씨</t>
    </r>
  </si>
  <si>
    <r>
      <rPr>
        <sz val="9"/>
        <color theme="1"/>
        <rFont val="맑은 고딕"/>
        <family val="2"/>
        <charset val="129"/>
        <scheme val="minor"/>
      </rPr>
      <t>삼륭물산</t>
    </r>
  </si>
  <si>
    <r>
      <t xml:space="preserve">SKC </t>
    </r>
    <r>
      <rPr>
        <sz val="9"/>
        <color theme="1"/>
        <rFont val="맑은 고딕"/>
        <family val="2"/>
        <charset val="129"/>
        <scheme val="minor"/>
      </rPr>
      <t>솔믹스</t>
    </r>
  </si>
  <si>
    <r>
      <rPr>
        <sz val="9"/>
        <color theme="1"/>
        <rFont val="맑은 고딕"/>
        <family val="2"/>
        <charset val="129"/>
        <scheme val="minor"/>
      </rPr>
      <t>동아화성</t>
    </r>
  </si>
  <si>
    <r>
      <rPr>
        <sz val="9"/>
        <color theme="1"/>
        <rFont val="맑은 고딕"/>
        <family val="2"/>
        <charset val="129"/>
        <scheme val="minor"/>
      </rPr>
      <t>대창단조</t>
    </r>
  </si>
  <si>
    <r>
      <rPr>
        <sz val="9"/>
        <color theme="1"/>
        <rFont val="맑은 고딕"/>
        <family val="2"/>
        <charset val="129"/>
        <scheme val="minor"/>
      </rPr>
      <t>한국프랜지</t>
    </r>
  </si>
  <si>
    <r>
      <rPr>
        <sz val="9"/>
        <color theme="1"/>
        <rFont val="맑은 고딕"/>
        <family val="2"/>
        <charset val="129"/>
        <scheme val="minor"/>
      </rPr>
      <t>삼보모터스</t>
    </r>
  </si>
  <si>
    <r>
      <rPr>
        <sz val="9"/>
        <color theme="1"/>
        <rFont val="맑은 고딕"/>
        <family val="2"/>
        <charset val="129"/>
        <scheme val="minor"/>
      </rPr>
      <t>유테크</t>
    </r>
  </si>
  <si>
    <r>
      <t>SJM</t>
    </r>
    <r>
      <rPr>
        <sz val="9"/>
        <color theme="1"/>
        <rFont val="맑은 고딕"/>
        <family val="2"/>
        <charset val="129"/>
        <scheme val="minor"/>
      </rPr>
      <t>홀딩스</t>
    </r>
  </si>
  <si>
    <r>
      <rPr>
        <sz val="9"/>
        <color theme="1"/>
        <rFont val="맑은 고딕"/>
        <family val="2"/>
        <charset val="129"/>
        <scheme val="minor"/>
      </rPr>
      <t>태양</t>
    </r>
  </si>
  <si>
    <r>
      <rPr>
        <sz val="9"/>
        <color theme="1"/>
        <rFont val="맑은 고딕"/>
        <family val="2"/>
        <charset val="129"/>
        <scheme val="minor"/>
      </rPr>
      <t>디엔에이링크</t>
    </r>
  </si>
  <si>
    <r>
      <rPr>
        <sz val="9"/>
        <color theme="1"/>
        <rFont val="맑은 고딕"/>
        <family val="2"/>
        <charset val="129"/>
        <scheme val="minor"/>
      </rPr>
      <t>상보</t>
    </r>
  </si>
  <si>
    <r>
      <t xml:space="preserve">SH </t>
    </r>
    <r>
      <rPr>
        <sz val="9"/>
        <color theme="1"/>
        <rFont val="맑은 고딕"/>
        <family val="2"/>
        <charset val="129"/>
        <scheme val="minor"/>
      </rPr>
      <t>홀딩스</t>
    </r>
  </si>
  <si>
    <r>
      <rPr>
        <sz val="9"/>
        <color theme="1"/>
        <rFont val="맑은 고딕"/>
        <family val="2"/>
        <charset val="129"/>
        <scheme val="minor"/>
      </rPr>
      <t>예스티</t>
    </r>
  </si>
  <si>
    <r>
      <rPr>
        <sz val="9"/>
        <color theme="1"/>
        <rFont val="맑은 고딕"/>
        <family val="2"/>
        <charset val="129"/>
        <scheme val="minor"/>
      </rPr>
      <t>드래곤플라이</t>
    </r>
  </si>
  <si>
    <r>
      <rPr>
        <sz val="9"/>
        <color theme="1"/>
        <rFont val="맑은 고딕"/>
        <family val="2"/>
        <charset val="129"/>
        <scheme val="minor"/>
      </rPr>
      <t>보광산업</t>
    </r>
  </si>
  <si>
    <r>
      <rPr>
        <sz val="9"/>
        <color theme="1"/>
        <rFont val="맑은 고딕"/>
        <family val="2"/>
        <charset val="129"/>
        <scheme val="minor"/>
      </rPr>
      <t>유니켐</t>
    </r>
  </si>
  <si>
    <r>
      <rPr>
        <sz val="9"/>
        <color theme="1"/>
        <rFont val="맑은 고딕"/>
        <family val="2"/>
        <charset val="129"/>
        <scheme val="minor"/>
      </rPr>
      <t>딜리</t>
    </r>
  </si>
  <si>
    <r>
      <rPr>
        <sz val="9"/>
        <color theme="1"/>
        <rFont val="맑은 고딕"/>
        <family val="2"/>
        <charset val="129"/>
        <scheme val="minor"/>
      </rPr>
      <t>사파이어테크놀로지</t>
    </r>
  </si>
  <si>
    <r>
      <rPr>
        <sz val="9"/>
        <color theme="1"/>
        <rFont val="맑은 고딕"/>
        <family val="2"/>
        <charset val="129"/>
        <scheme val="minor"/>
      </rPr>
      <t>삼성공조</t>
    </r>
  </si>
  <si>
    <r>
      <rPr>
        <sz val="9"/>
        <color theme="1"/>
        <rFont val="맑은 고딕"/>
        <family val="2"/>
        <charset val="129"/>
        <scheme val="minor"/>
      </rPr>
      <t>삼호개발</t>
    </r>
  </si>
  <si>
    <r>
      <rPr>
        <sz val="9"/>
        <color theme="1"/>
        <rFont val="맑은 고딕"/>
        <family val="2"/>
        <charset val="129"/>
        <scheme val="minor"/>
      </rPr>
      <t>원익큐브</t>
    </r>
  </si>
  <si>
    <r>
      <rPr>
        <sz val="9"/>
        <color theme="1"/>
        <rFont val="맑은 고딕"/>
        <family val="2"/>
        <charset val="129"/>
        <scheme val="minor"/>
      </rPr>
      <t>승일</t>
    </r>
  </si>
  <si>
    <r>
      <rPr>
        <sz val="9"/>
        <color theme="1"/>
        <rFont val="맑은 고딕"/>
        <family val="2"/>
        <charset val="129"/>
        <scheme val="minor"/>
      </rPr>
      <t>코맥스</t>
    </r>
  </si>
  <si>
    <r>
      <rPr>
        <sz val="9"/>
        <color theme="1"/>
        <rFont val="맑은 고딕"/>
        <family val="2"/>
        <charset val="129"/>
        <scheme val="minor"/>
      </rPr>
      <t>아바코</t>
    </r>
  </si>
  <si>
    <r>
      <rPr>
        <sz val="9"/>
        <color theme="1"/>
        <rFont val="맑은 고딕"/>
        <family val="2"/>
        <charset val="129"/>
        <scheme val="minor"/>
      </rPr>
      <t>넥스트칩</t>
    </r>
  </si>
  <si>
    <r>
      <rPr>
        <sz val="9"/>
        <color theme="1"/>
        <rFont val="맑은 고딕"/>
        <family val="2"/>
        <charset val="129"/>
        <scheme val="minor"/>
      </rPr>
      <t>씨티엘</t>
    </r>
  </si>
  <si>
    <r>
      <rPr>
        <sz val="9"/>
        <color theme="1"/>
        <rFont val="맑은 고딕"/>
        <family val="2"/>
        <charset val="129"/>
        <scheme val="minor"/>
      </rPr>
      <t>계룡건설</t>
    </r>
  </si>
  <si>
    <r>
      <rPr>
        <sz val="9"/>
        <color theme="1"/>
        <rFont val="맑은 고딕"/>
        <family val="2"/>
        <charset val="129"/>
        <scheme val="minor"/>
      </rPr>
      <t>디오텍</t>
    </r>
  </si>
  <si>
    <r>
      <rPr>
        <sz val="9"/>
        <color theme="1"/>
        <rFont val="맑은 고딕"/>
        <family val="2"/>
        <charset val="129"/>
        <scheme val="minor"/>
      </rPr>
      <t>인지컨트롤스</t>
    </r>
  </si>
  <si>
    <r>
      <rPr>
        <sz val="9"/>
        <color theme="1"/>
        <rFont val="맑은 고딕"/>
        <family val="2"/>
        <charset val="129"/>
        <scheme val="minor"/>
      </rPr>
      <t>동일기연</t>
    </r>
  </si>
  <si>
    <r>
      <rPr>
        <sz val="9"/>
        <color theme="1"/>
        <rFont val="맑은 고딕"/>
        <family val="2"/>
        <charset val="129"/>
        <scheme val="minor"/>
      </rPr>
      <t>신일산업</t>
    </r>
  </si>
  <si>
    <r>
      <rPr>
        <sz val="9"/>
        <color theme="1"/>
        <rFont val="맑은 고딕"/>
        <family val="2"/>
        <charset val="129"/>
        <scheme val="minor"/>
      </rPr>
      <t>조선선재</t>
    </r>
  </si>
  <si>
    <r>
      <rPr>
        <sz val="9"/>
        <color theme="1"/>
        <rFont val="맑은 고딕"/>
        <family val="2"/>
        <charset val="129"/>
        <scheme val="minor"/>
      </rPr>
      <t>쎄트렉아이</t>
    </r>
  </si>
  <si>
    <r>
      <rPr>
        <sz val="9"/>
        <color theme="1"/>
        <rFont val="맑은 고딕"/>
        <family val="2"/>
        <charset val="129"/>
        <scheme val="minor"/>
      </rPr>
      <t>황금에스티</t>
    </r>
  </si>
  <si>
    <r>
      <rPr>
        <sz val="9"/>
        <color theme="1"/>
        <rFont val="맑은 고딕"/>
        <family val="2"/>
        <charset val="129"/>
        <scheme val="minor"/>
      </rPr>
      <t>일야</t>
    </r>
  </si>
  <si>
    <r>
      <t>KPX</t>
    </r>
    <r>
      <rPr>
        <sz val="9"/>
        <color theme="1"/>
        <rFont val="맑은 고딕"/>
        <family val="2"/>
        <charset val="129"/>
        <scheme val="minor"/>
      </rPr>
      <t>그린케미칼</t>
    </r>
  </si>
  <si>
    <r>
      <rPr>
        <sz val="9"/>
        <color theme="1"/>
        <rFont val="맑은 고딕"/>
        <family val="2"/>
        <charset val="129"/>
        <scheme val="minor"/>
      </rPr>
      <t>케이아이엔엑스</t>
    </r>
  </si>
  <si>
    <r>
      <rPr>
        <sz val="9"/>
        <color theme="1"/>
        <rFont val="맑은 고딕"/>
        <family val="2"/>
        <charset val="129"/>
        <scheme val="minor"/>
      </rPr>
      <t>캐스텍코리아</t>
    </r>
  </si>
  <si>
    <r>
      <rPr>
        <sz val="9"/>
        <color theme="1"/>
        <rFont val="맑은 고딕"/>
        <family val="2"/>
        <charset val="129"/>
        <scheme val="minor"/>
      </rPr>
      <t>마니커</t>
    </r>
  </si>
  <si>
    <r>
      <rPr>
        <sz val="9"/>
        <color theme="1"/>
        <rFont val="맑은 고딕"/>
        <family val="2"/>
        <charset val="129"/>
        <scheme val="minor"/>
      </rPr>
      <t>아이크래프트</t>
    </r>
  </si>
  <si>
    <r>
      <rPr>
        <sz val="9"/>
        <color theme="1"/>
        <rFont val="맑은 고딕"/>
        <family val="2"/>
        <charset val="129"/>
        <scheme val="minor"/>
      </rPr>
      <t>현대공업</t>
    </r>
  </si>
  <si>
    <r>
      <rPr>
        <sz val="9"/>
        <color theme="1"/>
        <rFont val="맑은 고딕"/>
        <family val="2"/>
        <charset val="129"/>
        <scheme val="minor"/>
      </rPr>
      <t>갑을메탈</t>
    </r>
  </si>
  <si>
    <r>
      <rPr>
        <sz val="9"/>
        <color theme="1"/>
        <rFont val="맑은 고딕"/>
        <family val="2"/>
        <charset val="129"/>
        <scheme val="minor"/>
      </rPr>
      <t>심텍홀딩스</t>
    </r>
  </si>
  <si>
    <r>
      <rPr>
        <sz val="9"/>
        <color theme="1"/>
        <rFont val="맑은 고딕"/>
        <family val="2"/>
        <charset val="129"/>
        <scheme val="minor"/>
      </rPr>
      <t>한신기계</t>
    </r>
  </si>
  <si>
    <r>
      <rPr>
        <sz val="9"/>
        <color theme="1"/>
        <rFont val="맑은 고딕"/>
        <family val="2"/>
        <charset val="129"/>
        <scheme val="minor"/>
      </rPr>
      <t>신성델타테크</t>
    </r>
  </si>
  <si>
    <r>
      <rPr>
        <sz val="9"/>
        <color theme="1"/>
        <rFont val="맑은 고딕"/>
        <family val="2"/>
        <charset val="129"/>
        <scheme val="minor"/>
      </rPr>
      <t>우원개발</t>
    </r>
  </si>
  <si>
    <r>
      <rPr>
        <sz val="9"/>
        <color theme="1"/>
        <rFont val="맑은 고딕"/>
        <family val="2"/>
        <charset val="129"/>
        <scheme val="minor"/>
      </rPr>
      <t>휘닉스소재</t>
    </r>
  </si>
  <si>
    <r>
      <rPr>
        <sz val="9"/>
        <color theme="1"/>
        <rFont val="맑은 고딕"/>
        <family val="2"/>
        <charset val="129"/>
        <scheme val="minor"/>
      </rPr>
      <t>가온전선</t>
    </r>
  </si>
  <si>
    <r>
      <rPr>
        <sz val="9"/>
        <color theme="1"/>
        <rFont val="맑은 고딕"/>
        <family val="2"/>
        <charset val="129"/>
        <scheme val="minor"/>
      </rPr>
      <t>인포바인</t>
    </r>
  </si>
  <si>
    <r>
      <rPr>
        <sz val="9"/>
        <color theme="1"/>
        <rFont val="맑은 고딕"/>
        <family val="2"/>
        <charset val="129"/>
        <scheme val="minor"/>
      </rPr>
      <t>메가엠디</t>
    </r>
  </si>
  <si>
    <r>
      <rPr>
        <sz val="9"/>
        <color theme="1"/>
        <rFont val="맑은 고딕"/>
        <family val="2"/>
        <charset val="129"/>
        <scheme val="minor"/>
      </rPr>
      <t>빅텍</t>
    </r>
  </si>
  <si>
    <r>
      <rPr>
        <sz val="9"/>
        <color theme="1"/>
        <rFont val="맑은 고딕"/>
        <family val="2"/>
        <charset val="129"/>
        <scheme val="minor"/>
      </rPr>
      <t>케이티롤</t>
    </r>
  </si>
  <si>
    <r>
      <rPr>
        <sz val="9"/>
        <color theme="1"/>
        <rFont val="맑은 고딕"/>
        <family val="2"/>
        <charset val="129"/>
        <scheme val="minor"/>
      </rPr>
      <t>제일제강</t>
    </r>
  </si>
  <si>
    <r>
      <rPr>
        <sz val="9"/>
        <color theme="1"/>
        <rFont val="맑은 고딕"/>
        <family val="2"/>
        <charset val="129"/>
        <scheme val="minor"/>
      </rPr>
      <t>수출포장</t>
    </r>
  </si>
  <si>
    <r>
      <rPr>
        <sz val="9"/>
        <color theme="1"/>
        <rFont val="맑은 고딕"/>
        <family val="2"/>
        <charset val="129"/>
        <scheme val="minor"/>
      </rPr>
      <t>체시스</t>
    </r>
  </si>
  <si>
    <r>
      <rPr>
        <sz val="9"/>
        <color theme="1"/>
        <rFont val="맑은 고딕"/>
        <family val="2"/>
        <charset val="129"/>
        <scheme val="minor"/>
      </rPr>
      <t>코오롱머티리얼</t>
    </r>
  </si>
  <si>
    <r>
      <rPr>
        <sz val="9"/>
        <color theme="1"/>
        <rFont val="맑은 고딕"/>
        <family val="2"/>
        <charset val="129"/>
        <scheme val="minor"/>
      </rPr>
      <t>아시아경제</t>
    </r>
  </si>
  <si>
    <r>
      <rPr>
        <sz val="9"/>
        <color theme="1"/>
        <rFont val="맑은 고딕"/>
        <family val="2"/>
        <charset val="129"/>
        <scheme val="minor"/>
      </rPr>
      <t>리젠</t>
    </r>
  </si>
  <si>
    <r>
      <rPr>
        <sz val="9"/>
        <color theme="1"/>
        <rFont val="맑은 고딕"/>
        <family val="2"/>
        <charset val="129"/>
        <scheme val="minor"/>
      </rPr>
      <t>캔들미디어</t>
    </r>
  </si>
  <si>
    <r>
      <rPr>
        <sz val="9"/>
        <color theme="1"/>
        <rFont val="맑은 고딕"/>
        <family val="2"/>
        <charset val="129"/>
        <scheme val="minor"/>
      </rPr>
      <t>한화화인케미칼</t>
    </r>
  </si>
  <si>
    <r>
      <rPr>
        <sz val="9"/>
        <color theme="1"/>
        <rFont val="맑은 고딕"/>
        <family val="2"/>
        <charset val="129"/>
        <scheme val="minor"/>
      </rPr>
      <t>씨큐브</t>
    </r>
  </si>
  <si>
    <r>
      <rPr>
        <sz val="9"/>
        <color theme="1"/>
        <rFont val="맑은 고딕"/>
        <family val="2"/>
        <charset val="129"/>
        <scheme val="minor"/>
      </rPr>
      <t>대림통상</t>
    </r>
  </si>
  <si>
    <r>
      <rPr>
        <sz val="9"/>
        <color theme="1"/>
        <rFont val="맑은 고딕"/>
        <family val="2"/>
        <charset val="129"/>
        <scheme val="minor"/>
      </rPr>
      <t>오리엔탈정공</t>
    </r>
  </si>
  <si>
    <r>
      <rPr>
        <sz val="9"/>
        <color theme="1"/>
        <rFont val="맑은 고딕"/>
        <family val="2"/>
        <charset val="129"/>
        <scheme val="minor"/>
      </rPr>
      <t>지엔코</t>
    </r>
  </si>
  <si>
    <r>
      <rPr>
        <sz val="9"/>
        <color theme="1"/>
        <rFont val="맑은 고딕"/>
        <family val="2"/>
        <charset val="129"/>
        <scheme val="minor"/>
      </rPr>
      <t>대정화금</t>
    </r>
  </si>
  <si>
    <r>
      <rPr>
        <sz val="9"/>
        <color theme="1"/>
        <rFont val="맑은 고딕"/>
        <family val="2"/>
        <charset val="129"/>
        <scheme val="minor"/>
      </rPr>
      <t>제일바이오</t>
    </r>
  </si>
  <si>
    <r>
      <t>SBI</t>
    </r>
    <r>
      <rPr>
        <sz val="9"/>
        <color theme="1"/>
        <rFont val="맑은 고딕"/>
        <family val="2"/>
        <charset val="129"/>
        <scheme val="minor"/>
      </rPr>
      <t>액시즈</t>
    </r>
  </si>
  <si>
    <r>
      <rPr>
        <sz val="9"/>
        <color theme="1"/>
        <rFont val="맑은 고딕"/>
        <family val="2"/>
        <charset val="129"/>
        <scheme val="minor"/>
      </rPr>
      <t>세보엠이씨</t>
    </r>
  </si>
  <si>
    <r>
      <rPr>
        <sz val="9"/>
        <color theme="1"/>
        <rFont val="맑은 고딕"/>
        <family val="2"/>
        <charset val="129"/>
        <scheme val="minor"/>
      </rPr>
      <t>행남자기</t>
    </r>
  </si>
  <si>
    <r>
      <rPr>
        <sz val="9"/>
        <color theme="1"/>
        <rFont val="맑은 고딕"/>
        <family val="2"/>
        <charset val="129"/>
        <scheme val="minor"/>
      </rPr>
      <t>제일연마</t>
    </r>
  </si>
  <si>
    <r>
      <t>SGA</t>
    </r>
    <r>
      <rPr>
        <sz val="9"/>
        <color theme="1"/>
        <rFont val="맑은 고딕"/>
        <family val="2"/>
        <charset val="129"/>
        <scheme val="minor"/>
      </rPr>
      <t>솔루션즈</t>
    </r>
  </si>
  <si>
    <r>
      <t>LIG</t>
    </r>
    <r>
      <rPr>
        <sz val="9"/>
        <color theme="1"/>
        <rFont val="맑은 고딕"/>
        <family val="2"/>
        <charset val="129"/>
        <scheme val="minor"/>
      </rPr>
      <t>인베니아</t>
    </r>
  </si>
  <si>
    <r>
      <rPr>
        <sz val="9"/>
        <color theme="1"/>
        <rFont val="맑은 고딕"/>
        <family val="2"/>
        <charset val="129"/>
        <scheme val="minor"/>
      </rPr>
      <t>동양물산</t>
    </r>
  </si>
  <si>
    <r>
      <rPr>
        <sz val="9"/>
        <color theme="1"/>
        <rFont val="맑은 고딕"/>
        <family val="2"/>
        <charset val="129"/>
        <scheme val="minor"/>
      </rPr>
      <t>대성산업</t>
    </r>
  </si>
  <si>
    <r>
      <rPr>
        <sz val="9"/>
        <color theme="1"/>
        <rFont val="맑은 고딕"/>
        <family val="2"/>
        <charset val="129"/>
        <scheme val="minor"/>
      </rPr>
      <t>영화금속</t>
    </r>
  </si>
  <si>
    <r>
      <rPr>
        <sz val="9"/>
        <color theme="1"/>
        <rFont val="맑은 고딕"/>
        <family val="2"/>
        <charset val="129"/>
        <scheme val="minor"/>
      </rPr>
      <t>프로텍</t>
    </r>
  </si>
  <si>
    <r>
      <rPr>
        <sz val="9"/>
        <color theme="1"/>
        <rFont val="맑은 고딕"/>
        <family val="2"/>
        <charset val="129"/>
        <scheme val="minor"/>
      </rPr>
      <t>한창제지</t>
    </r>
  </si>
  <si>
    <r>
      <rPr>
        <sz val="9"/>
        <color theme="1"/>
        <rFont val="맑은 고딕"/>
        <family val="2"/>
        <charset val="129"/>
        <scheme val="minor"/>
      </rPr>
      <t>금양</t>
    </r>
  </si>
  <si>
    <r>
      <rPr>
        <sz val="9"/>
        <color theme="1"/>
        <rFont val="맑은 고딕"/>
        <family val="2"/>
        <charset val="129"/>
        <scheme val="minor"/>
      </rPr>
      <t>나라엠앤디</t>
    </r>
  </si>
  <si>
    <r>
      <rPr>
        <sz val="9"/>
        <color theme="1"/>
        <rFont val="맑은 고딕"/>
        <family val="2"/>
        <charset val="129"/>
        <scheme val="minor"/>
      </rPr>
      <t>넥센테크</t>
    </r>
  </si>
  <si>
    <r>
      <rPr>
        <sz val="9"/>
        <color theme="1"/>
        <rFont val="맑은 고딕"/>
        <family val="2"/>
        <charset val="129"/>
        <scheme val="minor"/>
      </rPr>
      <t>세중</t>
    </r>
  </si>
  <si>
    <r>
      <rPr>
        <sz val="9"/>
        <color theme="1"/>
        <rFont val="맑은 고딕"/>
        <family val="2"/>
        <charset val="129"/>
        <scheme val="minor"/>
      </rPr>
      <t>엑시콘</t>
    </r>
  </si>
  <si>
    <r>
      <rPr>
        <sz val="9"/>
        <color theme="1"/>
        <rFont val="맑은 고딕"/>
        <family val="2"/>
        <charset val="129"/>
        <scheme val="minor"/>
      </rPr>
      <t>삼본정밀전자</t>
    </r>
  </si>
  <si>
    <r>
      <rPr>
        <sz val="9"/>
        <color theme="1"/>
        <rFont val="맑은 고딕"/>
        <family val="2"/>
        <charset val="129"/>
        <scheme val="minor"/>
      </rPr>
      <t>이스트아시아홀딩스</t>
    </r>
  </si>
  <si>
    <r>
      <rPr>
        <sz val="9"/>
        <color theme="1"/>
        <rFont val="맑은 고딕"/>
        <family val="2"/>
        <charset val="129"/>
        <scheme val="minor"/>
      </rPr>
      <t>한국경제</t>
    </r>
    <r>
      <rPr>
        <sz val="9"/>
        <color theme="1"/>
        <rFont val="Arial"/>
        <family val="2"/>
      </rPr>
      <t>TV</t>
    </r>
  </si>
  <si>
    <r>
      <rPr>
        <sz val="9"/>
        <color theme="1"/>
        <rFont val="맑은 고딕"/>
        <family val="2"/>
        <charset val="129"/>
        <scheme val="minor"/>
      </rPr>
      <t>삼지전자</t>
    </r>
  </si>
  <si>
    <r>
      <rPr>
        <sz val="9"/>
        <color theme="1"/>
        <rFont val="맑은 고딕"/>
        <family val="2"/>
        <charset val="129"/>
        <scheme val="minor"/>
      </rPr>
      <t>코메론</t>
    </r>
  </si>
  <si>
    <r>
      <rPr>
        <sz val="9"/>
        <color theme="1"/>
        <rFont val="맑은 고딕"/>
        <family val="2"/>
        <charset val="129"/>
        <scheme val="minor"/>
      </rPr>
      <t>넥스턴</t>
    </r>
  </si>
  <si>
    <r>
      <rPr>
        <sz val="9"/>
        <color theme="1"/>
        <rFont val="맑은 고딕"/>
        <family val="2"/>
        <charset val="129"/>
        <scheme val="minor"/>
      </rPr>
      <t>삼진엘앤디</t>
    </r>
  </si>
  <si>
    <r>
      <t>NI</t>
    </r>
    <r>
      <rPr>
        <sz val="9"/>
        <color theme="1"/>
        <rFont val="맑은 고딕"/>
        <family val="2"/>
        <charset val="129"/>
        <scheme val="minor"/>
      </rPr>
      <t>스틸</t>
    </r>
  </si>
  <si>
    <r>
      <rPr>
        <sz val="9"/>
        <color theme="1"/>
        <rFont val="맑은 고딕"/>
        <family val="2"/>
        <charset val="129"/>
        <scheme val="minor"/>
      </rPr>
      <t>엔터메이트</t>
    </r>
  </si>
  <si>
    <r>
      <rPr>
        <sz val="9"/>
        <color theme="1"/>
        <rFont val="맑은 고딕"/>
        <family val="2"/>
        <charset val="129"/>
        <scheme val="minor"/>
      </rPr>
      <t>코스모화학</t>
    </r>
  </si>
  <si>
    <r>
      <rPr>
        <sz val="9"/>
        <color theme="1"/>
        <rFont val="맑은 고딕"/>
        <family val="2"/>
        <charset val="129"/>
        <scheme val="minor"/>
      </rPr>
      <t>링네트</t>
    </r>
  </si>
  <si>
    <r>
      <rPr>
        <sz val="9"/>
        <color theme="1"/>
        <rFont val="맑은 고딕"/>
        <family val="2"/>
        <charset val="129"/>
        <scheme val="minor"/>
      </rPr>
      <t>스페코</t>
    </r>
  </si>
  <si>
    <r>
      <rPr>
        <sz val="9"/>
        <color theme="1"/>
        <rFont val="맑은 고딕"/>
        <family val="2"/>
        <charset val="129"/>
        <scheme val="minor"/>
      </rPr>
      <t>재영솔루텍</t>
    </r>
  </si>
  <si>
    <r>
      <rPr>
        <sz val="9"/>
        <color theme="1"/>
        <rFont val="맑은 고딕"/>
        <family val="2"/>
        <charset val="129"/>
        <scheme val="minor"/>
      </rPr>
      <t>미래테크놀로지</t>
    </r>
  </si>
  <si>
    <r>
      <rPr>
        <sz val="9"/>
        <color theme="1"/>
        <rFont val="맑은 고딕"/>
        <family val="2"/>
        <charset val="129"/>
        <scheme val="minor"/>
      </rPr>
      <t>우노앤컴퍼니</t>
    </r>
  </si>
  <si>
    <r>
      <rPr>
        <sz val="9"/>
        <color theme="1"/>
        <rFont val="맑은 고딕"/>
        <family val="2"/>
        <charset val="129"/>
        <scheme val="minor"/>
      </rPr>
      <t>만호제강</t>
    </r>
  </si>
  <si>
    <r>
      <rPr>
        <sz val="9"/>
        <color theme="1"/>
        <rFont val="맑은 고딕"/>
        <family val="2"/>
        <charset val="129"/>
        <scheme val="minor"/>
      </rPr>
      <t>오르비텍</t>
    </r>
  </si>
  <si>
    <r>
      <rPr>
        <sz val="9"/>
        <color theme="1"/>
        <rFont val="맑은 고딕"/>
        <family val="2"/>
        <charset val="129"/>
        <scheme val="minor"/>
      </rPr>
      <t>코아스</t>
    </r>
  </si>
  <si>
    <r>
      <rPr>
        <sz val="9"/>
        <color theme="1"/>
        <rFont val="맑은 고딕"/>
        <family val="2"/>
        <charset val="129"/>
        <scheme val="minor"/>
      </rPr>
      <t>비아이이엠티</t>
    </r>
  </si>
  <si>
    <r>
      <rPr>
        <sz val="9"/>
        <color theme="1"/>
        <rFont val="맑은 고딕"/>
        <family val="2"/>
        <charset val="129"/>
        <scheme val="minor"/>
      </rPr>
      <t>피제이전자</t>
    </r>
  </si>
  <si>
    <r>
      <rPr>
        <sz val="9"/>
        <color theme="1"/>
        <rFont val="맑은 고딕"/>
        <family val="2"/>
        <charset val="129"/>
        <scheme val="minor"/>
      </rPr>
      <t>세원물산</t>
    </r>
  </si>
  <si>
    <r>
      <rPr>
        <sz val="9"/>
        <color theme="1"/>
        <rFont val="맑은 고딕"/>
        <family val="2"/>
        <charset val="129"/>
        <scheme val="minor"/>
      </rPr>
      <t>아이오케이</t>
    </r>
  </si>
  <si>
    <r>
      <rPr>
        <sz val="9"/>
        <color theme="1"/>
        <rFont val="맑은 고딕"/>
        <family val="2"/>
        <charset val="129"/>
        <scheme val="minor"/>
      </rPr>
      <t>삼영이엔씨</t>
    </r>
  </si>
  <si>
    <r>
      <rPr>
        <sz val="9"/>
        <color theme="1"/>
        <rFont val="맑은 고딕"/>
        <family val="2"/>
        <charset val="129"/>
        <scheme val="minor"/>
      </rPr>
      <t>정원엔시스</t>
    </r>
  </si>
  <si>
    <r>
      <rPr>
        <sz val="9"/>
        <color theme="1"/>
        <rFont val="맑은 고딕"/>
        <family val="2"/>
        <charset val="129"/>
        <scheme val="minor"/>
      </rPr>
      <t>위즈코프</t>
    </r>
  </si>
  <si>
    <r>
      <rPr>
        <sz val="9"/>
        <color theme="1"/>
        <rFont val="맑은 고딕"/>
        <family val="2"/>
        <charset val="129"/>
        <scheme val="minor"/>
      </rPr>
      <t>디스플레이텍</t>
    </r>
  </si>
  <si>
    <r>
      <t>KPX</t>
    </r>
    <r>
      <rPr>
        <sz val="9"/>
        <color theme="1"/>
        <rFont val="맑은 고딕"/>
        <family val="2"/>
        <charset val="129"/>
        <scheme val="minor"/>
      </rPr>
      <t>생명과학</t>
    </r>
  </si>
  <si>
    <r>
      <rPr>
        <sz val="9"/>
        <color theme="1"/>
        <rFont val="맑은 고딕"/>
        <family val="2"/>
        <charset val="129"/>
        <scheme val="minor"/>
      </rPr>
      <t>태경화학</t>
    </r>
  </si>
  <si>
    <r>
      <rPr>
        <sz val="9"/>
        <color theme="1"/>
        <rFont val="맑은 고딕"/>
        <family val="2"/>
        <charset val="129"/>
        <scheme val="minor"/>
      </rPr>
      <t>제이앤유글로벌</t>
    </r>
  </si>
  <si>
    <r>
      <rPr>
        <sz val="9"/>
        <color theme="1"/>
        <rFont val="맑은 고딕"/>
        <family val="2"/>
        <charset val="129"/>
        <scheme val="minor"/>
      </rPr>
      <t>청담러닝</t>
    </r>
  </si>
  <si>
    <r>
      <rPr>
        <sz val="9"/>
        <color theme="1"/>
        <rFont val="맑은 고딕"/>
        <family val="2"/>
        <charset val="129"/>
        <scheme val="minor"/>
      </rPr>
      <t>케이엘넷</t>
    </r>
  </si>
  <si>
    <r>
      <rPr>
        <sz val="9"/>
        <color theme="1"/>
        <rFont val="맑은 고딕"/>
        <family val="2"/>
        <charset val="129"/>
        <scheme val="minor"/>
      </rPr>
      <t>남성</t>
    </r>
  </si>
  <si>
    <r>
      <rPr>
        <sz val="9"/>
        <color theme="1"/>
        <rFont val="맑은 고딕"/>
        <family val="2"/>
        <charset val="129"/>
        <scheme val="minor"/>
      </rPr>
      <t>대호피앤씨</t>
    </r>
  </si>
  <si>
    <r>
      <rPr>
        <sz val="9"/>
        <color theme="1"/>
        <rFont val="맑은 고딕"/>
        <family val="2"/>
        <charset val="129"/>
        <scheme val="minor"/>
      </rPr>
      <t>전파기지국</t>
    </r>
  </si>
  <si>
    <r>
      <rPr>
        <sz val="9"/>
        <color theme="1"/>
        <rFont val="맑은 고딕"/>
        <family val="2"/>
        <charset val="129"/>
        <scheme val="minor"/>
      </rPr>
      <t>엔에스브이</t>
    </r>
  </si>
  <si>
    <r>
      <rPr>
        <sz val="9"/>
        <color theme="1"/>
        <rFont val="맑은 고딕"/>
        <family val="2"/>
        <charset val="129"/>
        <scheme val="minor"/>
      </rPr>
      <t>해덕파워웨이</t>
    </r>
  </si>
  <si>
    <r>
      <rPr>
        <sz val="9"/>
        <color theme="1"/>
        <rFont val="맑은 고딕"/>
        <family val="2"/>
        <charset val="129"/>
        <scheme val="minor"/>
      </rPr>
      <t>화인베스틸</t>
    </r>
  </si>
  <si>
    <r>
      <rPr>
        <sz val="9"/>
        <color theme="1"/>
        <rFont val="맑은 고딕"/>
        <family val="2"/>
        <charset val="129"/>
        <scheme val="minor"/>
      </rPr>
      <t>아이엠</t>
    </r>
  </si>
  <si>
    <r>
      <rPr>
        <sz val="9"/>
        <color theme="1"/>
        <rFont val="맑은 고딕"/>
        <family val="2"/>
        <charset val="129"/>
        <scheme val="minor"/>
      </rPr>
      <t>한일진공</t>
    </r>
  </si>
  <si>
    <r>
      <rPr>
        <sz val="9"/>
        <color theme="1"/>
        <rFont val="맑은 고딕"/>
        <family val="2"/>
        <charset val="129"/>
        <scheme val="minor"/>
      </rPr>
      <t>엠지메드</t>
    </r>
  </si>
  <si>
    <r>
      <rPr>
        <sz val="9"/>
        <color theme="1"/>
        <rFont val="맑은 고딕"/>
        <family val="2"/>
        <charset val="129"/>
        <scheme val="minor"/>
      </rPr>
      <t>유니크</t>
    </r>
  </si>
  <si>
    <r>
      <rPr>
        <sz val="9"/>
        <color theme="1"/>
        <rFont val="맑은 고딕"/>
        <family val="2"/>
        <charset val="129"/>
        <scheme val="minor"/>
      </rPr>
      <t>홈센타</t>
    </r>
  </si>
  <si>
    <r>
      <t>YBM</t>
    </r>
    <r>
      <rPr>
        <sz val="9"/>
        <color theme="1"/>
        <rFont val="맑은 고딕"/>
        <family val="2"/>
        <charset val="129"/>
        <scheme val="minor"/>
      </rPr>
      <t>시사닷컴</t>
    </r>
  </si>
  <si>
    <r>
      <rPr>
        <sz val="9"/>
        <color theme="1"/>
        <rFont val="맑은 고딕"/>
        <family val="2"/>
        <charset val="129"/>
        <scheme val="minor"/>
      </rPr>
      <t>텔콘</t>
    </r>
  </si>
  <si>
    <r>
      <rPr>
        <sz val="9"/>
        <color theme="1"/>
        <rFont val="맑은 고딕"/>
        <family val="2"/>
        <charset val="129"/>
        <scheme val="minor"/>
      </rPr>
      <t>에프에스티</t>
    </r>
  </si>
  <si>
    <r>
      <rPr>
        <sz val="9"/>
        <color theme="1"/>
        <rFont val="맑은 고딕"/>
        <family val="2"/>
        <charset val="129"/>
        <scheme val="minor"/>
      </rPr>
      <t>알톤스포츠</t>
    </r>
  </si>
  <si>
    <r>
      <rPr>
        <sz val="9"/>
        <color theme="1"/>
        <rFont val="맑은 고딕"/>
        <family val="2"/>
        <charset val="129"/>
        <scheme val="minor"/>
      </rPr>
      <t>켐트로닉스</t>
    </r>
  </si>
  <si>
    <r>
      <rPr>
        <sz val="9"/>
        <color theme="1"/>
        <rFont val="맑은 고딕"/>
        <family val="2"/>
        <charset val="129"/>
        <scheme val="minor"/>
      </rPr>
      <t>우리이앤엘</t>
    </r>
  </si>
  <si>
    <r>
      <rPr>
        <sz val="9"/>
        <color theme="1"/>
        <rFont val="맑은 고딕"/>
        <family val="2"/>
        <charset val="129"/>
        <scheme val="minor"/>
      </rPr>
      <t>남화토건</t>
    </r>
  </si>
  <si>
    <r>
      <rPr>
        <sz val="9"/>
        <color theme="1"/>
        <rFont val="맑은 고딕"/>
        <family val="2"/>
        <charset val="129"/>
        <scheme val="minor"/>
      </rPr>
      <t>아비코전자</t>
    </r>
  </si>
  <si>
    <r>
      <rPr>
        <sz val="9"/>
        <color theme="1"/>
        <rFont val="맑은 고딕"/>
        <family val="2"/>
        <charset val="129"/>
        <scheme val="minor"/>
      </rPr>
      <t>유엔젤</t>
    </r>
  </si>
  <si>
    <r>
      <rPr>
        <sz val="9"/>
        <color theme="1"/>
        <rFont val="맑은 고딕"/>
        <family val="2"/>
        <charset val="129"/>
        <scheme val="minor"/>
      </rPr>
      <t>티엘아이</t>
    </r>
  </si>
  <si>
    <r>
      <rPr>
        <sz val="9"/>
        <color theme="1"/>
        <rFont val="맑은 고딕"/>
        <family val="2"/>
        <charset val="129"/>
        <scheme val="minor"/>
      </rPr>
      <t>디에이테크놀로지</t>
    </r>
  </si>
  <si>
    <r>
      <rPr>
        <sz val="9"/>
        <color theme="1"/>
        <rFont val="맑은 고딕"/>
        <family val="2"/>
        <charset val="129"/>
        <scheme val="minor"/>
      </rPr>
      <t>이</t>
    </r>
    <r>
      <rPr>
        <sz val="9"/>
        <color theme="1"/>
        <rFont val="Arial"/>
        <family val="2"/>
      </rPr>
      <t>-</t>
    </r>
    <r>
      <rPr>
        <sz val="9"/>
        <color theme="1"/>
        <rFont val="맑은 고딕"/>
        <family val="2"/>
        <charset val="129"/>
        <scheme val="minor"/>
      </rPr>
      <t>글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  <scheme val="minor"/>
      </rPr>
      <t>벳</t>
    </r>
  </si>
  <si>
    <r>
      <rPr>
        <sz val="9"/>
        <color theme="1"/>
        <rFont val="맑은 고딕"/>
        <family val="2"/>
        <charset val="129"/>
        <scheme val="minor"/>
      </rPr>
      <t>국제약품</t>
    </r>
  </si>
  <si>
    <r>
      <rPr>
        <sz val="9"/>
        <color theme="1"/>
        <rFont val="맑은 고딕"/>
        <family val="2"/>
        <charset val="129"/>
        <scheme val="minor"/>
      </rPr>
      <t>파세코</t>
    </r>
  </si>
  <si>
    <r>
      <rPr>
        <sz val="9"/>
        <color theme="1"/>
        <rFont val="맑은 고딕"/>
        <family val="2"/>
        <charset val="129"/>
        <scheme val="minor"/>
      </rPr>
      <t>디지털대성</t>
    </r>
  </si>
  <si>
    <r>
      <rPr>
        <sz val="9"/>
        <color theme="1"/>
        <rFont val="맑은 고딕"/>
        <family val="2"/>
        <charset val="129"/>
        <scheme val="minor"/>
      </rPr>
      <t>윈팩</t>
    </r>
  </si>
  <si>
    <r>
      <rPr>
        <sz val="9"/>
        <color theme="1"/>
        <rFont val="맑은 고딕"/>
        <family val="2"/>
        <charset val="129"/>
        <scheme val="minor"/>
      </rPr>
      <t>지엔씨에너지</t>
    </r>
  </si>
  <si>
    <r>
      <rPr>
        <sz val="9"/>
        <color theme="1"/>
        <rFont val="맑은 고딕"/>
        <family val="2"/>
        <charset val="129"/>
        <scheme val="minor"/>
      </rPr>
      <t>대경기계</t>
    </r>
  </si>
  <si>
    <r>
      <rPr>
        <sz val="9"/>
        <color theme="1"/>
        <rFont val="맑은 고딕"/>
        <family val="2"/>
        <charset val="129"/>
        <scheme val="minor"/>
      </rPr>
      <t>삼진</t>
    </r>
  </si>
  <si>
    <r>
      <rPr>
        <sz val="9"/>
        <color theme="1"/>
        <rFont val="맑은 고딕"/>
        <family val="2"/>
        <charset val="129"/>
        <scheme val="minor"/>
      </rPr>
      <t>한국내화</t>
    </r>
  </si>
  <si>
    <r>
      <rPr>
        <sz val="9"/>
        <color theme="1"/>
        <rFont val="맑은 고딕"/>
        <family val="2"/>
        <charset val="129"/>
        <scheme val="minor"/>
      </rPr>
      <t>남영비비안</t>
    </r>
  </si>
  <si>
    <r>
      <rPr>
        <sz val="9"/>
        <color theme="1"/>
        <rFont val="맑은 고딕"/>
        <family val="2"/>
        <charset val="129"/>
        <scheme val="minor"/>
      </rPr>
      <t>씨엔플러스</t>
    </r>
  </si>
  <si>
    <r>
      <rPr>
        <sz val="9"/>
        <color theme="1"/>
        <rFont val="맑은 고딕"/>
        <family val="2"/>
        <charset val="129"/>
        <scheme val="minor"/>
      </rPr>
      <t>인포피아</t>
    </r>
  </si>
  <si>
    <r>
      <rPr>
        <sz val="9"/>
        <color theme="1"/>
        <rFont val="맑은 고딕"/>
        <family val="2"/>
        <charset val="129"/>
        <scheme val="minor"/>
      </rPr>
      <t>바이오로그디바이스</t>
    </r>
  </si>
  <si>
    <r>
      <rPr>
        <sz val="9"/>
        <color theme="1"/>
        <rFont val="맑은 고딕"/>
        <family val="2"/>
        <charset val="129"/>
        <scheme val="minor"/>
      </rPr>
      <t>다나와</t>
    </r>
  </si>
  <si>
    <r>
      <rPr>
        <sz val="9"/>
        <color theme="1"/>
        <rFont val="맑은 고딕"/>
        <family val="2"/>
        <charset val="129"/>
        <scheme val="minor"/>
      </rPr>
      <t>서원</t>
    </r>
  </si>
  <si>
    <r>
      <rPr>
        <sz val="9"/>
        <color theme="1"/>
        <rFont val="맑은 고딕"/>
        <family val="2"/>
        <charset val="129"/>
        <scheme val="minor"/>
      </rPr>
      <t>에코플라스틱</t>
    </r>
  </si>
  <si>
    <r>
      <rPr>
        <sz val="9"/>
        <color theme="1"/>
        <rFont val="맑은 고딕"/>
        <family val="2"/>
        <charset val="129"/>
        <scheme val="minor"/>
      </rPr>
      <t>국영지앤엠</t>
    </r>
  </si>
  <si>
    <r>
      <rPr>
        <sz val="9"/>
        <color theme="1"/>
        <rFont val="맑은 고딕"/>
        <family val="2"/>
        <charset val="129"/>
        <scheme val="minor"/>
      </rPr>
      <t>하이트론</t>
    </r>
  </si>
  <si>
    <r>
      <rPr>
        <sz val="9"/>
        <color theme="1"/>
        <rFont val="맑은 고딕"/>
        <family val="2"/>
        <charset val="129"/>
        <scheme val="minor"/>
      </rPr>
      <t>티비씨</t>
    </r>
  </si>
  <si>
    <r>
      <rPr>
        <sz val="9"/>
        <color theme="1"/>
        <rFont val="맑은 고딕"/>
        <family val="2"/>
        <charset val="129"/>
        <scheme val="minor"/>
      </rPr>
      <t>일성건설</t>
    </r>
  </si>
  <si>
    <r>
      <rPr>
        <sz val="9"/>
        <color theme="1"/>
        <rFont val="맑은 고딕"/>
        <family val="2"/>
        <charset val="129"/>
        <scheme val="minor"/>
      </rPr>
      <t>뉴인텍</t>
    </r>
  </si>
  <si>
    <r>
      <rPr>
        <sz val="9"/>
        <color theme="1"/>
        <rFont val="맑은 고딕"/>
        <family val="2"/>
        <charset val="129"/>
        <scheme val="minor"/>
      </rPr>
      <t>디와이파워</t>
    </r>
  </si>
  <si>
    <r>
      <rPr>
        <sz val="9"/>
        <color theme="1"/>
        <rFont val="맑은 고딕"/>
        <family val="2"/>
        <charset val="129"/>
        <scheme val="minor"/>
      </rPr>
      <t>한라</t>
    </r>
    <r>
      <rPr>
        <sz val="9"/>
        <color theme="1"/>
        <rFont val="Arial"/>
        <family val="2"/>
      </rPr>
      <t>IMS</t>
    </r>
  </si>
  <si>
    <r>
      <rPr>
        <sz val="9"/>
        <color theme="1"/>
        <rFont val="맑은 고딕"/>
        <family val="2"/>
        <charset val="129"/>
        <scheme val="minor"/>
      </rPr>
      <t>일진파워</t>
    </r>
  </si>
  <si>
    <r>
      <rPr>
        <sz val="9"/>
        <color theme="1"/>
        <rFont val="맑은 고딕"/>
        <family val="2"/>
        <charset val="129"/>
        <scheme val="minor"/>
      </rPr>
      <t>미코</t>
    </r>
  </si>
  <si>
    <r>
      <rPr>
        <sz val="9"/>
        <color theme="1"/>
        <rFont val="맑은 고딕"/>
        <family val="2"/>
        <charset val="129"/>
        <scheme val="minor"/>
      </rPr>
      <t>파라텍</t>
    </r>
  </si>
  <si>
    <r>
      <rPr>
        <sz val="9"/>
        <color theme="1"/>
        <rFont val="맑은 고딕"/>
        <family val="2"/>
        <charset val="129"/>
        <scheme val="minor"/>
      </rPr>
      <t>하츠</t>
    </r>
  </si>
  <si>
    <r>
      <t>KB</t>
    </r>
    <r>
      <rPr>
        <sz val="9"/>
        <color theme="1"/>
        <rFont val="맑은 고딕"/>
        <family val="2"/>
        <charset val="129"/>
        <scheme val="minor"/>
      </rPr>
      <t>오토시스</t>
    </r>
  </si>
  <si>
    <r>
      <rPr>
        <sz val="9"/>
        <color theme="1"/>
        <rFont val="맑은 고딕"/>
        <family val="2"/>
        <charset val="129"/>
        <scheme val="minor"/>
      </rPr>
      <t>지디</t>
    </r>
  </si>
  <si>
    <r>
      <rPr>
        <sz val="9"/>
        <color theme="1"/>
        <rFont val="맑은 고딕"/>
        <family val="2"/>
        <charset val="129"/>
        <scheme val="minor"/>
      </rPr>
      <t>현대통신</t>
    </r>
  </si>
  <si>
    <r>
      <rPr>
        <sz val="9"/>
        <color theme="1"/>
        <rFont val="맑은 고딕"/>
        <family val="2"/>
        <charset val="129"/>
        <scheme val="minor"/>
      </rPr>
      <t>한국석유</t>
    </r>
  </si>
  <si>
    <r>
      <t>KC</t>
    </r>
    <r>
      <rPr>
        <sz val="9"/>
        <color theme="1"/>
        <rFont val="맑은 고딕"/>
        <family val="2"/>
        <charset val="129"/>
        <scheme val="minor"/>
      </rPr>
      <t>코트렐</t>
    </r>
  </si>
  <si>
    <r>
      <rPr>
        <sz val="9"/>
        <color theme="1"/>
        <rFont val="맑은 고딕"/>
        <family val="2"/>
        <charset val="129"/>
        <scheme val="minor"/>
      </rPr>
      <t>우신시스템</t>
    </r>
  </si>
  <si>
    <r>
      <rPr>
        <sz val="9"/>
        <color theme="1"/>
        <rFont val="맑은 고딕"/>
        <family val="2"/>
        <charset val="129"/>
        <scheme val="minor"/>
      </rPr>
      <t>유니온</t>
    </r>
  </si>
  <si>
    <r>
      <rPr>
        <sz val="9"/>
        <color theme="1"/>
        <rFont val="맑은 고딕"/>
        <family val="2"/>
        <charset val="129"/>
        <scheme val="minor"/>
      </rPr>
      <t>국일제지</t>
    </r>
  </si>
  <si>
    <r>
      <rPr>
        <sz val="9"/>
        <color theme="1"/>
        <rFont val="맑은 고딕"/>
        <family val="2"/>
        <charset val="129"/>
        <scheme val="minor"/>
      </rPr>
      <t>윈하이텍</t>
    </r>
  </si>
  <si>
    <r>
      <rPr>
        <sz val="9"/>
        <color theme="1"/>
        <rFont val="맑은 고딕"/>
        <family val="2"/>
        <charset val="129"/>
        <scheme val="minor"/>
      </rPr>
      <t>파크시스템스</t>
    </r>
  </si>
  <si>
    <r>
      <rPr>
        <sz val="9"/>
        <color theme="1"/>
        <rFont val="맑은 고딕"/>
        <family val="2"/>
        <charset val="129"/>
        <scheme val="minor"/>
      </rPr>
      <t>뉴로스</t>
    </r>
  </si>
  <si>
    <r>
      <rPr>
        <sz val="9"/>
        <color theme="1"/>
        <rFont val="맑은 고딕"/>
        <family val="2"/>
        <charset val="129"/>
        <scheme val="minor"/>
      </rPr>
      <t>동양네트웍스</t>
    </r>
  </si>
  <si>
    <r>
      <rPr>
        <sz val="9"/>
        <color theme="1"/>
        <rFont val="맑은 고딕"/>
        <family val="2"/>
        <charset val="129"/>
        <scheme val="minor"/>
      </rPr>
      <t>평화산업</t>
    </r>
  </si>
  <si>
    <r>
      <rPr>
        <sz val="9"/>
        <color theme="1"/>
        <rFont val="맑은 고딕"/>
        <family val="2"/>
        <charset val="129"/>
        <scheme val="minor"/>
      </rPr>
      <t>대한방직</t>
    </r>
  </si>
  <si>
    <r>
      <rPr>
        <sz val="9"/>
        <color theme="1"/>
        <rFont val="맑은 고딕"/>
        <family val="2"/>
        <charset val="129"/>
        <scheme val="minor"/>
      </rPr>
      <t>한일사료</t>
    </r>
  </si>
  <si>
    <r>
      <rPr>
        <sz val="9"/>
        <color theme="1"/>
        <rFont val="맑은 고딕"/>
        <family val="2"/>
        <charset val="129"/>
        <scheme val="minor"/>
      </rPr>
      <t>보루네오</t>
    </r>
  </si>
  <si>
    <r>
      <rPr>
        <sz val="9"/>
        <color theme="1"/>
        <rFont val="맑은 고딕"/>
        <family val="2"/>
        <charset val="129"/>
        <scheme val="minor"/>
      </rPr>
      <t>백광소재</t>
    </r>
  </si>
  <si>
    <r>
      <rPr>
        <sz val="9"/>
        <color theme="1"/>
        <rFont val="맑은 고딕"/>
        <family val="2"/>
        <charset val="129"/>
        <scheme val="minor"/>
      </rPr>
      <t>우리들제약</t>
    </r>
  </si>
  <si>
    <r>
      <rPr>
        <sz val="9"/>
        <color theme="1"/>
        <rFont val="맑은 고딕"/>
        <family val="2"/>
        <charset val="129"/>
        <scheme val="minor"/>
      </rPr>
      <t>테스나</t>
    </r>
  </si>
  <si>
    <r>
      <rPr>
        <sz val="9"/>
        <color theme="1"/>
        <rFont val="맑은 고딕"/>
        <family val="2"/>
        <charset val="129"/>
        <scheme val="minor"/>
      </rPr>
      <t>에이엔피</t>
    </r>
  </si>
  <si>
    <r>
      <rPr>
        <sz val="9"/>
        <color theme="1"/>
        <rFont val="맑은 고딕"/>
        <family val="2"/>
        <charset val="129"/>
        <scheme val="minor"/>
      </rPr>
      <t>신원종합개발</t>
    </r>
  </si>
  <si>
    <r>
      <rPr>
        <sz val="9"/>
        <color theme="1"/>
        <rFont val="맑은 고딕"/>
        <family val="2"/>
        <charset val="129"/>
        <scheme val="minor"/>
      </rPr>
      <t>동국실업</t>
    </r>
  </si>
  <si>
    <r>
      <rPr>
        <sz val="9"/>
        <color theme="1"/>
        <rFont val="맑은 고딕"/>
        <family val="2"/>
        <charset val="129"/>
        <scheme val="minor"/>
      </rPr>
      <t>동아에스텍</t>
    </r>
  </si>
  <si>
    <r>
      <rPr>
        <sz val="9"/>
        <color theme="1"/>
        <rFont val="맑은 고딕"/>
        <family val="2"/>
        <charset val="129"/>
        <scheme val="minor"/>
      </rPr>
      <t>이아이디</t>
    </r>
  </si>
  <si>
    <r>
      <rPr>
        <sz val="9"/>
        <color theme="1"/>
        <rFont val="맑은 고딕"/>
        <family val="2"/>
        <charset val="129"/>
        <scheme val="minor"/>
      </rPr>
      <t>동일금속</t>
    </r>
  </si>
  <si>
    <r>
      <rPr>
        <sz val="9"/>
        <color theme="1"/>
        <rFont val="맑은 고딕"/>
        <family val="2"/>
        <charset val="129"/>
        <scheme val="minor"/>
      </rPr>
      <t>한국자원투자개발</t>
    </r>
  </si>
  <si>
    <r>
      <rPr>
        <sz val="9"/>
        <color theme="1"/>
        <rFont val="맑은 고딕"/>
        <family val="2"/>
        <charset val="129"/>
        <scheme val="minor"/>
      </rPr>
      <t>육일씨엔에쓰</t>
    </r>
  </si>
  <si>
    <r>
      <rPr>
        <sz val="9"/>
        <color theme="1"/>
        <rFont val="맑은 고딕"/>
        <family val="2"/>
        <charset val="129"/>
        <scheme val="minor"/>
      </rPr>
      <t>비츠로테크</t>
    </r>
  </si>
  <si>
    <r>
      <rPr>
        <sz val="9"/>
        <color theme="1"/>
        <rFont val="맑은 고딕"/>
        <family val="2"/>
        <charset val="129"/>
        <scheme val="minor"/>
      </rPr>
      <t>한국정보공학</t>
    </r>
  </si>
  <si>
    <r>
      <rPr>
        <sz val="9"/>
        <color theme="1"/>
        <rFont val="맑은 고딕"/>
        <family val="2"/>
        <charset val="129"/>
        <scheme val="minor"/>
      </rPr>
      <t>와토스코리아</t>
    </r>
  </si>
  <si>
    <r>
      <rPr>
        <sz val="9"/>
        <color theme="1"/>
        <rFont val="맑은 고딕"/>
        <family val="2"/>
        <charset val="129"/>
        <scheme val="minor"/>
      </rPr>
      <t>범양건영</t>
    </r>
  </si>
  <si>
    <r>
      <rPr>
        <sz val="9"/>
        <color theme="1"/>
        <rFont val="맑은 고딕"/>
        <family val="2"/>
        <charset val="129"/>
        <scheme val="minor"/>
      </rPr>
      <t>성도이엔지</t>
    </r>
  </si>
  <si>
    <r>
      <rPr>
        <sz val="9"/>
        <color theme="1"/>
        <rFont val="맑은 고딕"/>
        <family val="2"/>
        <charset val="129"/>
        <scheme val="minor"/>
      </rPr>
      <t>에이티세미콘</t>
    </r>
  </si>
  <si>
    <r>
      <rPr>
        <sz val="9"/>
        <color theme="1"/>
        <rFont val="맑은 고딕"/>
        <family val="2"/>
        <charset val="129"/>
        <scheme val="minor"/>
      </rPr>
      <t>한국가구</t>
    </r>
  </si>
  <si>
    <r>
      <rPr>
        <sz val="9"/>
        <color theme="1"/>
        <rFont val="맑은 고딕"/>
        <family val="2"/>
        <charset val="129"/>
        <scheme val="minor"/>
      </rPr>
      <t>엠에스오토텍</t>
    </r>
  </si>
  <si>
    <r>
      <rPr>
        <sz val="9"/>
        <color theme="1"/>
        <rFont val="맑은 고딕"/>
        <family val="2"/>
        <charset val="129"/>
        <scheme val="minor"/>
      </rPr>
      <t>피엘에이</t>
    </r>
  </si>
  <si>
    <r>
      <t>MH</t>
    </r>
    <r>
      <rPr>
        <sz val="9"/>
        <color theme="1"/>
        <rFont val="맑은 고딕"/>
        <family val="2"/>
        <charset val="129"/>
        <scheme val="minor"/>
      </rPr>
      <t>에탄올</t>
    </r>
  </si>
  <si>
    <r>
      <rPr>
        <sz val="9"/>
        <color theme="1"/>
        <rFont val="맑은 고딕"/>
        <family val="2"/>
        <charset val="129"/>
        <scheme val="minor"/>
      </rPr>
      <t>엘비세미콘</t>
    </r>
  </si>
  <si>
    <r>
      <rPr>
        <sz val="9"/>
        <color theme="1"/>
        <rFont val="맑은 고딕"/>
        <family val="2"/>
        <charset val="129"/>
        <scheme val="minor"/>
      </rPr>
      <t>동운아나텍</t>
    </r>
  </si>
  <si>
    <r>
      <rPr>
        <sz val="9"/>
        <color theme="1"/>
        <rFont val="맑은 고딕"/>
        <family val="2"/>
        <charset val="129"/>
        <scheme val="minor"/>
      </rPr>
      <t>비에이치아이</t>
    </r>
  </si>
  <si>
    <r>
      <rPr>
        <sz val="9"/>
        <color theme="1"/>
        <rFont val="맑은 고딕"/>
        <family val="2"/>
        <charset val="129"/>
        <scheme val="minor"/>
      </rPr>
      <t>영풍제지</t>
    </r>
  </si>
  <si>
    <r>
      <rPr>
        <sz val="9"/>
        <color theme="1"/>
        <rFont val="맑은 고딕"/>
        <family val="2"/>
        <charset val="129"/>
        <scheme val="minor"/>
      </rPr>
      <t>알에프세미</t>
    </r>
  </si>
  <si>
    <r>
      <rPr>
        <sz val="9"/>
        <color theme="1"/>
        <rFont val="맑은 고딕"/>
        <family val="2"/>
        <charset val="129"/>
        <scheme val="minor"/>
      </rPr>
      <t>파수닷컴</t>
    </r>
  </si>
  <si>
    <r>
      <rPr>
        <sz val="9"/>
        <color theme="1"/>
        <rFont val="맑은 고딕"/>
        <family val="2"/>
        <charset val="129"/>
        <scheme val="minor"/>
      </rPr>
      <t>광림</t>
    </r>
  </si>
  <si>
    <r>
      <rPr>
        <sz val="9"/>
        <color theme="1"/>
        <rFont val="맑은 고딕"/>
        <family val="2"/>
        <charset val="129"/>
        <scheme val="minor"/>
      </rPr>
      <t>신성에프에이</t>
    </r>
  </si>
  <si>
    <r>
      <rPr>
        <sz val="9"/>
        <color theme="1"/>
        <rFont val="맑은 고딕"/>
        <family val="2"/>
        <charset val="129"/>
        <scheme val="minor"/>
      </rPr>
      <t>다우인큐브</t>
    </r>
  </si>
  <si>
    <r>
      <rPr>
        <sz val="9"/>
        <color theme="1"/>
        <rFont val="맑은 고딕"/>
        <family val="2"/>
        <charset val="129"/>
        <scheme val="minor"/>
      </rPr>
      <t>진도</t>
    </r>
  </si>
  <si>
    <r>
      <rPr>
        <sz val="9"/>
        <color theme="1"/>
        <rFont val="맑은 고딕"/>
        <family val="2"/>
        <charset val="129"/>
        <scheme val="minor"/>
      </rPr>
      <t>엑사이엔씨</t>
    </r>
  </si>
  <si>
    <r>
      <rPr>
        <sz val="9"/>
        <color theme="1"/>
        <rFont val="맑은 고딕"/>
        <family val="2"/>
        <charset val="129"/>
        <scheme val="minor"/>
      </rPr>
      <t>골든브릿지증권</t>
    </r>
  </si>
  <si>
    <r>
      <rPr>
        <sz val="9"/>
        <color theme="1"/>
        <rFont val="맑은 고딕"/>
        <family val="2"/>
        <charset val="129"/>
        <scheme val="minor"/>
      </rPr>
      <t>아이티센</t>
    </r>
  </si>
  <si>
    <r>
      <rPr>
        <sz val="9"/>
        <color theme="1"/>
        <rFont val="맑은 고딕"/>
        <family val="2"/>
        <charset val="129"/>
        <scheme val="minor"/>
      </rPr>
      <t>아세아텍</t>
    </r>
  </si>
  <si>
    <r>
      <rPr>
        <sz val="9"/>
        <color theme="1"/>
        <rFont val="맑은 고딕"/>
        <family val="2"/>
        <charset val="129"/>
        <scheme val="minor"/>
      </rPr>
      <t>엠에스씨</t>
    </r>
  </si>
  <si>
    <r>
      <rPr>
        <sz val="9"/>
        <color theme="1"/>
        <rFont val="맑은 고딕"/>
        <family val="2"/>
        <charset val="129"/>
        <scheme val="minor"/>
      </rPr>
      <t>코렌</t>
    </r>
  </si>
  <si>
    <r>
      <rPr>
        <sz val="9"/>
        <color theme="1"/>
        <rFont val="맑은 고딕"/>
        <family val="2"/>
        <charset val="129"/>
        <scheme val="minor"/>
      </rPr>
      <t>브리지텍</t>
    </r>
  </si>
  <si>
    <r>
      <rPr>
        <sz val="9"/>
        <color theme="1"/>
        <rFont val="맑은 고딕"/>
        <family val="2"/>
        <charset val="129"/>
        <scheme val="minor"/>
      </rPr>
      <t>화진</t>
    </r>
  </si>
  <si>
    <r>
      <rPr>
        <sz val="9"/>
        <color theme="1"/>
        <rFont val="맑은 고딕"/>
        <family val="2"/>
        <charset val="129"/>
        <scheme val="minor"/>
      </rPr>
      <t>신화인터텍</t>
    </r>
  </si>
  <si>
    <r>
      <rPr>
        <sz val="9"/>
        <color theme="1"/>
        <rFont val="맑은 고딕"/>
        <family val="2"/>
        <charset val="129"/>
        <scheme val="minor"/>
      </rPr>
      <t>트루윈</t>
    </r>
  </si>
  <si>
    <r>
      <rPr>
        <sz val="9"/>
        <color theme="1"/>
        <rFont val="맑은 고딕"/>
        <family val="2"/>
        <charset val="129"/>
        <scheme val="minor"/>
      </rPr>
      <t>케이엠</t>
    </r>
  </si>
  <si>
    <r>
      <rPr>
        <sz val="9"/>
        <color theme="1"/>
        <rFont val="맑은 고딕"/>
        <family val="2"/>
        <charset val="129"/>
        <scheme val="minor"/>
      </rPr>
      <t>비츠로시스</t>
    </r>
  </si>
  <si>
    <r>
      <rPr>
        <sz val="9"/>
        <color theme="1"/>
        <rFont val="맑은 고딕"/>
        <family val="2"/>
        <charset val="129"/>
        <scheme val="minor"/>
      </rPr>
      <t>라이브플렉스</t>
    </r>
  </si>
  <si>
    <r>
      <rPr>
        <sz val="9"/>
        <color theme="1"/>
        <rFont val="맑은 고딕"/>
        <family val="2"/>
        <charset val="129"/>
        <scheme val="minor"/>
      </rPr>
      <t>삼일</t>
    </r>
  </si>
  <si>
    <r>
      <rPr>
        <sz val="9"/>
        <color theme="1"/>
        <rFont val="맑은 고딕"/>
        <family val="2"/>
        <charset val="129"/>
        <scheme val="minor"/>
      </rPr>
      <t>이디</t>
    </r>
  </si>
  <si>
    <r>
      <rPr>
        <sz val="9"/>
        <color theme="1"/>
        <rFont val="맑은 고딕"/>
        <family val="2"/>
        <charset val="129"/>
        <scheme val="minor"/>
      </rPr>
      <t>대한과학</t>
    </r>
  </si>
  <si>
    <r>
      <rPr>
        <sz val="9"/>
        <color theme="1"/>
        <rFont val="맑은 고딕"/>
        <family val="2"/>
        <charset val="129"/>
        <scheme val="minor"/>
      </rPr>
      <t>디케이디앤아이</t>
    </r>
  </si>
  <si>
    <r>
      <rPr>
        <sz val="9"/>
        <color theme="1"/>
        <rFont val="맑은 고딕"/>
        <family val="2"/>
        <charset val="129"/>
        <scheme val="minor"/>
      </rPr>
      <t>코디엠</t>
    </r>
  </si>
  <si>
    <r>
      <rPr>
        <sz val="9"/>
        <color theme="1"/>
        <rFont val="맑은 고딕"/>
        <family val="2"/>
        <charset val="129"/>
        <scheme val="minor"/>
      </rPr>
      <t>피델릭스</t>
    </r>
  </si>
  <si>
    <r>
      <rPr>
        <sz val="9"/>
        <color theme="1"/>
        <rFont val="맑은 고딕"/>
        <family val="2"/>
        <charset val="129"/>
        <scheme val="minor"/>
      </rPr>
      <t>디에스케이</t>
    </r>
  </si>
  <si>
    <r>
      <rPr>
        <sz val="9"/>
        <color theme="1"/>
        <rFont val="맑은 고딕"/>
        <family val="2"/>
        <charset val="129"/>
        <scheme val="minor"/>
      </rPr>
      <t>인팩</t>
    </r>
  </si>
  <si>
    <r>
      <rPr>
        <sz val="9"/>
        <color theme="1"/>
        <rFont val="맑은 고딕"/>
        <family val="2"/>
        <charset val="129"/>
        <scheme val="minor"/>
      </rPr>
      <t>대한광통신</t>
    </r>
  </si>
  <si>
    <r>
      <rPr>
        <sz val="9"/>
        <color theme="1"/>
        <rFont val="맑은 고딕"/>
        <family val="2"/>
        <charset val="129"/>
        <scheme val="minor"/>
      </rPr>
      <t>서울전자통신</t>
    </r>
  </si>
  <si>
    <r>
      <rPr>
        <sz val="9"/>
        <color theme="1"/>
        <rFont val="맑은 고딕"/>
        <family val="2"/>
        <charset val="129"/>
        <scheme val="minor"/>
      </rPr>
      <t>로켓모바일</t>
    </r>
  </si>
  <si>
    <r>
      <rPr>
        <sz val="9"/>
        <color theme="1"/>
        <rFont val="맑은 고딕"/>
        <family val="2"/>
        <charset val="129"/>
        <scheme val="minor"/>
      </rPr>
      <t>명문제약</t>
    </r>
  </si>
  <si>
    <r>
      <rPr>
        <sz val="9"/>
        <color theme="1"/>
        <rFont val="맑은 고딕"/>
        <family val="2"/>
        <charset val="129"/>
        <scheme val="minor"/>
      </rPr>
      <t>한농화성</t>
    </r>
  </si>
  <si>
    <r>
      <rPr>
        <sz val="9"/>
        <color theme="1"/>
        <rFont val="맑은 고딕"/>
        <family val="2"/>
        <charset val="129"/>
        <scheme val="minor"/>
      </rPr>
      <t>아비스타</t>
    </r>
  </si>
  <si>
    <r>
      <rPr>
        <sz val="9"/>
        <color theme="1"/>
        <rFont val="맑은 고딕"/>
        <family val="2"/>
        <charset val="129"/>
        <scheme val="minor"/>
      </rPr>
      <t>우리로</t>
    </r>
  </si>
  <si>
    <r>
      <rPr>
        <sz val="9"/>
        <color theme="1"/>
        <rFont val="맑은 고딕"/>
        <family val="2"/>
        <charset val="129"/>
        <scheme val="minor"/>
      </rPr>
      <t>덕양산업</t>
    </r>
  </si>
  <si>
    <r>
      <rPr>
        <sz val="9"/>
        <color theme="1"/>
        <rFont val="맑은 고딕"/>
        <family val="2"/>
        <charset val="129"/>
        <scheme val="minor"/>
      </rPr>
      <t>이노와이어리스</t>
    </r>
  </si>
  <si>
    <r>
      <rPr>
        <sz val="9"/>
        <color theme="1"/>
        <rFont val="맑은 고딕"/>
        <family val="2"/>
        <charset val="129"/>
        <scheme val="minor"/>
      </rPr>
      <t>싸이맥스</t>
    </r>
  </si>
  <si>
    <r>
      <rPr>
        <sz val="9"/>
        <color theme="1"/>
        <rFont val="맑은 고딕"/>
        <family val="2"/>
        <charset val="129"/>
        <scheme val="minor"/>
      </rPr>
      <t>엠벤처투자</t>
    </r>
  </si>
  <si>
    <r>
      <rPr>
        <sz val="9"/>
        <color theme="1"/>
        <rFont val="맑은 고딕"/>
        <family val="2"/>
        <charset val="129"/>
        <scheme val="minor"/>
      </rPr>
      <t>좋은사람들</t>
    </r>
  </si>
  <si>
    <r>
      <rPr>
        <sz val="9"/>
        <color theme="1"/>
        <rFont val="맑은 고딕"/>
        <family val="2"/>
        <charset val="129"/>
        <scheme val="minor"/>
      </rPr>
      <t>제이씨케미칼</t>
    </r>
  </si>
  <si>
    <r>
      <rPr>
        <sz val="9"/>
        <color theme="1"/>
        <rFont val="맑은 고딕"/>
        <family val="2"/>
        <charset val="129"/>
        <scheme val="minor"/>
      </rPr>
      <t>신라섬유</t>
    </r>
  </si>
  <si>
    <r>
      <rPr>
        <sz val="9"/>
        <color theme="1"/>
        <rFont val="맑은 고딕"/>
        <family val="2"/>
        <charset val="129"/>
        <scheme val="minor"/>
      </rPr>
      <t>이스타코</t>
    </r>
  </si>
  <si>
    <r>
      <rPr>
        <sz val="9"/>
        <color theme="1"/>
        <rFont val="맑은 고딕"/>
        <family val="2"/>
        <charset val="129"/>
        <scheme val="minor"/>
      </rPr>
      <t>유양디앤유</t>
    </r>
  </si>
  <si>
    <r>
      <rPr>
        <sz val="9"/>
        <color theme="1"/>
        <rFont val="맑은 고딕"/>
        <family val="2"/>
        <charset val="129"/>
        <scheme val="minor"/>
      </rPr>
      <t>오이솔루션</t>
    </r>
  </si>
  <si>
    <r>
      <rPr>
        <sz val="9"/>
        <color theme="1"/>
        <rFont val="맑은 고딕"/>
        <family val="2"/>
        <charset val="129"/>
        <scheme val="minor"/>
      </rPr>
      <t>삼현철강</t>
    </r>
  </si>
  <si>
    <r>
      <rPr>
        <sz val="9"/>
        <color theme="1"/>
        <rFont val="맑은 고딕"/>
        <family val="2"/>
        <charset val="129"/>
        <scheme val="minor"/>
      </rPr>
      <t>아이팩토리</t>
    </r>
  </si>
  <si>
    <r>
      <rPr>
        <sz val="9"/>
        <color theme="1"/>
        <rFont val="맑은 고딕"/>
        <family val="2"/>
        <charset val="129"/>
        <scheme val="minor"/>
      </rPr>
      <t>희림</t>
    </r>
  </si>
  <si>
    <r>
      <rPr>
        <sz val="9"/>
        <color theme="1"/>
        <rFont val="맑은 고딕"/>
        <family val="2"/>
        <charset val="129"/>
        <scheme val="minor"/>
      </rPr>
      <t>고려제약</t>
    </r>
  </si>
  <si>
    <r>
      <rPr>
        <sz val="9"/>
        <color theme="1"/>
        <rFont val="맑은 고딕"/>
        <family val="2"/>
        <charset val="129"/>
        <scheme val="minor"/>
      </rPr>
      <t>대진디엠피</t>
    </r>
  </si>
  <si>
    <r>
      <rPr>
        <sz val="9"/>
        <color theme="1"/>
        <rFont val="맑은 고딕"/>
        <family val="2"/>
        <charset val="129"/>
        <scheme val="minor"/>
      </rPr>
      <t>태양금속</t>
    </r>
  </si>
  <si>
    <r>
      <rPr>
        <sz val="9"/>
        <color theme="1"/>
        <rFont val="맑은 고딕"/>
        <family val="2"/>
        <charset val="129"/>
        <scheme val="minor"/>
      </rPr>
      <t>삼영화학</t>
    </r>
  </si>
  <si>
    <r>
      <rPr>
        <sz val="9"/>
        <color theme="1"/>
        <rFont val="맑은 고딕"/>
        <family val="2"/>
        <charset val="129"/>
        <scheme val="minor"/>
      </rPr>
      <t>한국종합기술</t>
    </r>
  </si>
  <si>
    <r>
      <rPr>
        <sz val="9"/>
        <color theme="1"/>
        <rFont val="맑은 고딕"/>
        <family val="2"/>
        <charset val="129"/>
        <scheme val="minor"/>
      </rPr>
      <t>소프트맥스</t>
    </r>
  </si>
  <si>
    <r>
      <rPr>
        <sz val="9"/>
        <color theme="1"/>
        <rFont val="맑은 고딕"/>
        <family val="2"/>
        <charset val="129"/>
        <scheme val="minor"/>
      </rPr>
      <t>참엔지니어링</t>
    </r>
  </si>
  <si>
    <r>
      <rPr>
        <sz val="9"/>
        <color theme="1"/>
        <rFont val="맑은 고딕"/>
        <family val="2"/>
        <charset val="129"/>
        <scheme val="minor"/>
      </rPr>
      <t>대창스틸</t>
    </r>
  </si>
  <si>
    <r>
      <rPr>
        <sz val="9"/>
        <color theme="1"/>
        <rFont val="맑은 고딕"/>
        <family val="2"/>
        <charset val="129"/>
        <scheme val="minor"/>
      </rPr>
      <t>솔브레인이엔지</t>
    </r>
  </si>
  <si>
    <r>
      <rPr>
        <sz val="9"/>
        <color theme="1"/>
        <rFont val="맑은 고딕"/>
        <family val="2"/>
        <charset val="129"/>
        <scheme val="minor"/>
      </rPr>
      <t>인포뱅크</t>
    </r>
  </si>
  <si>
    <r>
      <rPr>
        <sz val="9"/>
        <color theme="1"/>
        <rFont val="맑은 고딕"/>
        <family val="2"/>
        <charset val="129"/>
        <scheme val="minor"/>
      </rPr>
      <t>문배철강</t>
    </r>
  </si>
  <si>
    <r>
      <rPr>
        <sz val="9"/>
        <color theme="1"/>
        <rFont val="맑은 고딕"/>
        <family val="2"/>
        <charset val="129"/>
        <scheme val="minor"/>
      </rPr>
      <t>용현</t>
    </r>
    <r>
      <rPr>
        <sz val="9"/>
        <color theme="1"/>
        <rFont val="Arial"/>
        <family val="2"/>
      </rPr>
      <t>BM</t>
    </r>
  </si>
  <si>
    <r>
      <rPr>
        <sz val="9"/>
        <color theme="1"/>
        <rFont val="맑은 고딕"/>
        <family val="2"/>
        <charset val="129"/>
        <scheme val="minor"/>
      </rPr>
      <t>코디에스</t>
    </r>
  </si>
  <si>
    <r>
      <rPr>
        <sz val="9"/>
        <color theme="1"/>
        <rFont val="맑은 고딕"/>
        <family val="2"/>
        <charset val="129"/>
        <scheme val="minor"/>
      </rPr>
      <t>중앙오션</t>
    </r>
  </si>
  <si>
    <r>
      <rPr>
        <sz val="9"/>
        <color theme="1"/>
        <rFont val="맑은 고딕"/>
        <family val="2"/>
        <charset val="129"/>
        <scheme val="minor"/>
      </rPr>
      <t>진양제약</t>
    </r>
  </si>
  <si>
    <r>
      <rPr>
        <sz val="9"/>
        <color theme="1"/>
        <rFont val="맑은 고딕"/>
        <family val="2"/>
        <charset val="129"/>
        <scheme val="minor"/>
      </rPr>
      <t>우리기술</t>
    </r>
  </si>
  <si>
    <r>
      <rPr>
        <sz val="9"/>
        <color theme="1"/>
        <rFont val="맑은 고딕"/>
        <family val="2"/>
        <charset val="129"/>
        <scheme val="minor"/>
      </rPr>
      <t>한컴시큐어</t>
    </r>
  </si>
  <si>
    <r>
      <rPr>
        <sz val="9"/>
        <color theme="1"/>
        <rFont val="맑은 고딕"/>
        <family val="2"/>
        <charset val="129"/>
        <scheme val="minor"/>
      </rPr>
      <t>삼강엠앤티</t>
    </r>
  </si>
  <si>
    <r>
      <rPr>
        <sz val="9"/>
        <color theme="1"/>
        <rFont val="맑은 고딕"/>
        <family val="2"/>
        <charset val="129"/>
        <scheme val="minor"/>
      </rPr>
      <t>금비</t>
    </r>
  </si>
  <si>
    <r>
      <rPr>
        <sz val="9"/>
        <color theme="1"/>
        <rFont val="맑은 고딕"/>
        <family val="2"/>
        <charset val="129"/>
        <scheme val="minor"/>
      </rPr>
      <t>이상네트웍스</t>
    </r>
  </si>
  <si>
    <r>
      <rPr>
        <sz val="9"/>
        <color theme="1"/>
        <rFont val="맑은 고딕"/>
        <family val="2"/>
        <charset val="129"/>
        <scheme val="minor"/>
      </rPr>
      <t>삼화네트웍스</t>
    </r>
  </si>
  <si>
    <r>
      <rPr>
        <sz val="9"/>
        <color theme="1"/>
        <rFont val="맑은 고딕"/>
        <family val="2"/>
        <charset val="129"/>
        <scheme val="minor"/>
      </rPr>
      <t>인테그레이티드에너지</t>
    </r>
  </si>
  <si>
    <r>
      <rPr>
        <sz val="9"/>
        <color theme="1"/>
        <rFont val="맑은 고딕"/>
        <family val="2"/>
        <charset val="129"/>
        <scheme val="minor"/>
      </rPr>
      <t>제너셈</t>
    </r>
  </si>
  <si>
    <r>
      <rPr>
        <sz val="9"/>
        <color theme="1"/>
        <rFont val="맑은 고딕"/>
        <family val="2"/>
        <charset val="129"/>
        <scheme val="minor"/>
      </rPr>
      <t>에스와이패널</t>
    </r>
  </si>
  <si>
    <r>
      <rPr>
        <sz val="9"/>
        <color theme="1"/>
        <rFont val="맑은 고딕"/>
        <family val="2"/>
        <charset val="129"/>
        <scheme val="minor"/>
      </rPr>
      <t>대성엘텍</t>
    </r>
  </si>
  <si>
    <r>
      <rPr>
        <sz val="9"/>
        <color theme="1"/>
        <rFont val="맑은 고딕"/>
        <family val="2"/>
        <charset val="129"/>
        <scheme val="minor"/>
      </rPr>
      <t>코이즈</t>
    </r>
  </si>
  <si>
    <r>
      <rPr>
        <sz val="9"/>
        <color theme="1"/>
        <rFont val="맑은 고딕"/>
        <family val="2"/>
        <charset val="129"/>
        <scheme val="minor"/>
      </rPr>
      <t>성안</t>
    </r>
  </si>
  <si>
    <r>
      <rPr>
        <sz val="9"/>
        <color theme="1"/>
        <rFont val="맑은 고딕"/>
        <family val="2"/>
        <charset val="129"/>
        <scheme val="minor"/>
      </rPr>
      <t>오스템</t>
    </r>
  </si>
  <si>
    <r>
      <rPr>
        <sz val="9"/>
        <color theme="1"/>
        <rFont val="맑은 고딕"/>
        <family val="2"/>
        <charset val="129"/>
        <scheme val="minor"/>
      </rPr>
      <t>엔피케이</t>
    </r>
  </si>
  <si>
    <r>
      <rPr>
        <sz val="9"/>
        <color theme="1"/>
        <rFont val="맑은 고딕"/>
        <family val="2"/>
        <charset val="129"/>
        <scheme val="minor"/>
      </rPr>
      <t>케이디켐</t>
    </r>
  </si>
  <si>
    <r>
      <rPr>
        <sz val="9"/>
        <color theme="1"/>
        <rFont val="맑은 고딕"/>
        <family val="2"/>
        <charset val="129"/>
        <scheme val="minor"/>
      </rPr>
      <t>인지디스플레</t>
    </r>
  </si>
  <si>
    <r>
      <rPr>
        <sz val="9"/>
        <color theme="1"/>
        <rFont val="맑은 고딕"/>
        <family val="2"/>
        <charset val="129"/>
        <scheme val="minor"/>
      </rPr>
      <t>한솔로지스틱스</t>
    </r>
  </si>
  <si>
    <r>
      <rPr>
        <sz val="9"/>
        <color theme="1"/>
        <rFont val="맑은 고딕"/>
        <family val="2"/>
        <charset val="129"/>
        <scheme val="minor"/>
      </rPr>
      <t>화천기계</t>
    </r>
  </si>
  <si>
    <r>
      <rPr>
        <sz val="9"/>
        <color theme="1"/>
        <rFont val="맑은 고딕"/>
        <family val="2"/>
        <charset val="129"/>
        <scheme val="minor"/>
      </rPr>
      <t>부국철강</t>
    </r>
  </si>
  <si>
    <r>
      <rPr>
        <sz val="9"/>
        <color theme="1"/>
        <rFont val="맑은 고딕"/>
        <family val="2"/>
        <charset val="129"/>
        <scheme val="minor"/>
      </rPr>
      <t>금성테크</t>
    </r>
  </si>
  <si>
    <r>
      <rPr>
        <sz val="9"/>
        <color theme="1"/>
        <rFont val="맑은 고딕"/>
        <family val="2"/>
        <charset val="129"/>
        <scheme val="minor"/>
      </rPr>
      <t>이화공영</t>
    </r>
  </si>
  <si>
    <r>
      <rPr>
        <sz val="9"/>
        <color theme="1"/>
        <rFont val="맑은 고딕"/>
        <family val="2"/>
        <charset val="129"/>
        <scheme val="minor"/>
      </rPr>
      <t>화신정공</t>
    </r>
  </si>
  <si>
    <r>
      <t>TJ</t>
    </r>
    <r>
      <rPr>
        <sz val="9"/>
        <color theme="1"/>
        <rFont val="맑은 고딕"/>
        <family val="2"/>
        <charset val="129"/>
        <scheme val="minor"/>
      </rPr>
      <t>미디어</t>
    </r>
  </si>
  <si>
    <r>
      <rPr>
        <sz val="9"/>
        <color theme="1"/>
        <rFont val="맑은 고딕"/>
        <family val="2"/>
        <charset val="129"/>
        <scheme val="minor"/>
      </rPr>
      <t>소프트센</t>
    </r>
  </si>
  <si>
    <r>
      <rPr>
        <sz val="9"/>
        <color theme="1"/>
        <rFont val="맑은 고딕"/>
        <family val="2"/>
        <charset val="129"/>
        <scheme val="minor"/>
      </rPr>
      <t>모헨즈</t>
    </r>
  </si>
  <si>
    <r>
      <rPr>
        <sz val="9"/>
        <color theme="1"/>
        <rFont val="맑은 고딕"/>
        <family val="2"/>
        <charset val="129"/>
        <scheme val="minor"/>
      </rPr>
      <t>팬엔터테인먼트</t>
    </r>
  </si>
  <si>
    <r>
      <rPr>
        <sz val="9"/>
        <color theme="1"/>
        <rFont val="맑은 고딕"/>
        <family val="2"/>
        <charset val="129"/>
        <scheme val="minor"/>
      </rPr>
      <t>케이피에프</t>
    </r>
  </si>
  <si>
    <r>
      <rPr>
        <sz val="9"/>
        <color theme="1"/>
        <rFont val="맑은 고딕"/>
        <family val="2"/>
        <charset val="129"/>
        <scheme val="minor"/>
      </rPr>
      <t>형지</t>
    </r>
    <r>
      <rPr>
        <sz val="9"/>
        <color theme="1"/>
        <rFont val="Arial"/>
        <family val="2"/>
      </rPr>
      <t>I&amp;C</t>
    </r>
  </si>
  <si>
    <r>
      <rPr>
        <sz val="9"/>
        <color theme="1"/>
        <rFont val="맑은 고딕"/>
        <family val="2"/>
        <charset val="129"/>
        <scheme val="minor"/>
      </rPr>
      <t>헤스본</t>
    </r>
  </si>
  <si>
    <r>
      <rPr>
        <sz val="9"/>
        <color theme="1"/>
        <rFont val="맑은 고딕"/>
        <family val="2"/>
        <charset val="129"/>
        <scheme val="minor"/>
      </rPr>
      <t>까뮤이앤씨</t>
    </r>
  </si>
  <si>
    <r>
      <rPr>
        <sz val="9"/>
        <color theme="1"/>
        <rFont val="맑은 고딕"/>
        <family val="2"/>
        <charset val="129"/>
        <scheme val="minor"/>
      </rPr>
      <t>멕아이씨에스</t>
    </r>
  </si>
  <si>
    <r>
      <rPr>
        <sz val="9"/>
        <color theme="1"/>
        <rFont val="맑은 고딕"/>
        <family val="2"/>
        <charset val="129"/>
        <scheme val="minor"/>
      </rPr>
      <t>옴니텔</t>
    </r>
  </si>
  <si>
    <r>
      <rPr>
        <sz val="9"/>
        <color theme="1"/>
        <rFont val="맑은 고딕"/>
        <family val="2"/>
        <charset val="129"/>
        <scheme val="minor"/>
      </rPr>
      <t>에스맥</t>
    </r>
  </si>
  <si>
    <r>
      <rPr>
        <sz val="9"/>
        <color theme="1"/>
        <rFont val="맑은 고딕"/>
        <family val="2"/>
        <charset val="129"/>
        <scheme val="minor"/>
      </rPr>
      <t>이엔쓰리</t>
    </r>
  </si>
  <si>
    <r>
      <rPr>
        <sz val="9"/>
        <color theme="1"/>
        <rFont val="맑은 고딕"/>
        <family val="2"/>
        <charset val="129"/>
        <scheme val="minor"/>
      </rPr>
      <t>쎄니트</t>
    </r>
  </si>
  <si>
    <r>
      <rPr>
        <sz val="9"/>
        <color theme="1"/>
        <rFont val="맑은 고딕"/>
        <family val="2"/>
        <charset val="129"/>
        <scheme val="minor"/>
      </rPr>
      <t>오텍</t>
    </r>
  </si>
  <si>
    <r>
      <rPr>
        <sz val="9"/>
        <color theme="1"/>
        <rFont val="맑은 고딕"/>
        <family val="2"/>
        <charset val="129"/>
        <scheme val="minor"/>
      </rPr>
      <t>매커스</t>
    </r>
  </si>
  <si>
    <r>
      <rPr>
        <sz val="9"/>
        <color theme="1"/>
        <rFont val="맑은 고딕"/>
        <family val="2"/>
        <charset val="129"/>
        <scheme val="minor"/>
      </rPr>
      <t>디엠씨</t>
    </r>
  </si>
  <si>
    <r>
      <rPr>
        <sz val="9"/>
        <color theme="1"/>
        <rFont val="맑은 고딕"/>
        <family val="2"/>
        <charset val="129"/>
        <scheme val="minor"/>
      </rPr>
      <t>우리들휴브레인</t>
    </r>
  </si>
  <si>
    <r>
      <rPr>
        <sz val="9"/>
        <color theme="1"/>
        <rFont val="맑은 고딕"/>
        <family val="2"/>
        <charset val="129"/>
        <scheme val="minor"/>
      </rPr>
      <t>대우부품</t>
    </r>
  </si>
  <si>
    <r>
      <rPr>
        <sz val="9"/>
        <color theme="1"/>
        <rFont val="맑은 고딕"/>
        <family val="2"/>
        <charset val="129"/>
        <scheme val="minor"/>
      </rPr>
      <t>마이크로컨텍솔</t>
    </r>
  </si>
  <si>
    <r>
      <rPr>
        <sz val="9"/>
        <color theme="1"/>
        <rFont val="맑은 고딕"/>
        <family val="2"/>
        <charset val="129"/>
        <scheme val="minor"/>
      </rPr>
      <t>에이디테크놀로지</t>
    </r>
  </si>
  <si>
    <r>
      <rPr>
        <sz val="9"/>
        <color theme="1"/>
        <rFont val="맑은 고딕"/>
        <family val="2"/>
        <charset val="129"/>
        <scheme val="minor"/>
      </rPr>
      <t>서호전기</t>
    </r>
  </si>
  <si>
    <r>
      <rPr>
        <sz val="9"/>
        <color theme="1"/>
        <rFont val="맑은 고딕"/>
        <family val="2"/>
        <charset val="129"/>
        <scheme val="minor"/>
      </rPr>
      <t>파인디지털</t>
    </r>
  </si>
  <si>
    <r>
      <rPr>
        <sz val="9"/>
        <color theme="1"/>
        <rFont val="맑은 고딕"/>
        <family val="2"/>
        <charset val="129"/>
        <scheme val="minor"/>
      </rPr>
      <t>파인텍</t>
    </r>
  </si>
  <si>
    <r>
      <rPr>
        <sz val="9"/>
        <color theme="1"/>
        <rFont val="맑은 고딕"/>
        <family val="2"/>
        <charset val="129"/>
        <scheme val="minor"/>
      </rPr>
      <t>서울신용평가</t>
    </r>
  </si>
  <si>
    <r>
      <rPr>
        <sz val="9"/>
        <color theme="1"/>
        <rFont val="맑은 고딕"/>
        <family val="2"/>
        <charset val="129"/>
        <scheme val="minor"/>
      </rPr>
      <t>큐브엔터</t>
    </r>
  </si>
  <si>
    <r>
      <rPr>
        <sz val="9"/>
        <color theme="1"/>
        <rFont val="맑은 고딕"/>
        <family val="2"/>
        <charset val="129"/>
        <scheme val="minor"/>
      </rPr>
      <t>큐캐피탈</t>
    </r>
  </si>
  <si>
    <r>
      <rPr>
        <sz val="9"/>
        <color theme="1"/>
        <rFont val="맑은 고딕"/>
        <family val="2"/>
        <charset val="129"/>
        <scheme val="minor"/>
      </rPr>
      <t>에쎈테크</t>
    </r>
  </si>
  <si>
    <r>
      <t>DSR</t>
    </r>
    <r>
      <rPr>
        <sz val="9"/>
        <color theme="1"/>
        <rFont val="맑은 고딕"/>
        <family val="2"/>
        <charset val="129"/>
        <scheme val="minor"/>
      </rPr>
      <t>제강</t>
    </r>
  </si>
  <si>
    <r>
      <rPr>
        <sz val="9"/>
        <color theme="1"/>
        <rFont val="맑은 고딕"/>
        <family val="2"/>
        <charset val="129"/>
        <scheme val="minor"/>
      </rPr>
      <t>우진비앤지</t>
    </r>
  </si>
  <si>
    <r>
      <rPr>
        <sz val="9"/>
        <color theme="1"/>
        <rFont val="맑은 고딕"/>
        <family val="2"/>
        <charset val="129"/>
        <scheme val="minor"/>
      </rPr>
      <t>동방</t>
    </r>
  </si>
  <si>
    <r>
      <rPr>
        <sz val="9"/>
        <color theme="1"/>
        <rFont val="맑은 고딕"/>
        <family val="2"/>
        <charset val="129"/>
        <scheme val="minor"/>
      </rPr>
      <t>대동전자</t>
    </r>
  </si>
  <si>
    <r>
      <rPr>
        <sz val="9"/>
        <color theme="1"/>
        <rFont val="맑은 고딕"/>
        <family val="2"/>
        <charset val="129"/>
        <scheme val="minor"/>
      </rPr>
      <t>신성이엔지</t>
    </r>
  </si>
  <si>
    <r>
      <rPr>
        <sz val="9"/>
        <color theme="1"/>
        <rFont val="맑은 고딕"/>
        <family val="2"/>
        <charset val="129"/>
        <scheme val="minor"/>
      </rPr>
      <t>코원</t>
    </r>
  </si>
  <si>
    <r>
      <rPr>
        <sz val="9"/>
        <color theme="1"/>
        <rFont val="맑은 고딕"/>
        <family val="2"/>
        <charset val="129"/>
        <scheme val="minor"/>
      </rPr>
      <t>케이피티</t>
    </r>
  </si>
  <si>
    <r>
      <rPr>
        <sz val="9"/>
        <color theme="1"/>
        <rFont val="맑은 고딕"/>
        <family val="2"/>
        <charset val="129"/>
        <scheme val="minor"/>
      </rPr>
      <t>우림기계</t>
    </r>
  </si>
  <si>
    <r>
      <rPr>
        <sz val="9"/>
        <color theme="1"/>
        <rFont val="맑은 고딕"/>
        <family val="2"/>
        <charset val="129"/>
        <scheme val="minor"/>
      </rPr>
      <t>네오오토</t>
    </r>
  </si>
  <si>
    <r>
      <rPr>
        <sz val="9"/>
        <color theme="1"/>
        <rFont val="맑은 고딕"/>
        <family val="2"/>
        <charset val="129"/>
        <scheme val="minor"/>
      </rPr>
      <t>케이맥</t>
    </r>
  </si>
  <si>
    <r>
      <rPr>
        <sz val="9"/>
        <color theme="1"/>
        <rFont val="맑은 고딕"/>
        <family val="2"/>
        <charset val="129"/>
        <scheme val="minor"/>
      </rPr>
      <t>동남합성</t>
    </r>
  </si>
  <si>
    <r>
      <rPr>
        <sz val="9"/>
        <color theme="1"/>
        <rFont val="맑은 고딕"/>
        <family val="2"/>
        <charset val="129"/>
        <scheme val="minor"/>
      </rPr>
      <t>필룩스</t>
    </r>
  </si>
  <si>
    <r>
      <rPr>
        <sz val="9"/>
        <color theme="1"/>
        <rFont val="맑은 고딕"/>
        <family val="2"/>
        <charset val="129"/>
        <scheme val="minor"/>
      </rPr>
      <t>기산텔레콤</t>
    </r>
  </si>
  <si>
    <r>
      <rPr>
        <sz val="9"/>
        <color theme="1"/>
        <rFont val="맑은 고딕"/>
        <family val="2"/>
        <charset val="129"/>
        <scheme val="minor"/>
      </rPr>
      <t>에이텍티앤</t>
    </r>
  </si>
  <si>
    <r>
      <rPr>
        <sz val="9"/>
        <color theme="1"/>
        <rFont val="맑은 고딕"/>
        <family val="2"/>
        <charset val="129"/>
        <scheme val="minor"/>
      </rPr>
      <t>제이엔케이히터</t>
    </r>
  </si>
  <si>
    <r>
      <rPr>
        <sz val="9"/>
        <color theme="1"/>
        <rFont val="맑은 고딕"/>
        <family val="2"/>
        <charset val="129"/>
        <scheme val="minor"/>
      </rPr>
      <t>테라셈</t>
    </r>
  </si>
  <si>
    <r>
      <rPr>
        <sz val="9"/>
        <color theme="1"/>
        <rFont val="맑은 고딕"/>
        <family val="2"/>
        <charset val="129"/>
        <scheme val="minor"/>
      </rPr>
      <t>한국컴퓨터</t>
    </r>
  </si>
  <si>
    <r>
      <rPr>
        <sz val="9"/>
        <color theme="1"/>
        <rFont val="맑은 고딕"/>
        <family val="2"/>
        <charset val="129"/>
        <scheme val="minor"/>
      </rPr>
      <t>지에스이</t>
    </r>
  </si>
  <si>
    <r>
      <rPr>
        <sz val="9"/>
        <color theme="1"/>
        <rFont val="맑은 고딕"/>
        <family val="2"/>
        <charset val="129"/>
        <scheme val="minor"/>
      </rPr>
      <t>나이벡</t>
    </r>
  </si>
  <si>
    <r>
      <rPr>
        <sz val="9"/>
        <color theme="1"/>
        <rFont val="맑은 고딕"/>
        <family val="2"/>
        <charset val="129"/>
        <scheme val="minor"/>
      </rPr>
      <t>신우</t>
    </r>
  </si>
  <si>
    <r>
      <rPr>
        <sz val="9"/>
        <color theme="1"/>
        <rFont val="맑은 고딕"/>
        <family val="2"/>
        <charset val="129"/>
        <scheme val="minor"/>
      </rPr>
      <t>잉크테크</t>
    </r>
  </si>
  <si>
    <r>
      <rPr>
        <sz val="9"/>
        <color theme="1"/>
        <rFont val="맑은 고딕"/>
        <family val="2"/>
        <charset val="129"/>
        <scheme val="minor"/>
      </rPr>
      <t>플랜티넷</t>
    </r>
  </si>
  <si>
    <r>
      <rPr>
        <sz val="9"/>
        <color theme="1"/>
        <rFont val="맑은 고딕"/>
        <family val="2"/>
        <charset val="129"/>
        <scheme val="minor"/>
      </rPr>
      <t>스틸플라워</t>
    </r>
  </si>
  <si>
    <r>
      <rPr>
        <sz val="9"/>
        <color theme="1"/>
        <rFont val="맑은 고딕"/>
        <family val="2"/>
        <charset val="129"/>
        <scheme val="minor"/>
      </rPr>
      <t>덕신하우징</t>
    </r>
  </si>
  <si>
    <r>
      <rPr>
        <sz val="9"/>
        <color theme="1"/>
        <rFont val="맑은 고딕"/>
        <family val="2"/>
        <charset val="129"/>
        <scheme val="minor"/>
      </rPr>
      <t>에쓰씨엔지니어링</t>
    </r>
  </si>
  <si>
    <r>
      <rPr>
        <sz val="9"/>
        <color theme="1"/>
        <rFont val="맑은 고딕"/>
        <family val="2"/>
        <charset val="129"/>
        <scheme val="minor"/>
      </rPr>
      <t>네오피델리티</t>
    </r>
  </si>
  <si>
    <r>
      <rPr>
        <sz val="9"/>
        <color theme="1"/>
        <rFont val="맑은 고딕"/>
        <family val="2"/>
        <charset val="129"/>
        <scheme val="minor"/>
      </rPr>
      <t>조비</t>
    </r>
  </si>
  <si>
    <r>
      <rPr>
        <sz val="9"/>
        <color theme="1"/>
        <rFont val="맑은 고딕"/>
        <family val="2"/>
        <charset val="129"/>
        <scheme val="minor"/>
      </rPr>
      <t>큐에스아이</t>
    </r>
  </si>
  <si>
    <r>
      <rPr>
        <sz val="9"/>
        <color theme="1"/>
        <rFont val="맑은 고딕"/>
        <family val="2"/>
        <charset val="129"/>
        <scheme val="minor"/>
      </rPr>
      <t>부산방직</t>
    </r>
  </si>
  <si>
    <r>
      <rPr>
        <sz val="9"/>
        <color theme="1"/>
        <rFont val="맑은 고딕"/>
        <family val="2"/>
        <charset val="129"/>
        <scheme val="minor"/>
      </rPr>
      <t>판타지오</t>
    </r>
  </si>
  <si>
    <r>
      <rPr>
        <sz val="9"/>
        <color theme="1"/>
        <rFont val="맑은 고딕"/>
        <family val="2"/>
        <charset val="129"/>
        <scheme val="minor"/>
      </rPr>
      <t>평화홀딩스</t>
    </r>
  </si>
  <si>
    <r>
      <rPr>
        <sz val="9"/>
        <color theme="1"/>
        <rFont val="맑은 고딕"/>
        <family val="2"/>
        <charset val="129"/>
        <scheme val="minor"/>
      </rPr>
      <t>영우디에스피</t>
    </r>
  </si>
  <si>
    <r>
      <rPr>
        <sz val="9"/>
        <color theme="1"/>
        <rFont val="맑은 고딕"/>
        <family val="2"/>
        <charset val="129"/>
        <scheme val="minor"/>
      </rPr>
      <t>네오티스</t>
    </r>
  </si>
  <si>
    <r>
      <rPr>
        <sz val="9"/>
        <color theme="1"/>
        <rFont val="맑은 고딕"/>
        <family val="2"/>
        <charset val="129"/>
        <scheme val="minor"/>
      </rPr>
      <t>다믈멀티미디어</t>
    </r>
  </si>
  <si>
    <r>
      <rPr>
        <sz val="9"/>
        <color theme="1"/>
        <rFont val="맑은 고딕"/>
        <family val="2"/>
        <charset val="129"/>
        <scheme val="minor"/>
      </rPr>
      <t>인터엠</t>
    </r>
  </si>
  <si>
    <r>
      <rPr>
        <sz val="9"/>
        <color theme="1"/>
        <rFont val="맑은 고딕"/>
        <family val="2"/>
        <charset val="129"/>
        <scheme val="minor"/>
      </rPr>
      <t>서울식품</t>
    </r>
  </si>
  <si>
    <r>
      <rPr>
        <sz val="9"/>
        <color theme="1"/>
        <rFont val="맑은 고딕"/>
        <family val="2"/>
        <charset val="129"/>
        <scheme val="minor"/>
      </rPr>
      <t>에스아이리소스</t>
    </r>
  </si>
  <si>
    <r>
      <rPr>
        <sz val="9"/>
        <color theme="1"/>
        <rFont val="맑은 고딕"/>
        <family val="2"/>
        <charset val="129"/>
        <scheme val="minor"/>
      </rPr>
      <t>상신이디피</t>
    </r>
  </si>
  <si>
    <r>
      <rPr>
        <sz val="9"/>
        <color theme="1"/>
        <rFont val="맑은 고딕"/>
        <family val="2"/>
        <charset val="129"/>
        <scheme val="minor"/>
      </rPr>
      <t>동일제강</t>
    </r>
  </si>
  <si>
    <r>
      <rPr>
        <sz val="9"/>
        <color theme="1"/>
        <rFont val="맑은 고딕"/>
        <family val="2"/>
        <charset val="129"/>
        <scheme val="minor"/>
      </rPr>
      <t>이미지스</t>
    </r>
  </si>
  <si>
    <r>
      <rPr>
        <sz val="9"/>
        <color theme="1"/>
        <rFont val="맑은 고딕"/>
        <family val="2"/>
        <charset val="129"/>
        <scheme val="minor"/>
      </rPr>
      <t>에이테크솔루션</t>
    </r>
  </si>
  <si>
    <r>
      <rPr>
        <sz val="9"/>
        <color theme="1"/>
        <rFont val="맑은 고딕"/>
        <family val="2"/>
        <charset val="129"/>
        <scheme val="minor"/>
      </rPr>
      <t>고려산업</t>
    </r>
  </si>
  <si>
    <r>
      <rPr>
        <sz val="9"/>
        <color theme="1"/>
        <rFont val="맑은 고딕"/>
        <family val="2"/>
        <charset val="129"/>
        <scheme val="minor"/>
      </rPr>
      <t>쌍용정보통신</t>
    </r>
  </si>
  <si>
    <r>
      <rPr>
        <sz val="9"/>
        <color theme="1"/>
        <rFont val="맑은 고딕"/>
        <family val="2"/>
        <charset val="129"/>
        <scheme val="minor"/>
      </rPr>
      <t>이엘케이</t>
    </r>
  </si>
  <si>
    <r>
      <rPr>
        <sz val="9"/>
        <color theme="1"/>
        <rFont val="맑은 고딕"/>
        <family val="2"/>
        <charset val="129"/>
        <scheme val="minor"/>
      </rPr>
      <t>베셀</t>
    </r>
  </si>
  <si>
    <r>
      <rPr>
        <sz val="9"/>
        <color theme="1"/>
        <rFont val="맑은 고딕"/>
        <family val="2"/>
        <charset val="129"/>
        <scheme val="minor"/>
      </rPr>
      <t>이건창호</t>
    </r>
  </si>
  <si>
    <r>
      <rPr>
        <sz val="9"/>
        <color theme="1"/>
        <rFont val="맑은 고딕"/>
        <family val="2"/>
        <charset val="129"/>
        <scheme val="minor"/>
      </rPr>
      <t>스타플렉스</t>
    </r>
  </si>
  <si>
    <r>
      <rPr>
        <sz val="9"/>
        <color theme="1"/>
        <rFont val="맑은 고딕"/>
        <family val="2"/>
        <charset val="129"/>
        <scheme val="minor"/>
      </rPr>
      <t>에스에프씨</t>
    </r>
  </si>
  <si>
    <r>
      <rPr>
        <sz val="9"/>
        <color theme="1"/>
        <rFont val="맑은 고딕"/>
        <family val="2"/>
        <charset val="129"/>
        <scheme val="minor"/>
      </rPr>
      <t>인포마크</t>
    </r>
  </si>
  <si>
    <r>
      <rPr>
        <sz val="9"/>
        <color theme="1"/>
        <rFont val="맑은 고딕"/>
        <family val="2"/>
        <charset val="129"/>
        <scheme val="minor"/>
      </rPr>
      <t>세명전기</t>
    </r>
  </si>
  <si>
    <r>
      <rPr>
        <sz val="9"/>
        <color theme="1"/>
        <rFont val="맑은 고딕"/>
        <family val="2"/>
        <charset val="129"/>
        <scheme val="minor"/>
      </rPr>
      <t>웰메이드예당</t>
    </r>
  </si>
  <si>
    <r>
      <rPr>
        <sz val="9"/>
        <color theme="1"/>
        <rFont val="맑은 고딕"/>
        <family val="2"/>
        <charset val="129"/>
        <scheme val="minor"/>
      </rPr>
      <t>모다정보통신</t>
    </r>
  </si>
  <si>
    <r>
      <rPr>
        <sz val="9"/>
        <color theme="1"/>
        <rFont val="맑은 고딕"/>
        <family val="2"/>
        <charset val="129"/>
        <scheme val="minor"/>
      </rPr>
      <t>이화산업</t>
    </r>
  </si>
  <si>
    <r>
      <rPr>
        <sz val="9"/>
        <color theme="1"/>
        <rFont val="맑은 고딕"/>
        <family val="2"/>
        <charset val="129"/>
        <scheme val="minor"/>
      </rPr>
      <t>코센</t>
    </r>
  </si>
  <si>
    <r>
      <rPr>
        <sz val="9"/>
        <color theme="1"/>
        <rFont val="맑은 고딕"/>
        <family val="2"/>
        <charset val="129"/>
        <scheme val="minor"/>
      </rPr>
      <t>아이씨케이</t>
    </r>
  </si>
  <si>
    <r>
      <rPr>
        <sz val="9"/>
        <color theme="1"/>
        <rFont val="맑은 고딕"/>
        <family val="2"/>
        <charset val="129"/>
        <scheme val="minor"/>
      </rPr>
      <t>웨이포트</t>
    </r>
  </si>
  <si>
    <r>
      <t>KJ</t>
    </r>
    <r>
      <rPr>
        <sz val="9"/>
        <color theme="1"/>
        <rFont val="맑은 고딕"/>
        <family val="2"/>
        <charset val="129"/>
        <scheme val="minor"/>
      </rPr>
      <t>프리텍</t>
    </r>
  </si>
  <si>
    <r>
      <rPr>
        <sz val="9"/>
        <color theme="1"/>
        <rFont val="맑은 고딕"/>
        <family val="2"/>
        <charset val="129"/>
        <scheme val="minor"/>
      </rPr>
      <t>오공</t>
    </r>
  </si>
  <si>
    <r>
      <rPr>
        <sz val="9"/>
        <color theme="1"/>
        <rFont val="맑은 고딕"/>
        <family val="2"/>
        <charset val="129"/>
        <scheme val="minor"/>
      </rPr>
      <t>원일특강</t>
    </r>
  </si>
  <si>
    <r>
      <rPr>
        <sz val="9"/>
        <color theme="1"/>
        <rFont val="맑은 고딕"/>
        <family val="2"/>
        <charset val="129"/>
        <scheme val="minor"/>
      </rPr>
      <t>대주전자재료</t>
    </r>
  </si>
  <si>
    <r>
      <rPr>
        <sz val="9"/>
        <color theme="1"/>
        <rFont val="맑은 고딕"/>
        <family val="2"/>
        <charset val="129"/>
        <scheme val="minor"/>
      </rPr>
      <t>코위버</t>
    </r>
  </si>
  <si>
    <r>
      <rPr>
        <sz val="9"/>
        <color theme="1"/>
        <rFont val="맑은 고딕"/>
        <family val="2"/>
        <charset val="129"/>
        <scheme val="minor"/>
      </rPr>
      <t>와이엔텍</t>
    </r>
  </si>
  <si>
    <r>
      <rPr>
        <sz val="9"/>
        <color theme="1"/>
        <rFont val="맑은 고딕"/>
        <family val="2"/>
        <charset val="129"/>
        <scheme val="minor"/>
      </rPr>
      <t>이구산업</t>
    </r>
  </si>
  <si>
    <r>
      <rPr>
        <sz val="9"/>
        <color theme="1"/>
        <rFont val="맑은 고딕"/>
        <family val="2"/>
        <charset val="129"/>
        <scheme val="minor"/>
      </rPr>
      <t>포시에스</t>
    </r>
  </si>
  <si>
    <r>
      <rPr>
        <sz val="9"/>
        <color theme="1"/>
        <rFont val="맑은 고딕"/>
        <family val="2"/>
        <charset val="129"/>
        <scheme val="minor"/>
      </rPr>
      <t>파이오링크</t>
    </r>
  </si>
  <si>
    <r>
      <rPr>
        <sz val="9"/>
        <color theme="1"/>
        <rFont val="맑은 고딕"/>
        <family val="2"/>
        <charset val="129"/>
        <scheme val="minor"/>
      </rPr>
      <t>로지시스</t>
    </r>
  </si>
  <si>
    <r>
      <rPr>
        <sz val="9"/>
        <color theme="1"/>
        <rFont val="맑은 고딕"/>
        <family val="2"/>
        <charset val="129"/>
        <scheme val="minor"/>
      </rPr>
      <t>형지엘리트</t>
    </r>
  </si>
  <si>
    <r>
      <rPr>
        <sz val="9"/>
        <color theme="1"/>
        <rFont val="맑은 고딕"/>
        <family val="2"/>
        <charset val="129"/>
        <scheme val="minor"/>
      </rPr>
      <t>아즈텍</t>
    </r>
    <r>
      <rPr>
        <sz val="9"/>
        <color theme="1"/>
        <rFont val="Arial"/>
        <family val="2"/>
      </rPr>
      <t>WB</t>
    </r>
  </si>
  <si>
    <r>
      <rPr>
        <sz val="9"/>
        <color theme="1"/>
        <rFont val="맑은 고딕"/>
        <family val="2"/>
        <charset val="129"/>
        <scheme val="minor"/>
      </rPr>
      <t>현진소재</t>
    </r>
  </si>
  <si>
    <r>
      <rPr>
        <sz val="9"/>
        <color theme="1"/>
        <rFont val="맑은 고딕"/>
        <family val="2"/>
        <charset val="129"/>
        <scheme val="minor"/>
      </rPr>
      <t>흥구석유</t>
    </r>
  </si>
  <si>
    <r>
      <rPr>
        <sz val="9"/>
        <color theme="1"/>
        <rFont val="맑은 고딕"/>
        <family val="2"/>
        <charset val="129"/>
        <scheme val="minor"/>
      </rPr>
      <t>에이모션</t>
    </r>
  </si>
  <si>
    <r>
      <rPr>
        <sz val="9"/>
        <color theme="1"/>
        <rFont val="맑은 고딕"/>
        <family val="2"/>
        <charset val="129"/>
        <scheme val="minor"/>
      </rPr>
      <t>아이즈비전</t>
    </r>
  </si>
  <si>
    <r>
      <rPr>
        <sz val="9"/>
        <color theme="1"/>
        <rFont val="맑은 고딕"/>
        <family val="2"/>
        <charset val="129"/>
        <scheme val="minor"/>
      </rPr>
      <t>서산</t>
    </r>
  </si>
  <si>
    <r>
      <rPr>
        <sz val="9"/>
        <color theme="1"/>
        <rFont val="맑은 고딕"/>
        <family val="2"/>
        <charset val="129"/>
        <scheme val="minor"/>
      </rPr>
      <t>인화정공</t>
    </r>
  </si>
  <si>
    <r>
      <rPr>
        <sz val="9"/>
        <color theme="1"/>
        <rFont val="맑은 고딕"/>
        <family val="2"/>
        <charset val="129"/>
        <scheme val="minor"/>
      </rPr>
      <t>세우글로벌</t>
    </r>
  </si>
  <si>
    <r>
      <rPr>
        <sz val="9"/>
        <color theme="1"/>
        <rFont val="맑은 고딕"/>
        <family val="2"/>
        <charset val="129"/>
        <scheme val="minor"/>
      </rPr>
      <t>엠젠</t>
    </r>
  </si>
  <si>
    <r>
      <rPr>
        <sz val="9"/>
        <color theme="1"/>
        <rFont val="맑은 고딕"/>
        <family val="2"/>
        <charset val="129"/>
        <scheme val="minor"/>
      </rPr>
      <t>원풍</t>
    </r>
  </si>
  <si>
    <r>
      <rPr>
        <sz val="9"/>
        <color theme="1"/>
        <rFont val="맑은 고딕"/>
        <family val="2"/>
        <charset val="129"/>
        <scheme val="minor"/>
      </rPr>
      <t>코아로직</t>
    </r>
  </si>
  <si>
    <r>
      <rPr>
        <sz val="9"/>
        <color theme="1"/>
        <rFont val="맑은 고딕"/>
        <family val="2"/>
        <charset val="129"/>
        <scheme val="minor"/>
      </rPr>
      <t>연이정보통신</t>
    </r>
  </si>
  <si>
    <r>
      <rPr>
        <sz val="9"/>
        <color theme="1"/>
        <rFont val="맑은 고딕"/>
        <family val="2"/>
        <charset val="129"/>
        <scheme val="minor"/>
      </rPr>
      <t>하이소닉</t>
    </r>
  </si>
  <si>
    <r>
      <rPr>
        <sz val="9"/>
        <color theme="1"/>
        <rFont val="맑은 고딕"/>
        <family val="2"/>
        <charset val="129"/>
        <scheme val="minor"/>
      </rPr>
      <t>케이씨에스</t>
    </r>
  </si>
  <si>
    <r>
      <rPr>
        <sz val="9"/>
        <color theme="1"/>
        <rFont val="맑은 고딕"/>
        <family val="2"/>
        <charset val="129"/>
        <scheme val="minor"/>
      </rPr>
      <t>에스에스컴텍</t>
    </r>
  </si>
  <si>
    <r>
      <rPr>
        <sz val="9"/>
        <color theme="1"/>
        <rFont val="맑은 고딕"/>
        <family val="2"/>
        <charset val="129"/>
        <scheme val="minor"/>
      </rPr>
      <t>신한</t>
    </r>
  </si>
  <si>
    <r>
      <rPr>
        <sz val="9"/>
        <color theme="1"/>
        <rFont val="맑은 고딕"/>
        <family val="2"/>
        <charset val="129"/>
        <scheme val="minor"/>
      </rPr>
      <t>알파칩스</t>
    </r>
  </si>
  <si>
    <r>
      <rPr>
        <sz val="9"/>
        <color theme="1"/>
        <rFont val="맑은 고딕"/>
        <family val="2"/>
        <charset val="129"/>
        <scheme val="minor"/>
      </rPr>
      <t>한성기업</t>
    </r>
  </si>
  <si>
    <r>
      <rPr>
        <sz val="9"/>
        <color theme="1"/>
        <rFont val="맑은 고딕"/>
        <family val="2"/>
        <charset val="129"/>
        <scheme val="minor"/>
      </rPr>
      <t>부스타</t>
    </r>
  </si>
  <si>
    <r>
      <rPr>
        <sz val="9"/>
        <color theme="1"/>
        <rFont val="맑은 고딕"/>
        <family val="2"/>
        <charset val="129"/>
        <scheme val="minor"/>
      </rPr>
      <t>세미콘라이트</t>
    </r>
  </si>
  <si>
    <r>
      <rPr>
        <sz val="9"/>
        <color theme="1"/>
        <rFont val="맑은 고딕"/>
        <family val="2"/>
        <charset val="129"/>
        <scheme val="minor"/>
      </rPr>
      <t>우진플라임</t>
    </r>
  </si>
  <si>
    <r>
      <rPr>
        <sz val="9"/>
        <color theme="1"/>
        <rFont val="맑은 고딕"/>
        <family val="2"/>
        <charset val="129"/>
        <scheme val="minor"/>
      </rPr>
      <t>디엠티</t>
    </r>
  </si>
  <si>
    <r>
      <rPr>
        <sz val="9"/>
        <color theme="1"/>
        <rFont val="맑은 고딕"/>
        <family val="2"/>
        <charset val="129"/>
        <scheme val="minor"/>
      </rPr>
      <t>케이피엠테크</t>
    </r>
  </si>
  <si>
    <r>
      <rPr>
        <sz val="9"/>
        <color theme="1"/>
        <rFont val="맑은 고딕"/>
        <family val="2"/>
        <charset val="129"/>
        <scheme val="minor"/>
      </rPr>
      <t>경남스틸</t>
    </r>
  </si>
  <si>
    <r>
      <rPr>
        <sz val="9"/>
        <color theme="1"/>
        <rFont val="맑은 고딕"/>
        <family val="2"/>
        <charset val="129"/>
        <scheme val="minor"/>
      </rPr>
      <t>우수</t>
    </r>
    <r>
      <rPr>
        <sz val="9"/>
        <color theme="1"/>
        <rFont val="Arial"/>
        <family val="2"/>
      </rPr>
      <t>AMS</t>
    </r>
  </si>
  <si>
    <r>
      <rPr>
        <sz val="9"/>
        <color theme="1"/>
        <rFont val="맑은 고딕"/>
        <family val="2"/>
        <charset val="129"/>
        <scheme val="minor"/>
      </rPr>
      <t>우리기술투자</t>
    </r>
  </si>
  <si>
    <r>
      <rPr>
        <sz val="9"/>
        <color theme="1"/>
        <rFont val="맑은 고딕"/>
        <family val="2"/>
        <charset val="129"/>
        <scheme val="minor"/>
      </rPr>
      <t>국동</t>
    </r>
  </si>
  <si>
    <r>
      <rPr>
        <sz val="9"/>
        <color theme="1"/>
        <rFont val="맑은 고딕"/>
        <family val="2"/>
        <charset val="129"/>
        <scheme val="minor"/>
      </rPr>
      <t>웹스</t>
    </r>
  </si>
  <si>
    <r>
      <rPr>
        <sz val="9"/>
        <color theme="1"/>
        <rFont val="맑은 고딕"/>
        <family val="2"/>
        <charset val="129"/>
        <scheme val="minor"/>
      </rPr>
      <t>오킨스전자</t>
    </r>
  </si>
  <si>
    <r>
      <rPr>
        <sz val="9"/>
        <color theme="1"/>
        <rFont val="맑은 고딕"/>
        <family val="2"/>
        <charset val="129"/>
        <scheme val="minor"/>
      </rPr>
      <t>경봉</t>
    </r>
  </si>
  <si>
    <r>
      <rPr>
        <sz val="9"/>
        <color theme="1"/>
        <rFont val="맑은 고딕"/>
        <family val="2"/>
        <charset val="129"/>
        <scheme val="minor"/>
      </rPr>
      <t>새로닉스</t>
    </r>
  </si>
  <si>
    <r>
      <rPr>
        <sz val="9"/>
        <color theme="1"/>
        <rFont val="맑은 고딕"/>
        <family val="2"/>
        <charset val="129"/>
        <scheme val="minor"/>
      </rPr>
      <t>선도전기</t>
    </r>
  </si>
  <si>
    <r>
      <rPr>
        <sz val="9"/>
        <color theme="1"/>
        <rFont val="맑은 고딕"/>
        <family val="2"/>
        <charset val="129"/>
        <scheme val="minor"/>
      </rPr>
      <t>삼일제약</t>
    </r>
  </si>
  <si>
    <r>
      <rPr>
        <sz val="9"/>
        <color theme="1"/>
        <rFont val="맑은 고딕"/>
        <family val="2"/>
        <charset val="129"/>
        <scheme val="minor"/>
      </rPr>
      <t>그랜드백화점</t>
    </r>
  </si>
  <si>
    <r>
      <rPr>
        <sz val="9"/>
        <color theme="1"/>
        <rFont val="맑은 고딕"/>
        <family val="2"/>
        <charset val="129"/>
        <scheme val="minor"/>
      </rPr>
      <t>나노</t>
    </r>
  </si>
  <si>
    <r>
      <rPr>
        <sz val="9"/>
        <color theme="1"/>
        <rFont val="맑은 고딕"/>
        <family val="2"/>
        <charset val="129"/>
        <scheme val="minor"/>
      </rPr>
      <t>에스아이티글로벌</t>
    </r>
  </si>
  <si>
    <r>
      <rPr>
        <sz val="9"/>
        <color theme="1"/>
        <rFont val="맑은 고딕"/>
        <family val="2"/>
        <charset val="129"/>
        <scheme val="minor"/>
      </rPr>
      <t>제이엠아이</t>
    </r>
  </si>
  <si>
    <r>
      <rPr>
        <sz val="9"/>
        <color theme="1"/>
        <rFont val="맑은 고딕"/>
        <family val="2"/>
        <charset val="129"/>
        <scheme val="minor"/>
      </rPr>
      <t>서연탑메탈</t>
    </r>
  </si>
  <si>
    <r>
      <rPr>
        <sz val="9"/>
        <color theme="1"/>
        <rFont val="맑은 고딕"/>
        <family val="2"/>
        <charset val="129"/>
        <scheme val="minor"/>
      </rPr>
      <t>아이텍반도체</t>
    </r>
  </si>
  <si>
    <r>
      <t>TCC</t>
    </r>
    <r>
      <rPr>
        <sz val="9"/>
        <color theme="1"/>
        <rFont val="맑은 고딕"/>
        <family val="2"/>
        <charset val="129"/>
        <scheme val="minor"/>
      </rPr>
      <t>동양</t>
    </r>
  </si>
  <si>
    <r>
      <rPr>
        <sz val="9"/>
        <color theme="1"/>
        <rFont val="맑은 고딕"/>
        <family val="2"/>
        <charset val="129"/>
        <scheme val="minor"/>
      </rPr>
      <t>에치디프로</t>
    </r>
  </si>
  <si>
    <r>
      <rPr>
        <sz val="9"/>
        <color theme="1"/>
        <rFont val="맑은 고딕"/>
        <family val="2"/>
        <charset val="129"/>
        <scheme val="minor"/>
      </rPr>
      <t>보락</t>
    </r>
  </si>
  <si>
    <r>
      <rPr>
        <sz val="9"/>
        <color theme="1"/>
        <rFont val="맑은 고딕"/>
        <family val="2"/>
        <charset val="129"/>
        <scheme val="minor"/>
      </rPr>
      <t>나라케이아이씨</t>
    </r>
  </si>
  <si>
    <r>
      <rPr>
        <sz val="9"/>
        <color theme="1"/>
        <rFont val="맑은 고딕"/>
        <family val="2"/>
        <charset val="129"/>
        <scheme val="minor"/>
      </rPr>
      <t>크로바하이텍</t>
    </r>
  </si>
  <si>
    <r>
      <rPr>
        <sz val="9"/>
        <color theme="1"/>
        <rFont val="맑은 고딕"/>
        <family val="2"/>
        <charset val="129"/>
        <scheme val="minor"/>
      </rPr>
      <t>제룡전기</t>
    </r>
  </si>
  <si>
    <r>
      <rPr>
        <sz val="9"/>
        <color theme="1"/>
        <rFont val="맑은 고딕"/>
        <family val="2"/>
        <charset val="129"/>
        <scheme val="minor"/>
      </rPr>
      <t>한국전자홀딩스</t>
    </r>
  </si>
  <si>
    <r>
      <rPr>
        <sz val="9"/>
        <color theme="1"/>
        <rFont val="맑은 고딕"/>
        <family val="2"/>
        <charset val="129"/>
        <scheme val="minor"/>
      </rPr>
      <t>신양</t>
    </r>
  </si>
  <si>
    <r>
      <rPr>
        <sz val="9"/>
        <color theme="1"/>
        <rFont val="맑은 고딕"/>
        <family val="2"/>
        <charset val="129"/>
        <scheme val="minor"/>
      </rPr>
      <t>삼우엠스</t>
    </r>
  </si>
  <si>
    <r>
      <rPr>
        <sz val="9"/>
        <color theme="1"/>
        <rFont val="맑은 고딕"/>
        <family val="2"/>
        <charset val="129"/>
        <scheme val="minor"/>
      </rPr>
      <t>한일네트웍스</t>
    </r>
  </si>
  <si>
    <r>
      <rPr>
        <sz val="9"/>
        <color theme="1"/>
        <rFont val="맑은 고딕"/>
        <family val="2"/>
        <charset val="129"/>
        <scheme val="minor"/>
      </rPr>
      <t>동부라이텍</t>
    </r>
  </si>
  <si>
    <r>
      <rPr>
        <sz val="9"/>
        <color theme="1"/>
        <rFont val="맑은 고딕"/>
        <family val="2"/>
        <charset val="129"/>
        <scheme val="minor"/>
      </rPr>
      <t>고려신용정보</t>
    </r>
  </si>
  <si>
    <r>
      <rPr>
        <sz val="9"/>
        <color theme="1"/>
        <rFont val="맑은 고딕"/>
        <family val="2"/>
        <charset val="129"/>
        <scheme val="minor"/>
      </rPr>
      <t>서암기계공업</t>
    </r>
  </si>
  <si>
    <r>
      <rPr>
        <sz val="9"/>
        <color theme="1"/>
        <rFont val="맑은 고딕"/>
        <family val="2"/>
        <charset val="129"/>
        <scheme val="minor"/>
      </rPr>
      <t>케이씨티</t>
    </r>
  </si>
  <si>
    <r>
      <rPr>
        <sz val="9"/>
        <color theme="1"/>
        <rFont val="맑은 고딕"/>
        <family val="2"/>
        <charset val="129"/>
        <scheme val="minor"/>
      </rPr>
      <t>푸드웰</t>
    </r>
  </si>
  <si>
    <r>
      <rPr>
        <sz val="9"/>
        <color theme="1"/>
        <rFont val="맑은 고딕"/>
        <family val="2"/>
        <charset val="129"/>
        <scheme val="minor"/>
      </rPr>
      <t>이씨에스</t>
    </r>
  </si>
  <si>
    <r>
      <rPr>
        <sz val="9"/>
        <color theme="1"/>
        <rFont val="맑은 고딕"/>
        <family val="2"/>
        <charset val="129"/>
        <scheme val="minor"/>
      </rPr>
      <t>모바일리더</t>
    </r>
  </si>
  <si>
    <r>
      <rPr>
        <sz val="9"/>
        <color theme="1"/>
        <rFont val="맑은 고딕"/>
        <family val="2"/>
        <charset val="129"/>
        <scheme val="minor"/>
      </rPr>
      <t>고려포리머</t>
    </r>
  </si>
  <si>
    <r>
      <rPr>
        <sz val="9"/>
        <color theme="1"/>
        <rFont val="맑은 고딕"/>
        <family val="2"/>
        <charset val="129"/>
        <scheme val="minor"/>
      </rPr>
      <t>티이씨앤코</t>
    </r>
  </si>
  <si>
    <r>
      <rPr>
        <sz val="9"/>
        <color theme="1"/>
        <rFont val="맑은 고딕"/>
        <family val="2"/>
        <charset val="129"/>
        <scheme val="minor"/>
      </rPr>
      <t>가희</t>
    </r>
  </si>
  <si>
    <r>
      <rPr>
        <sz val="9"/>
        <color theme="1"/>
        <rFont val="맑은 고딕"/>
        <family val="2"/>
        <charset val="129"/>
        <scheme val="minor"/>
      </rPr>
      <t>능률교육</t>
    </r>
  </si>
  <si>
    <r>
      <rPr>
        <sz val="9"/>
        <color theme="1"/>
        <rFont val="맑은 고딕"/>
        <family val="2"/>
        <charset val="129"/>
        <scheme val="minor"/>
      </rPr>
      <t>디에스티로봇</t>
    </r>
  </si>
  <si>
    <r>
      <rPr>
        <sz val="9"/>
        <color theme="1"/>
        <rFont val="맑은 고딕"/>
        <family val="2"/>
        <charset val="129"/>
        <scheme val="minor"/>
      </rPr>
      <t>에프알텍</t>
    </r>
  </si>
  <si>
    <r>
      <rPr>
        <sz val="9"/>
        <color theme="1"/>
        <rFont val="맑은 고딕"/>
        <family val="2"/>
        <charset val="129"/>
        <scheme val="minor"/>
      </rPr>
      <t>대주산업</t>
    </r>
  </si>
  <si>
    <r>
      <rPr>
        <sz val="9"/>
        <color theme="1"/>
        <rFont val="맑은 고딕"/>
        <family val="2"/>
        <charset val="129"/>
        <scheme val="minor"/>
      </rPr>
      <t>웰크론강원</t>
    </r>
  </si>
  <si>
    <r>
      <rPr>
        <sz val="9"/>
        <color theme="1"/>
        <rFont val="맑은 고딕"/>
        <family val="2"/>
        <charset val="129"/>
        <scheme val="minor"/>
      </rPr>
      <t>디케이락</t>
    </r>
  </si>
  <si>
    <r>
      <rPr>
        <sz val="9"/>
        <color theme="1"/>
        <rFont val="맑은 고딕"/>
        <family val="2"/>
        <charset val="129"/>
        <scheme val="minor"/>
      </rPr>
      <t>루미마이크로</t>
    </r>
  </si>
  <si>
    <r>
      <rPr>
        <sz val="9"/>
        <color theme="1"/>
        <rFont val="맑은 고딕"/>
        <family val="2"/>
        <charset val="129"/>
        <scheme val="minor"/>
      </rPr>
      <t>대성합동지주</t>
    </r>
  </si>
  <si>
    <r>
      <rPr>
        <sz val="9"/>
        <color theme="1"/>
        <rFont val="맑은 고딕"/>
        <family val="2"/>
        <charset val="129"/>
        <scheme val="minor"/>
      </rPr>
      <t>원림</t>
    </r>
  </si>
  <si>
    <r>
      <rPr>
        <sz val="9"/>
        <color theme="1"/>
        <rFont val="맑은 고딕"/>
        <family val="2"/>
        <charset val="129"/>
        <scheme val="minor"/>
      </rPr>
      <t>대림제지</t>
    </r>
  </si>
  <si>
    <r>
      <rPr>
        <sz val="9"/>
        <color theme="1"/>
        <rFont val="맑은 고딕"/>
        <family val="2"/>
        <charset val="129"/>
        <scheme val="minor"/>
      </rPr>
      <t>심엔터테인먼트</t>
    </r>
  </si>
  <si>
    <r>
      <rPr>
        <sz val="9"/>
        <color theme="1"/>
        <rFont val="맑은 고딕"/>
        <family val="2"/>
        <charset val="129"/>
        <scheme val="minor"/>
      </rPr>
      <t>퍼시픽바이오</t>
    </r>
  </si>
  <si>
    <r>
      <rPr>
        <sz val="9"/>
        <color theme="1"/>
        <rFont val="맑은 고딕"/>
        <family val="2"/>
        <charset val="129"/>
        <scheme val="minor"/>
      </rPr>
      <t>코닉글로리</t>
    </r>
  </si>
  <si>
    <r>
      <rPr>
        <sz val="9"/>
        <color theme="1"/>
        <rFont val="맑은 고딕"/>
        <family val="2"/>
        <charset val="129"/>
        <scheme val="minor"/>
      </rPr>
      <t>성창오토텍</t>
    </r>
  </si>
  <si>
    <r>
      <rPr>
        <sz val="9"/>
        <color theme="1"/>
        <rFont val="맑은 고딕"/>
        <family val="2"/>
        <charset val="129"/>
        <scheme val="minor"/>
      </rPr>
      <t>씨유메디칼</t>
    </r>
  </si>
  <si>
    <r>
      <rPr>
        <sz val="9"/>
        <color theme="1"/>
        <rFont val="맑은 고딕"/>
        <family val="2"/>
        <charset val="129"/>
        <scheme val="minor"/>
      </rPr>
      <t>구영테크</t>
    </r>
  </si>
  <si>
    <r>
      <rPr>
        <sz val="9"/>
        <color theme="1"/>
        <rFont val="맑은 고딕"/>
        <family val="2"/>
        <charset val="129"/>
        <scheme val="minor"/>
      </rPr>
      <t>한일단조</t>
    </r>
  </si>
  <si>
    <r>
      <rPr>
        <sz val="9"/>
        <color theme="1"/>
        <rFont val="맑은 고딕"/>
        <family val="2"/>
        <charset val="129"/>
        <scheme val="minor"/>
      </rPr>
      <t>케이프</t>
    </r>
  </si>
  <si>
    <r>
      <rPr>
        <sz val="9"/>
        <color theme="1"/>
        <rFont val="맑은 고딕"/>
        <family val="2"/>
        <charset val="129"/>
        <scheme val="minor"/>
      </rPr>
      <t>대신정보통신</t>
    </r>
  </si>
  <si>
    <r>
      <rPr>
        <sz val="9"/>
        <color theme="1"/>
        <rFont val="맑은 고딕"/>
        <family val="2"/>
        <charset val="129"/>
        <scheme val="minor"/>
      </rPr>
      <t>넥스트리밍</t>
    </r>
  </si>
  <si>
    <r>
      <rPr>
        <sz val="9"/>
        <color theme="1"/>
        <rFont val="맑은 고딕"/>
        <family val="2"/>
        <charset val="129"/>
        <scheme val="minor"/>
      </rPr>
      <t>한일화학</t>
    </r>
  </si>
  <si>
    <r>
      <rPr>
        <sz val="9"/>
        <color theme="1"/>
        <rFont val="맑은 고딕"/>
        <family val="2"/>
        <charset val="129"/>
        <scheme val="minor"/>
      </rPr>
      <t>동방선기</t>
    </r>
  </si>
  <si>
    <r>
      <rPr>
        <sz val="9"/>
        <color theme="1"/>
        <rFont val="맑은 고딕"/>
        <family val="2"/>
        <charset val="129"/>
        <scheme val="minor"/>
      </rPr>
      <t>일경산업개발</t>
    </r>
  </si>
  <si>
    <r>
      <rPr>
        <sz val="9"/>
        <color theme="1"/>
        <rFont val="맑은 고딕"/>
        <family val="2"/>
        <charset val="129"/>
        <scheme val="minor"/>
      </rPr>
      <t>한국큐빅</t>
    </r>
  </si>
  <si>
    <r>
      <rPr>
        <sz val="9"/>
        <color theme="1"/>
        <rFont val="맑은 고딕"/>
        <family val="2"/>
        <charset val="129"/>
        <scheme val="minor"/>
      </rPr>
      <t>성지건설</t>
    </r>
  </si>
  <si>
    <r>
      <rPr>
        <sz val="9"/>
        <color theme="1"/>
        <rFont val="맑은 고딕"/>
        <family val="2"/>
        <charset val="129"/>
        <scheme val="minor"/>
      </rPr>
      <t>한솔</t>
    </r>
    <r>
      <rPr>
        <sz val="9"/>
        <color theme="1"/>
        <rFont val="Arial"/>
        <family val="2"/>
      </rPr>
      <t>PNS</t>
    </r>
  </si>
  <si>
    <r>
      <rPr>
        <sz val="9"/>
        <color theme="1"/>
        <rFont val="맑은 고딕"/>
        <family val="2"/>
        <charset val="129"/>
        <scheme val="minor"/>
      </rPr>
      <t>주연테크</t>
    </r>
  </si>
  <si>
    <r>
      <rPr>
        <sz val="9"/>
        <color theme="1"/>
        <rFont val="맑은 고딕"/>
        <family val="2"/>
        <charset val="129"/>
        <scheme val="minor"/>
      </rPr>
      <t>성문전자</t>
    </r>
  </si>
  <si>
    <r>
      <rPr>
        <sz val="9"/>
        <color theme="1"/>
        <rFont val="맑은 고딕"/>
        <family val="2"/>
        <charset val="129"/>
        <scheme val="minor"/>
      </rPr>
      <t>아이앤씨</t>
    </r>
  </si>
  <si>
    <r>
      <rPr>
        <sz val="9"/>
        <color theme="1"/>
        <rFont val="맑은 고딕"/>
        <family val="2"/>
        <charset val="129"/>
        <scheme val="minor"/>
      </rPr>
      <t>칩스앤미디어</t>
    </r>
  </si>
  <si>
    <r>
      <rPr>
        <sz val="9"/>
        <color theme="1"/>
        <rFont val="맑은 고딕"/>
        <family val="2"/>
        <charset val="129"/>
        <scheme val="minor"/>
      </rPr>
      <t>진바이오텍</t>
    </r>
  </si>
  <si>
    <r>
      <rPr>
        <sz val="9"/>
        <color theme="1"/>
        <rFont val="맑은 고딕"/>
        <family val="2"/>
        <charset val="129"/>
        <scheme val="minor"/>
      </rPr>
      <t>웰크론한텍</t>
    </r>
  </si>
  <si>
    <r>
      <rPr>
        <sz val="9"/>
        <color theme="1"/>
        <rFont val="맑은 고딕"/>
        <family val="2"/>
        <charset val="129"/>
        <scheme val="minor"/>
      </rPr>
      <t>이엠넷</t>
    </r>
  </si>
  <si>
    <r>
      <rPr>
        <sz val="9"/>
        <color theme="1"/>
        <rFont val="맑은 고딕"/>
        <family val="2"/>
        <charset val="129"/>
        <scheme val="minor"/>
      </rPr>
      <t>삼영엠텍</t>
    </r>
  </si>
  <si>
    <r>
      <rPr>
        <sz val="9"/>
        <color theme="1"/>
        <rFont val="맑은 고딕"/>
        <family val="2"/>
        <charset val="129"/>
        <scheme val="minor"/>
      </rPr>
      <t>에스에이티</t>
    </r>
  </si>
  <si>
    <r>
      <rPr>
        <sz val="9"/>
        <color theme="1"/>
        <rFont val="맑은 고딕"/>
        <family val="2"/>
        <charset val="129"/>
        <scheme val="minor"/>
      </rPr>
      <t>포메탈</t>
    </r>
  </si>
  <si>
    <r>
      <t>PN</t>
    </r>
    <r>
      <rPr>
        <sz val="9"/>
        <color theme="1"/>
        <rFont val="맑은 고딕"/>
        <family val="2"/>
        <charset val="129"/>
        <scheme val="minor"/>
      </rPr>
      <t>풍년</t>
    </r>
  </si>
  <si>
    <r>
      <rPr>
        <sz val="9"/>
        <color theme="1"/>
        <rFont val="맑은 고딕"/>
        <family val="2"/>
        <charset val="129"/>
        <scheme val="minor"/>
      </rPr>
      <t>솔라시아</t>
    </r>
  </si>
  <si>
    <r>
      <rPr>
        <sz val="9"/>
        <color theme="1"/>
        <rFont val="맑은 고딕"/>
        <family val="2"/>
        <charset val="129"/>
        <scheme val="minor"/>
      </rPr>
      <t>피제이메탈</t>
    </r>
  </si>
  <si>
    <r>
      <rPr>
        <sz val="9"/>
        <color theme="1"/>
        <rFont val="맑은 고딕"/>
        <family val="2"/>
        <charset val="129"/>
        <scheme val="minor"/>
      </rPr>
      <t>대양제지</t>
    </r>
  </si>
  <si>
    <r>
      <rPr>
        <sz val="9"/>
        <color theme="1"/>
        <rFont val="맑은 고딕"/>
        <family val="2"/>
        <charset val="129"/>
        <scheme val="minor"/>
      </rPr>
      <t>혜인</t>
    </r>
  </si>
  <si>
    <r>
      <rPr>
        <sz val="9"/>
        <color theme="1"/>
        <rFont val="맑은 고딕"/>
        <family val="2"/>
        <charset val="129"/>
        <scheme val="minor"/>
      </rPr>
      <t>에너토크</t>
    </r>
  </si>
  <si>
    <r>
      <rPr>
        <sz val="9"/>
        <color theme="1"/>
        <rFont val="맑은 고딕"/>
        <family val="2"/>
        <charset val="129"/>
        <scheme val="minor"/>
      </rPr>
      <t>스틸앤리소시즈</t>
    </r>
  </si>
  <si>
    <r>
      <rPr>
        <sz val="9"/>
        <color theme="1"/>
        <rFont val="맑은 고딕"/>
        <family val="2"/>
        <charset val="129"/>
        <scheme val="minor"/>
      </rPr>
      <t>제이엠티</t>
    </r>
  </si>
  <si>
    <r>
      <rPr>
        <sz val="9"/>
        <color theme="1"/>
        <rFont val="맑은 고딕"/>
        <family val="2"/>
        <charset val="129"/>
        <scheme val="minor"/>
      </rPr>
      <t>푸른기술</t>
    </r>
  </si>
  <si>
    <r>
      <rPr>
        <sz val="9"/>
        <color theme="1"/>
        <rFont val="맑은 고딕"/>
        <family val="2"/>
        <charset val="129"/>
        <scheme val="minor"/>
      </rPr>
      <t>이글루시큐리티</t>
    </r>
  </si>
  <si>
    <r>
      <rPr>
        <sz val="9"/>
        <color theme="1"/>
        <rFont val="맑은 고딕"/>
        <family val="2"/>
        <charset val="129"/>
        <scheme val="minor"/>
      </rPr>
      <t>한양디지텍</t>
    </r>
  </si>
  <si>
    <r>
      <rPr>
        <sz val="9"/>
        <color theme="1"/>
        <rFont val="맑은 고딕"/>
        <family val="2"/>
        <charset val="129"/>
        <scheme val="minor"/>
      </rPr>
      <t>대호에이엘</t>
    </r>
  </si>
  <si>
    <r>
      <rPr>
        <sz val="9"/>
        <color theme="1"/>
        <rFont val="맑은 고딕"/>
        <family val="2"/>
        <charset val="129"/>
        <scheme val="minor"/>
      </rPr>
      <t>폴리비전</t>
    </r>
  </si>
  <si>
    <r>
      <rPr>
        <sz val="9"/>
        <color theme="1"/>
        <rFont val="맑은 고딕"/>
        <family val="2"/>
        <charset val="129"/>
        <scheme val="minor"/>
      </rPr>
      <t>진양산업</t>
    </r>
  </si>
  <si>
    <r>
      <rPr>
        <sz val="9"/>
        <color theme="1"/>
        <rFont val="맑은 고딕"/>
        <family val="2"/>
        <charset val="129"/>
        <scheme val="minor"/>
      </rPr>
      <t>백금</t>
    </r>
    <r>
      <rPr>
        <sz val="9"/>
        <color theme="1"/>
        <rFont val="Arial"/>
        <family val="2"/>
      </rPr>
      <t>T&amp;A</t>
    </r>
  </si>
  <si>
    <r>
      <rPr>
        <sz val="9"/>
        <color theme="1"/>
        <rFont val="맑은 고딕"/>
        <family val="2"/>
        <charset val="129"/>
        <scheme val="minor"/>
      </rPr>
      <t>한국팩키지</t>
    </r>
  </si>
  <si>
    <r>
      <rPr>
        <sz val="9"/>
        <color theme="1"/>
        <rFont val="맑은 고딕"/>
        <family val="2"/>
        <charset val="129"/>
        <scheme val="minor"/>
      </rPr>
      <t>청호컴넷</t>
    </r>
  </si>
  <si>
    <r>
      <rPr>
        <sz val="9"/>
        <color theme="1"/>
        <rFont val="맑은 고딕"/>
        <family val="2"/>
        <charset val="129"/>
        <scheme val="minor"/>
      </rPr>
      <t>인콘</t>
    </r>
  </si>
  <si>
    <r>
      <t>KD</t>
    </r>
    <r>
      <rPr>
        <sz val="9"/>
        <color theme="1"/>
        <rFont val="맑은 고딕"/>
        <family val="2"/>
        <charset val="129"/>
        <scheme val="minor"/>
      </rPr>
      <t>건설</t>
    </r>
  </si>
  <si>
    <r>
      <t>ITX</t>
    </r>
    <r>
      <rPr>
        <sz val="9"/>
        <color theme="1"/>
        <rFont val="맑은 고딕"/>
        <family val="2"/>
        <charset val="129"/>
        <scheme val="minor"/>
      </rPr>
      <t>시큐리티</t>
    </r>
  </si>
  <si>
    <r>
      <rPr>
        <sz val="9"/>
        <color theme="1"/>
        <rFont val="맑은 고딕"/>
        <family val="2"/>
        <charset val="129"/>
        <scheme val="minor"/>
      </rPr>
      <t>진양화학</t>
    </r>
  </si>
  <si>
    <r>
      <rPr>
        <sz val="9"/>
        <color theme="1"/>
        <rFont val="맑은 고딕"/>
        <family val="2"/>
        <charset val="129"/>
        <scheme val="minor"/>
      </rPr>
      <t>한탑</t>
    </r>
  </si>
  <si>
    <r>
      <rPr>
        <sz val="9"/>
        <color theme="1"/>
        <rFont val="맑은 고딕"/>
        <family val="2"/>
        <charset val="129"/>
        <scheme val="minor"/>
      </rPr>
      <t>뉴보텍</t>
    </r>
  </si>
  <si>
    <r>
      <rPr>
        <sz val="9"/>
        <color theme="1"/>
        <rFont val="맑은 고딕"/>
        <family val="2"/>
        <charset val="129"/>
        <scheme val="minor"/>
      </rPr>
      <t>아진엑스텍</t>
    </r>
  </si>
  <si>
    <r>
      <rPr>
        <sz val="9"/>
        <color theme="1"/>
        <rFont val="맑은 고딕"/>
        <family val="2"/>
        <charset val="129"/>
        <scheme val="minor"/>
      </rPr>
      <t>한네트</t>
    </r>
  </si>
  <si>
    <r>
      <rPr>
        <sz val="9"/>
        <color theme="1"/>
        <rFont val="맑은 고딕"/>
        <family val="2"/>
        <charset val="129"/>
        <scheme val="minor"/>
      </rPr>
      <t>코스모신소재</t>
    </r>
  </si>
  <si>
    <r>
      <rPr>
        <sz val="9"/>
        <color theme="1"/>
        <rFont val="맑은 고딕"/>
        <family val="2"/>
        <charset val="129"/>
        <scheme val="minor"/>
      </rPr>
      <t>화성</t>
    </r>
  </si>
  <si>
    <r>
      <rPr>
        <sz val="9"/>
        <color theme="1"/>
        <rFont val="맑은 고딕"/>
        <family val="2"/>
        <charset val="129"/>
        <scheme val="minor"/>
      </rPr>
      <t>동신건설</t>
    </r>
  </si>
  <si>
    <r>
      <rPr>
        <sz val="9"/>
        <color theme="1"/>
        <rFont val="맑은 고딕"/>
        <family val="2"/>
        <charset val="129"/>
        <scheme val="minor"/>
      </rPr>
      <t>비엠티</t>
    </r>
  </si>
  <si>
    <r>
      <rPr>
        <sz val="9"/>
        <color theme="1"/>
        <rFont val="맑은 고딕"/>
        <family val="2"/>
        <charset val="129"/>
        <scheme val="minor"/>
      </rPr>
      <t>케이씨피드</t>
    </r>
  </si>
  <si>
    <r>
      <rPr>
        <sz val="9"/>
        <color theme="1"/>
        <rFont val="맑은 고딕"/>
        <family val="2"/>
        <charset val="129"/>
        <scheme val="minor"/>
      </rPr>
      <t>빛샘전자</t>
    </r>
  </si>
  <si>
    <r>
      <rPr>
        <sz val="9"/>
        <color theme="1"/>
        <rFont val="맑은 고딕"/>
        <family val="2"/>
        <charset val="129"/>
        <scheme val="minor"/>
      </rPr>
      <t>세하</t>
    </r>
  </si>
  <si>
    <r>
      <rPr>
        <sz val="9"/>
        <color theme="1"/>
        <rFont val="맑은 고딕"/>
        <family val="2"/>
        <charset val="129"/>
        <scheme val="minor"/>
      </rPr>
      <t>매직마이크로</t>
    </r>
  </si>
  <si>
    <r>
      <rPr>
        <sz val="9"/>
        <color theme="1"/>
        <rFont val="맑은 고딕"/>
        <family val="2"/>
        <charset val="129"/>
        <scheme val="minor"/>
      </rPr>
      <t>모아텍</t>
    </r>
  </si>
  <si>
    <r>
      <rPr>
        <sz val="9"/>
        <color theme="1"/>
        <rFont val="맑은 고딕"/>
        <family val="2"/>
        <charset val="129"/>
        <scheme val="minor"/>
      </rPr>
      <t>풍강</t>
    </r>
  </si>
  <si>
    <r>
      <rPr>
        <sz val="9"/>
        <color theme="1"/>
        <rFont val="맑은 고딕"/>
        <family val="2"/>
        <charset val="129"/>
        <scheme val="minor"/>
      </rPr>
      <t>특수건설</t>
    </r>
  </si>
  <si>
    <r>
      <rPr>
        <sz val="9"/>
        <color theme="1"/>
        <rFont val="맑은 고딕"/>
        <family val="2"/>
        <charset val="129"/>
        <scheme val="minor"/>
      </rPr>
      <t>현대페인트</t>
    </r>
  </si>
  <si>
    <r>
      <rPr>
        <sz val="9"/>
        <color theme="1"/>
        <rFont val="맑은 고딕"/>
        <family val="2"/>
        <charset val="129"/>
        <scheme val="minor"/>
      </rPr>
      <t>타이거일렉</t>
    </r>
  </si>
  <si>
    <r>
      <rPr>
        <sz val="9"/>
        <color theme="1"/>
        <rFont val="맑은 고딕"/>
        <family val="2"/>
        <charset val="129"/>
        <scheme val="minor"/>
      </rPr>
      <t>하이스틸</t>
    </r>
  </si>
  <si>
    <r>
      <rPr>
        <sz val="9"/>
        <color theme="1"/>
        <rFont val="맑은 고딕"/>
        <family val="2"/>
        <charset val="129"/>
        <scheme val="minor"/>
      </rPr>
      <t>중앙에너비스</t>
    </r>
  </si>
  <si>
    <r>
      <rPr>
        <sz val="9"/>
        <color theme="1"/>
        <rFont val="맑은 고딕"/>
        <family val="2"/>
        <charset val="129"/>
        <scheme val="minor"/>
      </rPr>
      <t>유아이디</t>
    </r>
  </si>
  <si>
    <r>
      <rPr>
        <sz val="9"/>
        <color theme="1"/>
        <rFont val="맑은 고딕"/>
        <family val="2"/>
        <charset val="129"/>
        <scheme val="minor"/>
      </rPr>
      <t>하이셈</t>
    </r>
  </si>
  <si>
    <r>
      <rPr>
        <sz val="9"/>
        <color theme="1"/>
        <rFont val="맑은 고딕"/>
        <family val="2"/>
        <charset val="129"/>
        <scheme val="minor"/>
      </rPr>
      <t>삼아알미늄</t>
    </r>
  </si>
  <si>
    <r>
      <rPr>
        <sz val="9"/>
        <color theme="1"/>
        <rFont val="맑은 고딕"/>
        <family val="2"/>
        <charset val="129"/>
        <scheme val="minor"/>
      </rPr>
      <t>신화콘텍</t>
    </r>
  </si>
  <si>
    <r>
      <rPr>
        <sz val="9"/>
        <color theme="1"/>
        <rFont val="맑은 고딕"/>
        <family val="2"/>
        <charset val="129"/>
        <scheme val="minor"/>
      </rPr>
      <t>대성미생물</t>
    </r>
  </si>
  <si>
    <r>
      <rPr>
        <sz val="9"/>
        <color theme="1"/>
        <rFont val="맑은 고딕"/>
        <family val="2"/>
        <charset val="129"/>
        <scheme val="minor"/>
      </rPr>
      <t>이퓨쳐</t>
    </r>
  </si>
  <si>
    <r>
      <rPr>
        <sz val="9"/>
        <color theme="1"/>
        <rFont val="맑은 고딕"/>
        <family val="2"/>
        <charset val="129"/>
        <scheme val="minor"/>
      </rPr>
      <t>한일철강</t>
    </r>
  </si>
  <si>
    <r>
      <rPr>
        <sz val="9"/>
        <color theme="1"/>
        <rFont val="맑은 고딕"/>
        <family val="2"/>
        <charset val="129"/>
        <scheme val="minor"/>
      </rPr>
      <t>부산주공</t>
    </r>
  </si>
  <si>
    <r>
      <rPr>
        <sz val="9"/>
        <color theme="1"/>
        <rFont val="맑은 고딕"/>
        <family val="2"/>
        <charset val="129"/>
        <scheme val="minor"/>
      </rPr>
      <t>두올산업</t>
    </r>
  </si>
  <si>
    <r>
      <rPr>
        <sz val="9"/>
        <color theme="1"/>
        <rFont val="맑은 고딕"/>
        <family val="2"/>
        <charset val="129"/>
        <scheme val="minor"/>
      </rPr>
      <t>우성아이비</t>
    </r>
  </si>
  <si>
    <r>
      <rPr>
        <sz val="9"/>
        <color theme="1"/>
        <rFont val="맑은 고딕"/>
        <family val="2"/>
        <charset val="129"/>
        <scheme val="minor"/>
      </rPr>
      <t>일정실업</t>
    </r>
  </si>
  <si>
    <r>
      <rPr>
        <sz val="9"/>
        <color theme="1"/>
        <rFont val="맑은 고딕"/>
        <family val="2"/>
        <charset val="129"/>
        <scheme val="minor"/>
      </rPr>
      <t>시큐브</t>
    </r>
  </si>
  <si>
    <r>
      <rPr>
        <sz val="9"/>
        <color theme="1"/>
        <rFont val="맑은 고딕"/>
        <family val="2"/>
        <charset val="129"/>
        <scheme val="minor"/>
      </rPr>
      <t>동원수산</t>
    </r>
  </si>
  <si>
    <r>
      <rPr>
        <sz val="9"/>
        <color theme="1"/>
        <rFont val="맑은 고딕"/>
        <family val="2"/>
        <charset val="129"/>
        <scheme val="minor"/>
      </rPr>
      <t>쎄미시스코</t>
    </r>
  </si>
  <si>
    <r>
      <rPr>
        <sz val="9"/>
        <color theme="1"/>
        <rFont val="맑은 고딕"/>
        <family val="2"/>
        <charset val="129"/>
        <scheme val="minor"/>
      </rPr>
      <t>한창산업</t>
    </r>
  </si>
  <si>
    <r>
      <rPr>
        <sz val="9"/>
        <color theme="1"/>
        <rFont val="맑은 고딕"/>
        <family val="2"/>
        <charset val="129"/>
        <scheme val="minor"/>
      </rPr>
      <t>로체시스템즈</t>
    </r>
  </si>
  <si>
    <r>
      <rPr>
        <sz val="9"/>
        <color theme="1"/>
        <rFont val="맑은 고딕"/>
        <family val="2"/>
        <charset val="129"/>
        <scheme val="minor"/>
      </rPr>
      <t>삼목강업</t>
    </r>
  </si>
  <si>
    <r>
      <rPr>
        <sz val="9"/>
        <color theme="1"/>
        <rFont val="맑은 고딕"/>
        <family val="2"/>
        <charset val="129"/>
        <scheme val="minor"/>
      </rPr>
      <t>에스티오</t>
    </r>
  </si>
  <si>
    <r>
      <rPr>
        <sz val="9"/>
        <color theme="1"/>
        <rFont val="맑은 고딕"/>
        <family val="2"/>
        <charset val="129"/>
        <scheme val="minor"/>
      </rPr>
      <t>대양금속</t>
    </r>
  </si>
  <si>
    <r>
      <rPr>
        <sz val="9"/>
        <color theme="1"/>
        <rFont val="맑은 고딕"/>
        <family val="2"/>
        <charset val="129"/>
        <scheme val="minor"/>
      </rPr>
      <t>삼보산업</t>
    </r>
  </si>
  <si>
    <r>
      <rPr>
        <sz val="9"/>
        <color theme="1"/>
        <rFont val="맑은 고딕"/>
        <family val="2"/>
        <charset val="129"/>
        <scheme val="minor"/>
      </rPr>
      <t>한국주강</t>
    </r>
  </si>
  <si>
    <r>
      <rPr>
        <sz val="9"/>
        <color theme="1"/>
        <rFont val="맑은 고딕"/>
        <family val="2"/>
        <charset val="129"/>
        <scheme val="minor"/>
      </rPr>
      <t>서전기전</t>
    </r>
  </si>
  <si>
    <r>
      <rPr>
        <sz val="9"/>
        <color theme="1"/>
        <rFont val="맑은 고딕"/>
        <family val="2"/>
        <charset val="129"/>
        <scheme val="minor"/>
      </rPr>
      <t>레이젠</t>
    </r>
  </si>
  <si>
    <r>
      <rPr>
        <sz val="9"/>
        <color theme="1"/>
        <rFont val="맑은 고딕"/>
        <family val="2"/>
        <charset val="129"/>
        <scheme val="minor"/>
      </rPr>
      <t>제룡산업</t>
    </r>
  </si>
  <si>
    <r>
      <rPr>
        <sz val="9"/>
        <color theme="1"/>
        <rFont val="맑은 고딕"/>
        <family val="2"/>
        <charset val="129"/>
        <scheme val="minor"/>
      </rPr>
      <t>한컴지엠디</t>
    </r>
  </si>
  <si>
    <r>
      <rPr>
        <sz val="9"/>
        <color theme="1"/>
        <rFont val="맑은 고딕"/>
        <family val="2"/>
        <charset val="129"/>
        <scheme val="minor"/>
      </rPr>
      <t>감마누</t>
    </r>
  </si>
  <si>
    <r>
      <rPr>
        <sz val="9"/>
        <color theme="1"/>
        <rFont val="맑은 고딕"/>
        <family val="2"/>
        <charset val="129"/>
        <scheme val="minor"/>
      </rPr>
      <t>조광</t>
    </r>
    <r>
      <rPr>
        <sz val="9"/>
        <color theme="1"/>
        <rFont val="Arial"/>
        <family val="2"/>
      </rPr>
      <t>ILI</t>
    </r>
  </si>
  <si>
    <r>
      <rPr>
        <sz val="9"/>
        <color theme="1"/>
        <rFont val="맑은 고딕"/>
        <family val="2"/>
        <charset val="129"/>
        <scheme val="minor"/>
      </rPr>
      <t>와이비로드</t>
    </r>
  </si>
  <si>
    <r>
      <rPr>
        <sz val="9"/>
        <color theme="1"/>
        <rFont val="맑은 고딕"/>
        <family val="2"/>
        <charset val="129"/>
        <scheme val="minor"/>
      </rPr>
      <t>버추얼텍</t>
    </r>
  </si>
  <si>
    <r>
      <rPr>
        <sz val="9"/>
        <color theme="1"/>
        <rFont val="맑은 고딕"/>
        <family val="2"/>
        <charset val="129"/>
        <scheme val="minor"/>
      </rPr>
      <t>케이에스피</t>
    </r>
  </si>
  <si>
    <r>
      <rPr>
        <sz val="9"/>
        <color theme="1"/>
        <rFont val="맑은 고딕"/>
        <family val="2"/>
        <charset val="129"/>
        <scheme val="minor"/>
      </rPr>
      <t>프리엠스</t>
    </r>
  </si>
  <si>
    <r>
      <rPr>
        <sz val="9"/>
        <color theme="1"/>
        <rFont val="맑은 고딕"/>
        <family val="2"/>
        <charset val="129"/>
        <scheme val="minor"/>
      </rPr>
      <t>바른손</t>
    </r>
  </si>
  <si>
    <r>
      <rPr>
        <sz val="9"/>
        <color theme="1"/>
        <rFont val="맑은 고딕"/>
        <family val="2"/>
        <charset val="129"/>
        <scheme val="minor"/>
      </rPr>
      <t>삼부토건</t>
    </r>
  </si>
  <si>
    <r>
      <rPr>
        <sz val="9"/>
        <color theme="1"/>
        <rFont val="맑은 고딕"/>
        <family val="2"/>
        <charset val="129"/>
        <scheme val="minor"/>
      </rPr>
      <t>디지아이</t>
    </r>
  </si>
  <si>
    <r>
      <rPr>
        <sz val="9"/>
        <color theme="1"/>
        <rFont val="맑은 고딕"/>
        <family val="2"/>
        <charset val="129"/>
        <scheme val="minor"/>
      </rPr>
      <t>자연과환경</t>
    </r>
  </si>
  <si>
    <r>
      <rPr>
        <sz val="9"/>
        <color theme="1"/>
        <rFont val="맑은 고딕"/>
        <family val="2"/>
        <charset val="129"/>
        <scheme val="minor"/>
      </rPr>
      <t>티에이치엔</t>
    </r>
  </si>
  <si>
    <r>
      <rPr>
        <sz val="9"/>
        <color theme="1"/>
        <rFont val="맑은 고딕"/>
        <family val="2"/>
        <charset val="129"/>
        <scheme val="minor"/>
      </rPr>
      <t>파버나인</t>
    </r>
  </si>
  <si>
    <r>
      <rPr>
        <sz val="9"/>
        <color theme="1"/>
        <rFont val="맑은 고딕"/>
        <family val="2"/>
        <charset val="129"/>
        <scheme val="minor"/>
      </rPr>
      <t>삼원테크</t>
    </r>
  </si>
  <si>
    <r>
      <rPr>
        <sz val="9"/>
        <color theme="1"/>
        <rFont val="맑은 고딕"/>
        <family val="2"/>
        <charset val="129"/>
        <scheme val="minor"/>
      </rPr>
      <t>우전앤한단</t>
    </r>
  </si>
  <si>
    <r>
      <rPr>
        <sz val="9"/>
        <color theme="1"/>
        <rFont val="맑은 고딕"/>
        <family val="2"/>
        <charset val="129"/>
        <scheme val="minor"/>
      </rPr>
      <t>동국알앤에스</t>
    </r>
  </si>
  <si>
    <r>
      <rPr>
        <sz val="9"/>
        <color theme="1"/>
        <rFont val="맑은 고딕"/>
        <family val="2"/>
        <charset val="129"/>
        <scheme val="minor"/>
      </rPr>
      <t>빛과전자</t>
    </r>
  </si>
  <si>
    <r>
      <rPr>
        <sz val="9"/>
        <color theme="1"/>
        <rFont val="맑은 고딕"/>
        <family val="2"/>
        <charset val="129"/>
        <scheme val="minor"/>
      </rPr>
      <t>에이치케이</t>
    </r>
  </si>
  <si>
    <r>
      <rPr>
        <sz val="9"/>
        <color theme="1"/>
        <rFont val="맑은 고딕"/>
        <family val="2"/>
        <charset val="129"/>
        <scheme val="minor"/>
      </rPr>
      <t>옵티시스</t>
    </r>
  </si>
  <si>
    <r>
      <rPr>
        <sz val="9"/>
        <color theme="1"/>
        <rFont val="맑은 고딕"/>
        <family val="2"/>
        <charset val="129"/>
        <scheme val="minor"/>
      </rPr>
      <t>와이엠씨</t>
    </r>
  </si>
  <si>
    <r>
      <rPr>
        <sz val="9"/>
        <color theme="1"/>
        <rFont val="맑은 고딕"/>
        <family val="2"/>
        <charset val="129"/>
        <scheme val="minor"/>
      </rPr>
      <t>케이엔더블유</t>
    </r>
  </si>
  <si>
    <r>
      <rPr>
        <sz val="9"/>
        <color theme="1"/>
        <rFont val="맑은 고딕"/>
        <family val="2"/>
        <charset val="129"/>
        <scheme val="minor"/>
      </rPr>
      <t>파인디앤씨</t>
    </r>
  </si>
  <si>
    <r>
      <rPr>
        <sz val="9"/>
        <color theme="1"/>
        <rFont val="맑은 고딕"/>
        <family val="2"/>
        <charset val="129"/>
        <scheme val="minor"/>
      </rPr>
      <t>뉴프렉스</t>
    </r>
  </si>
  <si>
    <r>
      <rPr>
        <sz val="9"/>
        <color theme="1"/>
        <rFont val="맑은 고딕"/>
        <family val="2"/>
        <charset val="129"/>
        <scheme val="minor"/>
      </rPr>
      <t>씨아이테크</t>
    </r>
  </si>
  <si>
    <r>
      <rPr>
        <sz val="9"/>
        <color theme="1"/>
        <rFont val="맑은 고딕"/>
        <family val="2"/>
        <charset val="129"/>
        <scheme val="minor"/>
      </rPr>
      <t>대창솔루션</t>
    </r>
  </si>
  <si>
    <r>
      <rPr>
        <sz val="9"/>
        <color theme="1"/>
        <rFont val="맑은 고딕"/>
        <family val="2"/>
        <charset val="129"/>
        <scheme val="minor"/>
      </rPr>
      <t>부산산업</t>
    </r>
  </si>
  <si>
    <r>
      <rPr>
        <sz val="9"/>
        <color theme="1"/>
        <rFont val="맑은 고딕"/>
        <family val="2"/>
        <charset val="129"/>
        <scheme val="minor"/>
      </rPr>
      <t>유니더스</t>
    </r>
  </si>
  <si>
    <r>
      <rPr>
        <sz val="9"/>
        <color theme="1"/>
        <rFont val="맑은 고딕"/>
        <family val="2"/>
        <charset val="129"/>
        <scheme val="minor"/>
      </rPr>
      <t>금호엔티</t>
    </r>
  </si>
  <si>
    <r>
      <rPr>
        <sz val="9"/>
        <color theme="1"/>
        <rFont val="맑은 고딕"/>
        <family val="2"/>
        <charset val="129"/>
        <scheme val="minor"/>
      </rPr>
      <t>삼화전기</t>
    </r>
  </si>
  <si>
    <r>
      <rPr>
        <sz val="9"/>
        <color theme="1"/>
        <rFont val="맑은 고딕"/>
        <family val="2"/>
        <charset val="129"/>
        <scheme val="minor"/>
      </rPr>
      <t>티피씨글로벌</t>
    </r>
  </si>
  <si>
    <r>
      <rPr>
        <sz val="9"/>
        <color theme="1"/>
        <rFont val="맑은 고딕"/>
        <family val="2"/>
        <charset val="129"/>
        <scheme val="minor"/>
      </rPr>
      <t>이그잭스</t>
    </r>
  </si>
  <si>
    <r>
      <rPr>
        <sz val="9"/>
        <color theme="1"/>
        <rFont val="맑은 고딕"/>
        <family val="2"/>
        <charset val="129"/>
        <scheme val="minor"/>
      </rPr>
      <t>한솔인티큐브</t>
    </r>
  </si>
  <si>
    <r>
      <rPr>
        <sz val="9"/>
        <color theme="1"/>
        <rFont val="맑은 고딕"/>
        <family val="2"/>
        <charset val="129"/>
        <scheme val="minor"/>
      </rPr>
      <t>코리아에스이</t>
    </r>
  </si>
  <si>
    <r>
      <rPr>
        <sz val="9"/>
        <color theme="1"/>
        <rFont val="맑은 고딕"/>
        <family val="2"/>
        <charset val="129"/>
        <scheme val="minor"/>
      </rPr>
      <t>한국정밀기계</t>
    </r>
  </si>
  <si>
    <r>
      <rPr>
        <sz val="9"/>
        <color theme="1"/>
        <rFont val="맑은 고딕"/>
        <family val="2"/>
        <charset val="129"/>
        <scheme val="minor"/>
      </rPr>
      <t>남광토건</t>
    </r>
  </si>
  <si>
    <r>
      <rPr>
        <sz val="9"/>
        <color theme="1"/>
        <rFont val="맑은 고딕"/>
        <family val="2"/>
        <charset val="129"/>
        <scheme val="minor"/>
      </rPr>
      <t>지엠피</t>
    </r>
  </si>
  <si>
    <r>
      <rPr>
        <sz val="9"/>
        <color theme="1"/>
        <rFont val="맑은 고딕"/>
        <family val="2"/>
        <charset val="129"/>
        <scheme val="minor"/>
      </rPr>
      <t>팀스</t>
    </r>
  </si>
  <si>
    <r>
      <rPr>
        <sz val="9"/>
        <color theme="1"/>
        <rFont val="맑은 고딕"/>
        <family val="2"/>
        <charset val="129"/>
        <scheme val="minor"/>
      </rPr>
      <t>제일테크노스</t>
    </r>
  </si>
  <si>
    <r>
      <rPr>
        <sz val="9"/>
        <color theme="1"/>
        <rFont val="맑은 고딕"/>
        <family val="2"/>
        <charset val="129"/>
        <scheme val="minor"/>
      </rPr>
      <t>대성파인텍</t>
    </r>
  </si>
  <si>
    <r>
      <rPr>
        <sz val="9"/>
        <color theme="1"/>
        <rFont val="맑은 고딕"/>
        <family val="2"/>
        <charset val="129"/>
        <scheme val="minor"/>
      </rPr>
      <t>태양기전</t>
    </r>
  </si>
  <si>
    <r>
      <rPr>
        <sz val="9"/>
        <color theme="1"/>
        <rFont val="맑은 고딕"/>
        <family val="2"/>
        <charset val="129"/>
        <scheme val="minor"/>
      </rPr>
      <t>세호로보트</t>
    </r>
  </si>
  <si>
    <r>
      <rPr>
        <sz val="9"/>
        <color theme="1"/>
        <rFont val="맑은 고딕"/>
        <family val="2"/>
        <charset val="129"/>
        <scheme val="minor"/>
      </rPr>
      <t>유신</t>
    </r>
  </si>
  <si>
    <r>
      <rPr>
        <sz val="9"/>
        <color theme="1"/>
        <rFont val="맑은 고딕"/>
        <family val="2"/>
        <charset val="129"/>
        <scheme val="minor"/>
      </rPr>
      <t>크린앤사이언스</t>
    </r>
  </si>
  <si>
    <r>
      <rPr>
        <sz val="9"/>
        <color theme="1"/>
        <rFont val="맑은 고딕"/>
        <family val="2"/>
        <charset val="129"/>
        <scheme val="minor"/>
      </rPr>
      <t>광진윈텍</t>
    </r>
  </si>
  <si>
    <r>
      <rPr>
        <sz val="9"/>
        <color theme="1"/>
        <rFont val="맑은 고딕"/>
        <family val="2"/>
        <charset val="129"/>
        <scheme val="minor"/>
      </rPr>
      <t>에이텍</t>
    </r>
  </si>
  <si>
    <r>
      <rPr>
        <sz val="9"/>
        <color theme="1"/>
        <rFont val="맑은 고딕"/>
        <family val="2"/>
        <charset val="129"/>
        <scheme val="minor"/>
      </rPr>
      <t>케이비제</t>
    </r>
    <r>
      <rPr>
        <sz val="9"/>
        <color theme="1"/>
        <rFont val="Arial"/>
        <family val="2"/>
      </rPr>
      <t>6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</si>
  <si>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램테크놀러지</t>
    </r>
  </si>
  <si>
    <r>
      <rPr>
        <sz val="9"/>
        <color theme="1"/>
        <rFont val="맑은 고딕"/>
        <family val="2"/>
        <charset val="129"/>
        <scheme val="minor"/>
      </rPr>
      <t>프리젠</t>
    </r>
  </si>
  <si>
    <r>
      <rPr>
        <sz val="9"/>
        <color theme="1"/>
        <rFont val="맑은 고딕"/>
        <family val="2"/>
        <charset val="129"/>
        <scheme val="minor"/>
      </rPr>
      <t>네이블</t>
    </r>
  </si>
  <si>
    <r>
      <rPr>
        <sz val="9"/>
        <color theme="1"/>
        <rFont val="맑은 고딕"/>
        <family val="2"/>
        <charset val="129"/>
        <scheme val="minor"/>
      </rPr>
      <t>화신테크</t>
    </r>
  </si>
  <si>
    <r>
      <rPr>
        <sz val="9"/>
        <color theme="1"/>
        <rFont val="맑은 고딕"/>
        <family val="2"/>
        <charset val="129"/>
        <scheme val="minor"/>
      </rPr>
      <t>디비케이</t>
    </r>
  </si>
  <si>
    <r>
      <rPr>
        <sz val="9"/>
        <color theme="1"/>
        <rFont val="맑은 고딕"/>
        <family val="2"/>
        <charset val="129"/>
        <scheme val="minor"/>
      </rPr>
      <t>대동스틸</t>
    </r>
  </si>
  <si>
    <r>
      <rPr>
        <sz val="9"/>
        <color theme="1"/>
        <rFont val="맑은 고딕"/>
        <family val="2"/>
        <charset val="129"/>
        <scheme val="minor"/>
      </rPr>
      <t>영백씨엠</t>
    </r>
  </si>
  <si>
    <r>
      <rPr>
        <sz val="9"/>
        <color theme="1"/>
        <rFont val="맑은 고딕"/>
        <family val="2"/>
        <charset val="129"/>
        <scheme val="minor"/>
      </rPr>
      <t>리드</t>
    </r>
  </si>
  <si>
    <r>
      <rPr>
        <sz val="9"/>
        <color theme="1"/>
        <rFont val="맑은 고딕"/>
        <family val="2"/>
        <charset val="129"/>
        <scheme val="minor"/>
      </rPr>
      <t>아티스</t>
    </r>
  </si>
  <si>
    <r>
      <rPr>
        <sz val="9"/>
        <color theme="1"/>
        <rFont val="맑은 고딕"/>
        <family val="2"/>
        <charset val="129"/>
        <scheme val="minor"/>
      </rPr>
      <t>에스디시스템</t>
    </r>
  </si>
  <si>
    <r>
      <rPr>
        <sz val="9"/>
        <color theme="1"/>
        <rFont val="맑은 고딕"/>
        <family val="2"/>
        <charset val="129"/>
        <scheme val="minor"/>
      </rPr>
      <t>네오디안테크놀로지</t>
    </r>
  </si>
  <si>
    <r>
      <rPr>
        <sz val="9"/>
        <color theme="1"/>
        <rFont val="맑은 고딕"/>
        <family val="2"/>
        <charset val="129"/>
        <scheme val="minor"/>
      </rPr>
      <t>나노캠텍</t>
    </r>
  </si>
  <si>
    <r>
      <rPr>
        <sz val="9"/>
        <color theme="1"/>
        <rFont val="맑은 고딕"/>
        <family val="2"/>
        <charset val="129"/>
        <scheme val="minor"/>
      </rPr>
      <t>경인전자</t>
    </r>
  </si>
  <si>
    <r>
      <rPr>
        <sz val="9"/>
        <color theme="1"/>
        <rFont val="맑은 고딕"/>
        <family val="2"/>
        <charset val="129"/>
        <scheme val="minor"/>
      </rPr>
      <t>플렉스컴</t>
    </r>
  </si>
  <si>
    <r>
      <rPr>
        <sz val="9"/>
        <color theme="1"/>
        <rFont val="맑은 고딕"/>
        <family val="2"/>
        <charset val="129"/>
        <scheme val="minor"/>
      </rPr>
      <t>인텍플러스</t>
    </r>
  </si>
  <si>
    <r>
      <rPr>
        <sz val="9"/>
        <color theme="1"/>
        <rFont val="맑은 고딕"/>
        <family val="2"/>
        <charset val="129"/>
        <scheme val="minor"/>
      </rPr>
      <t>동일철강</t>
    </r>
  </si>
  <si>
    <r>
      <rPr>
        <sz val="9"/>
        <color theme="1"/>
        <rFont val="맑은 고딕"/>
        <family val="2"/>
        <charset val="129"/>
        <scheme val="minor"/>
      </rPr>
      <t>디이엔티</t>
    </r>
  </si>
  <si>
    <r>
      <rPr>
        <sz val="9"/>
        <color theme="1"/>
        <rFont val="맑은 고딕"/>
        <family val="2"/>
        <charset val="129"/>
        <scheme val="minor"/>
      </rPr>
      <t>네패스신소재</t>
    </r>
  </si>
  <si>
    <r>
      <t>S&amp;K</t>
    </r>
    <r>
      <rPr>
        <sz val="9"/>
        <color theme="1"/>
        <rFont val="맑은 고딕"/>
        <family val="2"/>
        <charset val="129"/>
        <scheme val="minor"/>
      </rPr>
      <t>폴리텍</t>
    </r>
  </si>
  <si>
    <r>
      <rPr>
        <sz val="9"/>
        <color theme="1"/>
        <rFont val="맑은 고딕"/>
        <family val="2"/>
        <charset val="129"/>
        <scheme val="minor"/>
      </rPr>
      <t>맥스로텍</t>
    </r>
  </si>
  <si>
    <r>
      <rPr>
        <sz val="9"/>
        <color theme="1"/>
        <rFont val="맑은 고딕"/>
        <family val="2"/>
        <charset val="129"/>
        <scheme val="minor"/>
      </rPr>
      <t>삼일기업공사</t>
    </r>
  </si>
  <si>
    <r>
      <rPr>
        <sz val="9"/>
        <color theme="1"/>
        <rFont val="맑은 고딕"/>
        <family val="2"/>
        <charset val="129"/>
        <scheme val="minor"/>
      </rPr>
      <t>씨엑스씨종합캐피탈</t>
    </r>
  </si>
  <si>
    <r>
      <rPr>
        <sz val="9"/>
        <color theme="1"/>
        <rFont val="맑은 고딕"/>
        <family val="2"/>
        <charset val="129"/>
        <scheme val="minor"/>
      </rPr>
      <t>에스앤더블류</t>
    </r>
  </si>
  <si>
    <r>
      <rPr>
        <sz val="9"/>
        <color theme="1"/>
        <rFont val="맑은 고딕"/>
        <family val="2"/>
        <charset val="129"/>
        <scheme val="minor"/>
      </rPr>
      <t>서화정보통신</t>
    </r>
  </si>
  <si>
    <r>
      <rPr>
        <sz val="9"/>
        <color theme="1"/>
        <rFont val="맑은 고딕"/>
        <family val="2"/>
        <charset val="129"/>
        <scheme val="minor"/>
      </rPr>
      <t>성호전자</t>
    </r>
  </si>
  <si>
    <r>
      <rPr>
        <sz val="9"/>
        <color theme="1"/>
        <rFont val="맑은 고딕"/>
        <family val="2"/>
        <charset val="129"/>
        <scheme val="minor"/>
      </rPr>
      <t>리켐</t>
    </r>
  </si>
  <si>
    <r>
      <rPr>
        <sz val="9"/>
        <color theme="1"/>
        <rFont val="맑은 고딕"/>
        <family val="2"/>
        <charset val="129"/>
        <scheme val="minor"/>
      </rPr>
      <t>태원물산</t>
    </r>
  </si>
  <si>
    <r>
      <rPr>
        <sz val="9"/>
        <color theme="1"/>
        <rFont val="맑은 고딕"/>
        <family val="2"/>
        <charset val="129"/>
        <scheme val="minor"/>
      </rPr>
      <t>디젠스</t>
    </r>
  </si>
  <si>
    <r>
      <rPr>
        <sz val="9"/>
        <color theme="1"/>
        <rFont val="맑은 고딕"/>
        <family val="2"/>
        <charset val="129"/>
        <scheme val="minor"/>
      </rPr>
      <t>텔레필드</t>
    </r>
  </si>
  <si>
    <r>
      <rPr>
        <sz val="9"/>
        <color theme="1"/>
        <rFont val="맑은 고딕"/>
        <family val="2"/>
        <charset val="129"/>
        <scheme val="minor"/>
      </rPr>
      <t>오리엔트정공</t>
    </r>
  </si>
  <si>
    <r>
      <rPr>
        <sz val="9"/>
        <color theme="1"/>
        <rFont val="맑은 고딕"/>
        <family val="2"/>
        <charset val="129"/>
        <scheme val="minor"/>
      </rPr>
      <t>토필드</t>
    </r>
  </si>
  <si>
    <r>
      <rPr>
        <sz val="9"/>
        <color theme="1"/>
        <rFont val="맑은 고딕"/>
        <family val="2"/>
        <charset val="129"/>
        <scheme val="minor"/>
      </rPr>
      <t>제이웨이</t>
    </r>
  </si>
  <si>
    <r>
      <rPr>
        <sz val="9"/>
        <color theme="1"/>
        <rFont val="맑은 고딕"/>
        <family val="2"/>
        <charset val="129"/>
        <scheme val="minor"/>
      </rPr>
      <t>우리넷</t>
    </r>
  </si>
  <si>
    <r>
      <rPr>
        <sz val="9"/>
        <color theme="1"/>
        <rFont val="맑은 고딕"/>
        <family val="2"/>
        <charset val="129"/>
        <scheme val="minor"/>
      </rPr>
      <t>수성</t>
    </r>
  </si>
  <si>
    <r>
      <rPr>
        <sz val="9"/>
        <color theme="1"/>
        <rFont val="맑은 고딕"/>
        <family val="2"/>
        <charset val="129"/>
        <scheme val="minor"/>
      </rPr>
      <t>진매트릭스</t>
    </r>
  </si>
  <si>
    <r>
      <rPr>
        <sz val="9"/>
        <color theme="1"/>
        <rFont val="맑은 고딕"/>
        <family val="2"/>
        <charset val="129"/>
        <scheme val="minor"/>
      </rPr>
      <t>티플랙스</t>
    </r>
  </si>
  <si>
    <r>
      <rPr>
        <sz val="9"/>
        <color theme="1"/>
        <rFont val="맑은 고딕"/>
        <family val="2"/>
        <charset val="129"/>
        <scheme val="minor"/>
      </rPr>
      <t>고려반도체</t>
    </r>
  </si>
  <si>
    <r>
      <rPr>
        <sz val="9"/>
        <color theme="1"/>
        <rFont val="맑은 고딕"/>
        <family val="2"/>
        <charset val="129"/>
        <scheme val="minor"/>
      </rPr>
      <t>플레이위드</t>
    </r>
  </si>
  <si>
    <r>
      <rPr>
        <sz val="9"/>
        <color theme="1"/>
        <rFont val="맑은 고딕"/>
        <family val="2"/>
        <charset val="129"/>
        <scheme val="minor"/>
      </rPr>
      <t>동양에스텍</t>
    </r>
  </si>
  <si>
    <r>
      <rPr>
        <sz val="9"/>
        <color theme="1"/>
        <rFont val="맑은 고딕"/>
        <family val="2"/>
        <charset val="129"/>
        <scheme val="minor"/>
      </rPr>
      <t>에스폴리텍</t>
    </r>
  </si>
  <si>
    <r>
      <rPr>
        <sz val="9"/>
        <color theme="1"/>
        <rFont val="맑은 고딕"/>
        <family val="2"/>
        <charset val="129"/>
        <scheme val="minor"/>
      </rPr>
      <t>프럼파스트</t>
    </r>
  </si>
  <si>
    <r>
      <rPr>
        <sz val="9"/>
        <color theme="1"/>
        <rFont val="맑은 고딕"/>
        <family val="2"/>
        <charset val="129"/>
        <scheme val="minor"/>
      </rPr>
      <t>월덱스</t>
    </r>
  </si>
  <si>
    <r>
      <rPr>
        <sz val="9"/>
        <color theme="1"/>
        <rFont val="맑은 고딕"/>
        <family val="2"/>
        <charset val="129"/>
        <scheme val="minor"/>
      </rPr>
      <t>흥국</t>
    </r>
  </si>
  <si>
    <r>
      <rPr>
        <sz val="9"/>
        <color theme="1"/>
        <rFont val="맑은 고딕"/>
        <family val="2"/>
        <charset val="129"/>
        <scheme val="minor"/>
      </rPr>
      <t>케이디미디어</t>
    </r>
  </si>
  <si>
    <r>
      <rPr>
        <sz val="9"/>
        <color theme="1"/>
        <rFont val="맑은 고딕"/>
        <family val="2"/>
        <charset val="129"/>
        <scheme val="minor"/>
      </rPr>
      <t>피씨디렉트</t>
    </r>
  </si>
  <si>
    <r>
      <rPr>
        <sz val="9"/>
        <color theme="1"/>
        <rFont val="맑은 고딕"/>
        <family val="2"/>
        <charset val="129"/>
        <scheme val="minor"/>
      </rPr>
      <t>카스</t>
    </r>
  </si>
  <si>
    <r>
      <rPr>
        <sz val="9"/>
        <color theme="1"/>
        <rFont val="맑은 고딕"/>
        <family val="2"/>
        <charset val="129"/>
        <scheme val="minor"/>
      </rPr>
      <t>한솔넥스지</t>
    </r>
  </si>
  <si>
    <r>
      <rPr>
        <sz val="9"/>
        <color theme="1"/>
        <rFont val="맑은 고딕"/>
        <family val="2"/>
        <charset val="129"/>
        <scheme val="minor"/>
      </rPr>
      <t>피에스엠씨</t>
    </r>
  </si>
  <si>
    <r>
      <rPr>
        <sz val="9"/>
        <color theme="1"/>
        <rFont val="맑은 고딕"/>
        <family val="2"/>
        <charset val="129"/>
        <scheme val="minor"/>
      </rPr>
      <t>백산</t>
    </r>
    <r>
      <rPr>
        <sz val="9"/>
        <color theme="1"/>
        <rFont val="Arial"/>
        <family val="2"/>
      </rPr>
      <t>OPC</t>
    </r>
  </si>
  <si>
    <r>
      <rPr>
        <sz val="9"/>
        <color theme="1"/>
        <rFont val="맑은 고딕"/>
        <family val="2"/>
        <charset val="129"/>
        <scheme val="minor"/>
      </rPr>
      <t>신풍제지</t>
    </r>
  </si>
  <si>
    <r>
      <rPr>
        <sz val="9"/>
        <color theme="1"/>
        <rFont val="맑은 고딕"/>
        <family val="2"/>
        <charset val="129"/>
        <scheme val="minor"/>
      </rPr>
      <t>에이티테크놀러지</t>
    </r>
  </si>
  <si>
    <r>
      <rPr>
        <sz val="9"/>
        <color theme="1"/>
        <rFont val="맑은 고딕"/>
        <family val="2"/>
        <charset val="129"/>
        <scheme val="minor"/>
      </rPr>
      <t>신라에스지</t>
    </r>
  </si>
  <si>
    <r>
      <rPr>
        <sz val="9"/>
        <color theme="1"/>
        <rFont val="맑은 고딕"/>
        <family val="2"/>
        <charset val="129"/>
        <scheme val="minor"/>
      </rPr>
      <t>동원</t>
    </r>
  </si>
  <si>
    <r>
      <rPr>
        <sz val="9"/>
        <color theme="1"/>
        <rFont val="맑은 고딕"/>
        <family val="2"/>
        <charset val="129"/>
        <scheme val="minor"/>
      </rPr>
      <t>엔알케이</t>
    </r>
  </si>
  <si>
    <r>
      <rPr>
        <sz val="9"/>
        <color theme="1"/>
        <rFont val="맑은 고딕"/>
        <family val="2"/>
        <charset val="129"/>
        <scheme val="minor"/>
      </rPr>
      <t>광진실업</t>
    </r>
  </si>
  <si>
    <r>
      <rPr>
        <sz val="9"/>
        <color theme="1"/>
        <rFont val="맑은 고딕"/>
        <family val="2"/>
        <charset val="129"/>
        <scheme val="minor"/>
      </rPr>
      <t>국일신동</t>
    </r>
  </si>
  <si>
    <r>
      <rPr>
        <sz val="9"/>
        <color theme="1"/>
        <rFont val="맑은 고딕"/>
        <family val="2"/>
        <charset val="129"/>
        <scheme val="minor"/>
      </rPr>
      <t>세진티에스</t>
    </r>
  </si>
  <si>
    <r>
      <rPr>
        <sz val="9"/>
        <color theme="1"/>
        <rFont val="맑은 고딕"/>
        <family val="2"/>
        <charset val="129"/>
        <scheme val="minor"/>
      </rPr>
      <t>이루온</t>
    </r>
  </si>
  <si>
    <r>
      <rPr>
        <sz val="9"/>
        <color theme="1"/>
        <rFont val="맑은 고딕"/>
        <family val="2"/>
        <charset val="129"/>
        <scheme val="minor"/>
      </rPr>
      <t>에이디칩스</t>
    </r>
  </si>
  <si>
    <r>
      <rPr>
        <sz val="9"/>
        <color theme="1"/>
        <rFont val="맑은 고딕"/>
        <family val="2"/>
        <charset val="129"/>
        <scheme val="minor"/>
      </rPr>
      <t>스포츠서울</t>
    </r>
  </si>
  <si>
    <r>
      <rPr>
        <sz val="9"/>
        <color theme="1"/>
        <rFont val="맑은 고딕"/>
        <family val="2"/>
        <charset val="129"/>
        <scheme val="minor"/>
      </rPr>
      <t>신화실업</t>
    </r>
  </si>
  <si>
    <r>
      <rPr>
        <sz val="9"/>
        <color theme="1"/>
        <rFont val="맑은 고딕"/>
        <family val="2"/>
        <charset val="129"/>
        <scheme val="minor"/>
      </rPr>
      <t>성우테크론</t>
    </r>
  </si>
  <si>
    <r>
      <rPr>
        <sz val="9"/>
        <color theme="1"/>
        <rFont val="맑은 고딕"/>
        <family val="2"/>
        <charset val="129"/>
        <scheme val="minor"/>
      </rPr>
      <t>제이티</t>
    </r>
  </si>
  <si>
    <r>
      <rPr>
        <sz val="9"/>
        <color theme="1"/>
        <rFont val="맑은 고딕"/>
        <family val="2"/>
        <charset val="129"/>
        <scheme val="minor"/>
      </rPr>
      <t>아리온</t>
    </r>
  </si>
  <si>
    <r>
      <rPr>
        <sz val="9"/>
        <color theme="1"/>
        <rFont val="맑은 고딕"/>
        <family val="2"/>
        <charset val="129"/>
        <scheme val="minor"/>
      </rPr>
      <t>삼화전자</t>
    </r>
  </si>
  <si>
    <r>
      <rPr>
        <sz val="9"/>
        <color theme="1"/>
        <rFont val="맑은 고딕"/>
        <family val="2"/>
        <charset val="129"/>
        <scheme val="minor"/>
      </rPr>
      <t>진양폴리</t>
    </r>
  </si>
  <si>
    <r>
      <rPr>
        <sz val="9"/>
        <color theme="1"/>
        <rFont val="맑은 고딕"/>
        <family val="2"/>
        <charset val="129"/>
        <scheme val="minor"/>
      </rPr>
      <t>현우산업</t>
    </r>
  </si>
  <si>
    <r>
      <rPr>
        <sz val="9"/>
        <color theme="1"/>
        <rFont val="맑은 고딕"/>
        <family val="2"/>
        <charset val="129"/>
        <scheme val="minor"/>
      </rPr>
      <t>파캔</t>
    </r>
    <r>
      <rPr>
        <sz val="9"/>
        <color theme="1"/>
        <rFont val="Arial"/>
        <family val="2"/>
      </rPr>
      <t>OPC</t>
    </r>
  </si>
  <si>
    <r>
      <rPr>
        <sz val="9"/>
        <color theme="1"/>
        <rFont val="맑은 고딕"/>
        <family val="2"/>
        <charset val="129"/>
        <scheme val="minor"/>
      </rPr>
      <t>지에스인스트루</t>
    </r>
  </si>
  <si>
    <r>
      <rPr>
        <sz val="9"/>
        <color theme="1"/>
        <rFont val="맑은 고딕"/>
        <family val="2"/>
        <charset val="129"/>
        <scheme val="minor"/>
      </rPr>
      <t>지코</t>
    </r>
  </si>
  <si>
    <r>
      <rPr>
        <sz val="9"/>
        <color theme="1"/>
        <rFont val="맑은 고딕"/>
        <family val="2"/>
        <charset val="129"/>
        <scheme val="minor"/>
      </rPr>
      <t>누리플랜</t>
    </r>
  </si>
  <si>
    <r>
      <rPr>
        <sz val="9"/>
        <color theme="1"/>
        <rFont val="맑은 고딕"/>
        <family val="2"/>
        <charset val="129"/>
        <scheme val="minor"/>
      </rPr>
      <t>지어소프트</t>
    </r>
  </si>
  <si>
    <r>
      <rPr>
        <sz val="9"/>
        <color theme="1"/>
        <rFont val="맑은 고딕"/>
        <family val="2"/>
        <charset val="129"/>
        <scheme val="minor"/>
      </rPr>
      <t>대신밸런스제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</si>
  <si>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액트</t>
    </r>
  </si>
  <si>
    <r>
      <rPr>
        <sz val="9"/>
        <color theme="1"/>
        <rFont val="맑은 고딕"/>
        <family val="2"/>
        <charset val="129"/>
        <scheme val="minor"/>
      </rPr>
      <t>영신금속</t>
    </r>
  </si>
  <si>
    <r>
      <rPr>
        <sz val="9"/>
        <color theme="1"/>
        <rFont val="맑은 고딕"/>
        <family val="2"/>
        <charset val="129"/>
        <scheme val="minor"/>
      </rPr>
      <t>청보산업</t>
    </r>
  </si>
  <si>
    <r>
      <rPr>
        <sz val="9"/>
        <color theme="1"/>
        <rFont val="맑은 고딕"/>
        <family val="2"/>
        <charset val="129"/>
        <scheme val="minor"/>
      </rPr>
      <t>케이비제</t>
    </r>
    <r>
      <rPr>
        <sz val="9"/>
        <color theme="1"/>
        <rFont val="Arial"/>
        <family val="2"/>
      </rPr>
      <t>8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</si>
  <si>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엘디티</t>
    </r>
  </si>
  <si>
    <r>
      <rPr>
        <sz val="9"/>
        <color theme="1"/>
        <rFont val="맑은 고딕"/>
        <family val="2"/>
        <charset val="129"/>
        <scheme val="minor"/>
      </rPr>
      <t>세진전자</t>
    </r>
  </si>
  <si>
    <r>
      <rPr>
        <sz val="9"/>
        <color theme="1"/>
        <rFont val="맑은 고딕"/>
        <family val="2"/>
        <charset val="129"/>
        <scheme val="minor"/>
      </rPr>
      <t>이젠텍</t>
    </r>
  </si>
  <si>
    <r>
      <rPr>
        <sz val="9"/>
        <color theme="1"/>
        <rFont val="맑은 고딕"/>
        <family val="2"/>
        <charset val="129"/>
        <scheme val="minor"/>
      </rPr>
      <t>키움스팩</t>
    </r>
    <r>
      <rPr>
        <sz val="9"/>
        <color theme="1"/>
        <rFont val="Arial"/>
        <family val="2"/>
      </rPr>
      <t>4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</si>
  <si>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국보</t>
    </r>
  </si>
  <si>
    <r>
      <rPr>
        <sz val="9"/>
        <color theme="1"/>
        <rFont val="맑은 고딕"/>
        <family val="2"/>
        <charset val="129"/>
        <scheme val="minor"/>
      </rPr>
      <t>세동</t>
    </r>
  </si>
  <si>
    <r>
      <rPr>
        <sz val="9"/>
        <color theme="1"/>
        <rFont val="맑은 고딕"/>
        <family val="2"/>
        <charset val="129"/>
        <scheme val="minor"/>
      </rPr>
      <t>세기상사</t>
    </r>
  </si>
  <si>
    <r>
      <rPr>
        <sz val="9"/>
        <color theme="1"/>
        <rFont val="맑은 고딕"/>
        <family val="2"/>
        <charset val="129"/>
        <scheme val="minor"/>
      </rPr>
      <t>이원컴포텍</t>
    </r>
  </si>
  <si>
    <r>
      <rPr>
        <sz val="9"/>
        <color theme="1"/>
        <rFont val="맑은 고딕"/>
        <family val="2"/>
        <charset val="129"/>
        <scheme val="minor"/>
      </rPr>
      <t>토탈소프트</t>
    </r>
  </si>
  <si>
    <r>
      <rPr>
        <sz val="9"/>
        <color theme="1"/>
        <rFont val="맑은 고딕"/>
        <family val="2"/>
        <charset val="129"/>
        <scheme val="minor"/>
      </rPr>
      <t>대동기어</t>
    </r>
  </si>
  <si>
    <r>
      <rPr>
        <sz val="9"/>
        <color theme="1"/>
        <rFont val="맑은 고딕"/>
        <family val="2"/>
        <charset val="129"/>
        <scheme val="minor"/>
      </rPr>
      <t>엔에이치스팩</t>
    </r>
    <r>
      <rPr>
        <sz val="9"/>
        <color theme="1"/>
        <rFont val="Arial"/>
        <family val="2"/>
      </rPr>
      <t>9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</si>
  <si>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하나금융</t>
    </r>
    <r>
      <rPr>
        <sz val="9"/>
        <color theme="1"/>
        <rFont val="Arial"/>
        <family val="2"/>
      </rPr>
      <t>7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</si>
  <si>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르네코</t>
    </r>
  </si>
  <si>
    <r>
      <rPr>
        <sz val="9"/>
        <color theme="1"/>
        <rFont val="맑은 고딕"/>
        <family val="2"/>
        <charset val="129"/>
        <scheme val="minor"/>
      </rPr>
      <t>한화</t>
    </r>
    <r>
      <rPr>
        <sz val="9"/>
        <color theme="1"/>
        <rFont val="Arial"/>
        <family val="2"/>
      </rPr>
      <t>ACPC</t>
    </r>
    <r>
      <rPr>
        <sz val="9"/>
        <color theme="1"/>
        <rFont val="맑은 고딕"/>
        <family val="2"/>
        <charset val="129"/>
        <scheme val="minor"/>
      </rPr>
      <t>스팩</t>
    </r>
  </si>
  <si>
    <r>
      <rPr>
        <sz val="9"/>
        <color theme="1"/>
        <rFont val="맑은 고딕"/>
        <family val="2"/>
        <charset val="129"/>
        <scheme val="minor"/>
      </rPr>
      <t>골든브릿지제</t>
    </r>
    <r>
      <rPr>
        <sz val="9"/>
        <color theme="1"/>
        <rFont val="Arial"/>
        <family val="2"/>
      </rPr>
      <t>4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</si>
  <si>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제미니투자</t>
    </r>
  </si>
  <si>
    <r>
      <rPr>
        <sz val="9"/>
        <color theme="1"/>
        <rFont val="맑은 고딕"/>
        <family val="2"/>
        <charset val="129"/>
        <scheme val="minor"/>
      </rPr>
      <t>엔에이치스팩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</si>
  <si>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엔에이치스팩</t>
    </r>
    <r>
      <rPr>
        <sz val="9"/>
        <color theme="1"/>
        <rFont val="Arial"/>
        <family val="2"/>
      </rPr>
      <t>5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</si>
  <si>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한화에이스스팩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</si>
  <si>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엔에이치스팩</t>
    </r>
    <r>
      <rPr>
        <sz val="9"/>
        <color theme="1"/>
        <rFont val="Arial"/>
        <family val="2"/>
      </rPr>
      <t>8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</si>
  <si>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한국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</si>
  <si>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대동금속</t>
    </r>
  </si>
  <si>
    <r>
      <rPr>
        <sz val="9"/>
        <color theme="1"/>
        <rFont val="맑은 고딕"/>
        <family val="2"/>
        <charset val="129"/>
        <scheme val="minor"/>
      </rPr>
      <t>이베스트스팩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</si>
  <si>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동부제</t>
    </r>
    <r>
      <rPr>
        <sz val="9"/>
        <color theme="1"/>
        <rFont val="Arial"/>
        <family val="2"/>
      </rPr>
      <t>4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</si>
  <si>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현대드림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</si>
  <si>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유진스팩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</si>
  <si>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케이티비스팩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</si>
  <si>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키움스팩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</si>
  <si>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유안타제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</si>
  <si>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에이치엠씨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</si>
  <si>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t>SK2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</si>
  <si>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한국특수형강</t>
    </r>
  </si>
  <si>
    <r>
      <rPr>
        <sz val="9"/>
        <color theme="1"/>
        <rFont val="맑은 고딕"/>
        <family val="2"/>
        <charset val="129"/>
        <scheme val="minor"/>
      </rPr>
      <t>미래에셋제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</si>
  <si>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유안타제</t>
    </r>
    <r>
      <rPr>
        <sz val="9"/>
        <color theme="1"/>
        <rFont val="Arial"/>
        <family val="2"/>
      </rPr>
      <t>1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</si>
  <si>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대우스팩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</si>
  <si>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케이티비스팩</t>
    </r>
    <r>
      <rPr>
        <sz val="9"/>
        <color theme="1"/>
        <rFont val="Arial"/>
        <family val="2"/>
      </rPr>
      <t>1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</si>
  <si>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하이제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</si>
  <si>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유진에이씨피씨스팩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</t>
    </r>
  </si>
  <si>
    <r>
      <t>SK1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</si>
  <si>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케이티비스팩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</si>
  <si>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한화</t>
    </r>
    <r>
      <rPr>
        <sz val="9"/>
        <color theme="1"/>
        <rFont val="Arial"/>
        <family val="2"/>
      </rPr>
      <t>MGI</t>
    </r>
    <r>
      <rPr>
        <sz val="9"/>
        <color theme="1"/>
        <rFont val="맑은 고딕"/>
        <family val="2"/>
        <charset val="129"/>
        <scheme val="minor"/>
      </rPr>
      <t>스팩</t>
    </r>
  </si>
  <si>
    <r>
      <rPr>
        <sz val="9"/>
        <color theme="1"/>
        <rFont val="맑은 고딕"/>
        <family val="2"/>
        <charset val="129"/>
        <scheme val="minor"/>
      </rPr>
      <t>현대에이블스팩</t>
    </r>
    <r>
      <rPr>
        <sz val="9"/>
        <color theme="1"/>
        <rFont val="Arial"/>
        <family val="2"/>
      </rPr>
      <t>1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</si>
  <si>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신한제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</t>
    </r>
    <r>
      <rPr>
        <sz val="9"/>
        <color theme="1"/>
        <rFont val="Arial"/>
        <family val="2"/>
      </rPr>
      <t>SPAC</t>
    </r>
  </si>
  <si>
    <r>
      <rPr>
        <sz val="9"/>
        <color theme="1"/>
        <rFont val="맑은 고딕"/>
        <family val="2"/>
        <charset val="129"/>
        <scheme val="minor"/>
      </rPr>
      <t>케이비제</t>
    </r>
    <r>
      <rPr>
        <sz val="9"/>
        <color theme="1"/>
        <rFont val="Arial"/>
        <family val="2"/>
      </rPr>
      <t>7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</si>
  <si>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대우스팩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</si>
  <si>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교보</t>
    </r>
    <r>
      <rPr>
        <sz val="9"/>
        <color theme="1"/>
        <rFont val="Arial"/>
        <family val="2"/>
      </rPr>
      <t>5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</si>
  <si>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하나머스트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</si>
  <si>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현대드림</t>
    </r>
    <r>
      <rPr>
        <sz val="9"/>
        <color theme="1"/>
        <rFont val="Arial"/>
        <family val="2"/>
      </rPr>
      <t>4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</si>
  <si>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케이비제</t>
    </r>
    <r>
      <rPr>
        <sz val="9"/>
        <color theme="1"/>
        <rFont val="Arial"/>
        <family val="2"/>
      </rPr>
      <t>5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</si>
  <si>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신영스팩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</si>
  <si>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대신밸런스제</t>
    </r>
    <r>
      <rPr>
        <sz val="9"/>
        <color theme="1"/>
        <rFont val="Arial"/>
        <family val="2"/>
      </rPr>
      <t>1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</si>
  <si>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엔에이치스팩</t>
    </r>
    <r>
      <rPr>
        <sz val="9"/>
        <color theme="1"/>
        <rFont val="Arial"/>
        <family val="2"/>
      </rPr>
      <t>7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</si>
  <si>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골든브릿지제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</si>
  <si>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하이제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</si>
  <si>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t>IBKS</t>
    </r>
    <r>
      <rPr>
        <sz val="9"/>
        <color theme="1"/>
        <rFont val="맑은 고딕"/>
        <family val="2"/>
        <charset val="129"/>
        <scheme val="minor"/>
      </rPr>
      <t>제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</si>
  <si>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동부스팩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</t>
    </r>
  </si>
  <si>
    <r>
      <t>IBKS</t>
    </r>
    <r>
      <rPr>
        <sz val="9"/>
        <color theme="1"/>
        <rFont val="맑은 고딕"/>
        <family val="2"/>
        <charset val="129"/>
        <scheme val="minor"/>
      </rPr>
      <t>제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</si>
  <si>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한화에이스스팩</t>
    </r>
    <r>
      <rPr>
        <sz val="9"/>
        <color theme="1"/>
        <rFont val="Arial"/>
        <family val="2"/>
      </rPr>
      <t>1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</si>
  <si>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이베스트스팩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</si>
  <si>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골든브릿지제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</si>
  <si>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미래에셋제</t>
    </r>
    <r>
      <rPr>
        <sz val="9"/>
        <color theme="1"/>
        <rFont val="Arial"/>
        <family val="2"/>
      </rPr>
      <t>4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</si>
  <si>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대우</t>
    </r>
    <r>
      <rPr>
        <sz val="9"/>
        <color theme="1"/>
        <rFont val="Arial"/>
        <family val="2"/>
      </rPr>
      <t>SBI</t>
    </r>
    <r>
      <rPr>
        <sz val="9"/>
        <color theme="1"/>
        <rFont val="맑은 고딕"/>
        <family val="2"/>
        <charset val="129"/>
        <scheme val="minor"/>
      </rPr>
      <t>스팩</t>
    </r>
    <r>
      <rPr>
        <sz val="9"/>
        <color theme="1"/>
        <rFont val="Arial"/>
        <family val="2"/>
      </rPr>
      <t>1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</si>
  <si>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하나머스트</t>
    </r>
    <r>
      <rPr>
        <sz val="9"/>
        <color theme="1"/>
        <rFont val="Arial"/>
        <family val="2"/>
      </rPr>
      <t>5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</si>
  <si>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엘아이지이에스스팩</t>
    </r>
  </si>
  <si>
    <r>
      <rPr>
        <sz val="9"/>
        <color theme="1"/>
        <rFont val="맑은 고딕"/>
        <family val="2"/>
        <charset val="129"/>
        <scheme val="minor"/>
      </rPr>
      <t>교보</t>
    </r>
    <r>
      <rPr>
        <sz val="9"/>
        <color theme="1"/>
        <rFont val="Arial"/>
        <family val="2"/>
      </rPr>
      <t>4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</si>
  <si>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하나머스트</t>
    </r>
    <r>
      <rPr>
        <sz val="9"/>
        <color theme="1"/>
        <rFont val="Arial"/>
        <family val="2"/>
      </rPr>
      <t>4</t>
    </r>
    <r>
      <rPr>
        <sz val="9"/>
        <color theme="1"/>
        <rFont val="맑은 고딕"/>
        <family val="2"/>
        <charset val="129"/>
        <scheme val="minor"/>
      </rPr>
      <t>호스팩</t>
    </r>
  </si>
  <si>
    <r>
      <rPr>
        <sz val="9"/>
        <color theme="1"/>
        <rFont val="맑은 고딕"/>
        <family val="2"/>
        <charset val="129"/>
        <scheme val="minor"/>
      </rPr>
      <t>엘아이지스팩</t>
    </r>
    <r>
      <rPr>
        <sz val="9"/>
        <color theme="1"/>
        <rFont val="Arial"/>
        <family val="2"/>
      </rPr>
      <t>2</t>
    </r>
    <r>
      <rPr>
        <sz val="9"/>
        <color theme="1"/>
        <rFont val="맑은 고딕"/>
        <family val="2"/>
        <charset val="129"/>
        <scheme val="minor"/>
      </rPr>
      <t>호</t>
    </r>
  </si>
  <si>
    <r>
      <rPr>
        <sz val="9"/>
        <color theme="1"/>
        <rFont val="맑은 고딕"/>
        <family val="2"/>
        <charset val="129"/>
        <scheme val="minor"/>
      </rPr>
      <t>엔에이치</t>
    </r>
    <r>
      <rPr>
        <sz val="9"/>
        <color theme="1"/>
        <rFont val="Arial"/>
        <family val="2"/>
      </rPr>
      <t>SL</t>
    </r>
    <r>
      <rPr>
        <sz val="9"/>
        <color theme="1"/>
        <rFont val="맑은 고딕"/>
        <family val="2"/>
        <charset val="129"/>
        <scheme val="minor"/>
      </rPr>
      <t>스팩</t>
    </r>
  </si>
  <si>
    <r>
      <rPr>
        <sz val="9"/>
        <color theme="1"/>
        <rFont val="맑은 고딕"/>
        <family val="2"/>
        <charset val="129"/>
        <scheme val="minor"/>
      </rPr>
      <t>하나머스트</t>
    </r>
    <r>
      <rPr>
        <sz val="9"/>
        <color theme="1"/>
        <rFont val="Arial"/>
        <family val="2"/>
      </rPr>
      <t>3</t>
    </r>
    <r>
      <rPr>
        <sz val="9"/>
        <color theme="1"/>
        <rFont val="맑은 고딕"/>
        <family val="2"/>
        <charset val="129"/>
        <scheme val="minor"/>
      </rPr>
      <t>호스팩</t>
    </r>
  </si>
  <si>
    <t>코스맥스</t>
    <phoneticPr fontId="3" type="noConversion"/>
  </si>
  <si>
    <t>유형</t>
    <phoneticPr fontId="3" type="noConversion"/>
  </si>
  <si>
    <t>9C</t>
    <phoneticPr fontId="3" type="noConversion"/>
  </si>
  <si>
    <t>포스코대우</t>
  </si>
  <si>
    <t>SK머티리얼즈</t>
  </si>
  <si>
    <t>롯데정밀화학</t>
  </si>
  <si>
    <t>리더스코스메틱</t>
  </si>
  <si>
    <t>서연이화</t>
  </si>
  <si>
    <t>JW신약</t>
  </si>
  <si>
    <t>A004440</t>
  </si>
  <si>
    <t>대림씨엔에스</t>
  </si>
  <si>
    <t>A115180</t>
  </si>
  <si>
    <t>큐리언트</t>
  </si>
  <si>
    <t>A194370</t>
  </si>
  <si>
    <t>제이에스코퍼레이션</t>
  </si>
  <si>
    <t>엠젠플러스</t>
  </si>
  <si>
    <t>강남제비스코</t>
  </si>
  <si>
    <t>멀티캠퍼스</t>
  </si>
  <si>
    <t>A065660</t>
  </si>
  <si>
    <t>안트로젠</t>
  </si>
  <si>
    <t>A226350</t>
  </si>
  <si>
    <t>아이엠텍</t>
  </si>
  <si>
    <t>A900250</t>
  </si>
  <si>
    <t>크리스탈신소재</t>
  </si>
  <si>
    <t>A236200</t>
  </si>
  <si>
    <t>A222110</t>
  </si>
  <si>
    <t>팬젠</t>
  </si>
  <si>
    <t>글로본</t>
  </si>
  <si>
    <t>A211270</t>
  </si>
  <si>
    <t>AP위성통신</t>
  </si>
  <si>
    <t>인베니아</t>
  </si>
  <si>
    <t>에이치엘비생명과학</t>
  </si>
  <si>
    <t>서연전자</t>
  </si>
  <si>
    <t>씨엘인터내셔널</t>
  </si>
  <si>
    <t>A142210</t>
  </si>
  <si>
    <t>유니트론텍</t>
  </si>
  <si>
    <t>슈프리마에이치큐</t>
  </si>
  <si>
    <t>팬스타엔터프라이즈</t>
  </si>
  <si>
    <t>A221610</t>
  </si>
  <si>
    <t>한솔씨앤피</t>
  </si>
  <si>
    <t>SCI평가정보</t>
  </si>
  <si>
    <t>한프</t>
  </si>
  <si>
    <t>A232270</t>
  </si>
  <si>
    <t>케이비제9호스팩</t>
  </si>
  <si>
    <t>A235010</t>
  </si>
  <si>
    <t>하이에이아이1호스팩</t>
  </si>
  <si>
    <t>A230980</t>
  </si>
  <si>
    <t>Color</t>
    <phoneticPr fontId="3" type="noConversion"/>
  </si>
  <si>
    <t>COM</t>
    <phoneticPr fontId="3" type="noConversion"/>
  </si>
  <si>
    <t>SSC</t>
    <phoneticPr fontId="3" type="noConversion"/>
  </si>
  <si>
    <t>FS1</t>
    <phoneticPr fontId="3" type="noConversion"/>
  </si>
  <si>
    <t>F/R</t>
    <phoneticPr fontId="3" type="noConversion"/>
  </si>
  <si>
    <t>Portfolio</t>
    <phoneticPr fontId="3" type="noConversion"/>
  </si>
  <si>
    <t>DAILY</t>
    <phoneticPr fontId="3" type="noConversion"/>
  </si>
  <si>
    <t>Item</t>
    <phoneticPr fontId="3" type="noConversion"/>
  </si>
  <si>
    <t>CURRENT</t>
    <phoneticPr fontId="3" type="noConversion"/>
  </si>
  <si>
    <t>Currency</t>
    <phoneticPr fontId="3" type="noConversion"/>
  </si>
  <si>
    <t>Local</t>
    <phoneticPr fontId="3" type="noConversion"/>
  </si>
  <si>
    <t>CP10000600</t>
    <phoneticPr fontId="3" type="noConversion"/>
  </si>
  <si>
    <t>S410001200</t>
    <phoneticPr fontId="3" type="noConversion"/>
  </si>
  <si>
    <t>Symbol</t>
    <phoneticPr fontId="3" type="noConversion"/>
  </si>
  <si>
    <t>Name</t>
    <phoneticPr fontId="3" type="noConversion"/>
  </si>
  <si>
    <t>2015.12.31.</t>
    <phoneticPr fontId="3" type="noConversion"/>
  </si>
  <si>
    <t>2015년 12월기준 신용불가종목</t>
    <phoneticPr fontId="18" type="noConversion"/>
  </si>
  <si>
    <t>2015년 4분기 기준</t>
    <phoneticPr fontId="3" type="noConversion"/>
  </si>
  <si>
    <t>*2015년 12월말 공시정보를 토대로 선정함.</t>
    <phoneticPr fontId="3" type="noConversion"/>
  </si>
  <si>
    <t>Last Refresh: 2016-04-11 09:17:10</t>
    <phoneticPr fontId="3" type="noConversion"/>
  </si>
  <si>
    <t>바른테크놀로지</t>
  </si>
  <si>
    <t>골든브릿지제2호스팩</t>
  </si>
  <si>
    <t>미래에셋제4호스팩</t>
  </si>
  <si>
    <t>대우SBI스팩1호</t>
  </si>
  <si>
    <t>하나머스트5호스팩</t>
  </si>
  <si>
    <t>교보4호스팩</t>
  </si>
  <si>
    <t>엘아이지이에스스팩</t>
  </si>
  <si>
    <t>하나머스트4호스팩</t>
  </si>
  <si>
    <t>엘아이지스팩2호</t>
  </si>
  <si>
    <t>엔에이치SL스팩</t>
  </si>
  <si>
    <t>하나머스트3호스팩</t>
  </si>
  <si>
    <t>IBKS제4호스팩</t>
  </si>
</sst>
</file>

<file path=xl/styles.xml><?xml version="1.0" encoding="utf-8"?>
<styleSheet xmlns="http://schemas.openxmlformats.org/spreadsheetml/2006/main">
  <numFmts count="5">
    <numFmt numFmtId="176" formatCode="###,##0"/>
    <numFmt numFmtId="177" formatCode="###,###.00"/>
    <numFmt numFmtId="178" formatCode="###,###"/>
    <numFmt numFmtId="179" formatCode="###,##0.00"/>
    <numFmt numFmtId="180" formatCode="0.00_ "/>
  </numFmts>
  <fonts count="29">
    <font>
      <sz val="11"/>
      <color theme="1"/>
      <name val="맑은 고딕"/>
      <family val="2"/>
      <charset val="129"/>
      <scheme val="minor"/>
    </font>
    <font>
      <sz val="9"/>
      <color rgb="FF000000"/>
      <name val="Arial"/>
      <family val="2"/>
    </font>
    <font>
      <sz val="8"/>
      <color indexed="54"/>
      <name val="Tahoma"/>
      <family val="2"/>
    </font>
    <font>
      <sz val="8"/>
      <name val="맑은 고딕"/>
      <family val="2"/>
      <charset val="129"/>
      <scheme val="minor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rgb="FF325886"/>
      <name val="Arial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맑은 고딕"/>
      <family val="3"/>
      <charset val="129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1185F"/>
        <bgColor indexed="64"/>
      </patternFill>
    </fill>
    <fill>
      <patternFill patternType="solid">
        <fgColor rgb="FFE7EEFD"/>
        <bgColor indexed="64"/>
      </patternFill>
    </fill>
    <fill>
      <patternFill patternType="solid">
        <fgColor rgb="FFABC3D6"/>
        <bgColor indexed="64"/>
      </patternFill>
    </fill>
    <fill>
      <patternFill patternType="solid">
        <fgColor rgb="FF87AAC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A6A6A6"/>
      </top>
      <bottom/>
      <diagonal/>
    </border>
    <border>
      <left/>
      <right style="thin">
        <color auto="1"/>
      </right>
      <top style="thin">
        <color rgb="FFA6A6A6"/>
      </top>
      <bottom style="thin">
        <color rgb="FFA6A6A6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A6A6A6"/>
      </top>
      <bottom/>
      <diagonal/>
    </border>
    <border>
      <left/>
      <right style="thin">
        <color auto="1"/>
      </right>
      <top style="thin">
        <color rgb="FFA6A6A6"/>
      </top>
      <bottom style="thin">
        <color rgb="FFA6A6A6"/>
      </bottom>
      <diagonal/>
    </border>
    <border>
      <left/>
      <right style="thin">
        <color auto="1"/>
      </right>
      <top/>
      <bottom style="thin">
        <color rgb="FFA6A6A6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177" fontId="1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14" fillId="6" borderId="0" xfId="0" applyFont="1" applyFill="1" applyBorder="1">
      <alignment vertical="center"/>
    </xf>
    <xf numFmtId="0" fontId="5" fillId="8" borderId="6" xfId="0" applyFont="1" applyFill="1" applyBorder="1" applyAlignment="1">
      <alignment horizontal="center" vertical="center"/>
    </xf>
    <xf numFmtId="0" fontId="5" fillId="7" borderId="8" xfId="0" applyNumberFormat="1" applyFont="1" applyFill="1" applyBorder="1" applyAlignment="1">
      <alignment horizontal="center" vertical="center"/>
    </xf>
    <xf numFmtId="3" fontId="5" fillId="7" borderId="8" xfId="0" applyNumberFormat="1" applyFont="1" applyFill="1" applyBorder="1" applyAlignment="1">
      <alignment horizontal="center" vertical="center"/>
    </xf>
    <xf numFmtId="176" fontId="5" fillId="7" borderId="9" xfId="0" applyNumberFormat="1" applyFont="1" applyFill="1" applyBorder="1" applyAlignment="1">
      <alignment horizontal="center" vertical="center"/>
    </xf>
    <xf numFmtId="177" fontId="5" fillId="7" borderId="9" xfId="0" applyNumberFormat="1" applyFont="1" applyFill="1" applyBorder="1" applyAlignment="1">
      <alignment horizontal="center" vertical="center"/>
    </xf>
    <xf numFmtId="176" fontId="5" fillId="7" borderId="6" xfId="0" applyNumberFormat="1" applyFont="1" applyFill="1" applyBorder="1" applyAlignment="1">
      <alignment horizontal="center" vertical="center"/>
    </xf>
    <xf numFmtId="0" fontId="1" fillId="10" borderId="6" xfId="0" applyNumberFormat="1" applyFont="1" applyFill="1" applyBorder="1" applyAlignment="1">
      <alignment horizontal="right" vertical="center"/>
    </xf>
    <xf numFmtId="3" fontId="1" fillId="10" borderId="6" xfId="0" applyNumberFormat="1" applyFont="1" applyFill="1" applyBorder="1" applyAlignment="1">
      <alignment horizontal="right" vertical="center"/>
    </xf>
    <xf numFmtId="176" fontId="1" fillId="10" borderId="6" xfId="0" applyNumberFormat="1" applyFont="1" applyFill="1" applyBorder="1" applyAlignment="1">
      <alignment horizontal="right" vertical="center"/>
    </xf>
    <xf numFmtId="0" fontId="1" fillId="10" borderId="0" xfId="0" applyNumberFormat="1" applyFont="1" applyFill="1" applyBorder="1" applyAlignment="1">
      <alignment horizontal="right" vertical="center"/>
    </xf>
    <xf numFmtId="3" fontId="1" fillId="10" borderId="0" xfId="0" applyNumberFormat="1" applyFont="1" applyFill="1" applyBorder="1" applyAlignment="1">
      <alignment horizontal="right" vertical="center"/>
    </xf>
    <xf numFmtId="176" fontId="1" fillId="10" borderId="0" xfId="0" applyNumberFormat="1" applyFont="1" applyFill="1" applyBorder="1" applyAlignment="1">
      <alignment horizontal="right" vertical="center"/>
    </xf>
    <xf numFmtId="0" fontId="1" fillId="10" borderId="11" xfId="0" applyNumberFormat="1" applyFont="1" applyFill="1" applyBorder="1" applyAlignment="1">
      <alignment horizontal="right" vertical="center"/>
    </xf>
    <xf numFmtId="3" fontId="1" fillId="10" borderId="11" xfId="0" applyNumberFormat="1" applyFont="1" applyFill="1" applyBorder="1" applyAlignment="1">
      <alignment horizontal="right" vertical="center"/>
    </xf>
    <xf numFmtId="176" fontId="1" fillId="10" borderId="11" xfId="0" applyNumberFormat="1" applyFont="1" applyFill="1" applyBorder="1" applyAlignment="1">
      <alignment horizontal="right" vertical="center"/>
    </xf>
    <xf numFmtId="0" fontId="1" fillId="10" borderId="10" xfId="0" applyNumberFormat="1" applyFont="1" applyFill="1" applyBorder="1" applyAlignment="1">
      <alignment horizontal="right" vertical="center"/>
    </xf>
    <xf numFmtId="3" fontId="1" fillId="10" borderId="10" xfId="0" applyNumberFormat="1" applyFont="1" applyFill="1" applyBorder="1" applyAlignment="1">
      <alignment horizontal="right" vertical="center"/>
    </xf>
    <xf numFmtId="176" fontId="1" fillId="10" borderId="10" xfId="0" applyNumberFormat="1" applyFont="1" applyFill="1" applyBorder="1" applyAlignment="1">
      <alignment horizontal="right" vertical="center"/>
    </xf>
    <xf numFmtId="176" fontId="1" fillId="11" borderId="6" xfId="0" applyNumberFormat="1" applyFont="1" applyFill="1" applyBorder="1" applyAlignment="1">
      <alignment horizontal="right" vertical="center"/>
    </xf>
    <xf numFmtId="176" fontId="1" fillId="11" borderId="0" xfId="0" applyNumberFormat="1" applyFont="1" applyFill="1" applyBorder="1" applyAlignment="1">
      <alignment horizontal="right" vertical="center"/>
    </xf>
    <xf numFmtId="176" fontId="1" fillId="11" borderId="11" xfId="0" applyNumberFormat="1" applyFont="1" applyFill="1" applyBorder="1" applyAlignment="1">
      <alignment horizontal="right" vertical="center"/>
    </xf>
    <xf numFmtId="176" fontId="1" fillId="11" borderId="10" xfId="0" applyNumberFormat="1" applyFont="1" applyFill="1" applyBorder="1" applyAlignment="1">
      <alignment horizontal="right" vertical="center"/>
    </xf>
    <xf numFmtId="0" fontId="1" fillId="10" borderId="15" xfId="0" applyNumberFormat="1" applyFont="1" applyFill="1" applyBorder="1" applyAlignment="1">
      <alignment horizontal="right" vertical="center"/>
    </xf>
    <xf numFmtId="3" fontId="1" fillId="10" borderId="15" xfId="0" applyNumberFormat="1" applyFont="1" applyFill="1" applyBorder="1" applyAlignment="1">
      <alignment horizontal="right" vertical="center"/>
    </xf>
    <xf numFmtId="176" fontId="1" fillId="10" borderId="15" xfId="0" applyNumberFormat="1" applyFont="1" applyFill="1" applyBorder="1" applyAlignment="1">
      <alignment horizontal="right" vertical="center"/>
    </xf>
    <xf numFmtId="176" fontId="1" fillId="11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7" fillId="13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6" fillId="14" borderId="8" xfId="0" applyFont="1" applyFill="1" applyBorder="1">
      <alignment vertical="center"/>
    </xf>
    <xf numFmtId="0" fontId="6" fillId="14" borderId="4" xfId="0" applyFont="1" applyFill="1" applyBorder="1">
      <alignment vertical="center"/>
    </xf>
    <xf numFmtId="0" fontId="6" fillId="14" borderId="16" xfId="0" applyFont="1" applyFill="1" applyBorder="1">
      <alignment vertical="center"/>
    </xf>
    <xf numFmtId="0" fontId="6" fillId="15" borderId="8" xfId="0" applyFont="1" applyFill="1" applyBorder="1">
      <alignment vertical="center"/>
    </xf>
    <xf numFmtId="0" fontId="6" fillId="15" borderId="4" xfId="0" applyFont="1" applyFill="1" applyBorder="1">
      <alignment vertical="center"/>
    </xf>
    <xf numFmtId="0" fontId="6" fillId="15" borderId="16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15" borderId="4" xfId="0" applyFill="1" applyBorder="1">
      <alignment vertical="center"/>
    </xf>
    <xf numFmtId="0" fontId="0" fillId="0" borderId="16" xfId="0" applyBorder="1">
      <alignment vertical="center"/>
    </xf>
    <xf numFmtId="0" fontId="17" fillId="0" borderId="0" xfId="0" applyFont="1" applyAlignment="1">
      <alignment horizontal="center" vertical="center"/>
    </xf>
    <xf numFmtId="0" fontId="0" fillId="12" borderId="8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16" xfId="0" applyFill="1" applyBorder="1">
      <alignment vertical="center"/>
    </xf>
    <xf numFmtId="0" fontId="20" fillId="0" borderId="0" xfId="0" applyFont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1" fillId="13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9" fontId="1" fillId="10" borderId="6" xfId="0" applyNumberFormat="1" applyFont="1" applyFill="1" applyBorder="1" applyAlignment="1">
      <alignment horizontal="right" vertical="center"/>
    </xf>
    <xf numFmtId="179" fontId="1" fillId="10" borderId="0" xfId="0" applyNumberFormat="1" applyFont="1" applyFill="1" applyBorder="1" applyAlignment="1">
      <alignment horizontal="right" vertical="center"/>
    </xf>
    <xf numFmtId="179" fontId="1" fillId="10" borderId="11" xfId="0" applyNumberFormat="1" applyFont="1" applyFill="1" applyBorder="1" applyAlignment="1">
      <alignment horizontal="right" vertical="center"/>
    </xf>
    <xf numFmtId="179" fontId="1" fillId="10" borderId="15" xfId="0" applyNumberFormat="1" applyFont="1" applyFill="1" applyBorder="1" applyAlignment="1">
      <alignment horizontal="right" vertical="center"/>
    </xf>
    <xf numFmtId="180" fontId="7" fillId="0" borderId="0" xfId="0" applyNumberFormat="1" applyFont="1" applyAlignment="1">
      <alignment vertical="center" wrapText="1"/>
    </xf>
    <xf numFmtId="0" fontId="22" fillId="0" borderId="1" xfId="0" applyFont="1" applyBorder="1">
      <alignment vertical="center"/>
    </xf>
    <xf numFmtId="0" fontId="22" fillId="0" borderId="0" xfId="0" applyFo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2" fillId="4" borderId="1" xfId="0" applyFont="1" applyFill="1" applyBorder="1">
      <alignment vertical="center"/>
    </xf>
    <xf numFmtId="0" fontId="20" fillId="0" borderId="1" xfId="0" applyFont="1" applyFill="1" applyBorder="1">
      <alignment vertical="center"/>
    </xf>
    <xf numFmtId="0" fontId="20" fillId="0" borderId="0" xfId="0" applyFont="1" applyFill="1">
      <alignment vertical="center"/>
    </xf>
    <xf numFmtId="0" fontId="20" fillId="0" borderId="1" xfId="0" applyFont="1" applyFill="1" applyBorder="1" applyAlignment="1">
      <alignment horizontal="left" vertical="center"/>
    </xf>
    <xf numFmtId="0" fontId="20" fillId="4" borderId="0" xfId="0" applyFont="1" applyFill="1" applyBorder="1">
      <alignment vertical="center"/>
    </xf>
    <xf numFmtId="0" fontId="0" fillId="0" borderId="17" xfId="0" applyBorder="1">
      <alignment vertical="center"/>
    </xf>
    <xf numFmtId="0" fontId="0" fillId="16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" fillId="17" borderId="0" xfId="0" applyFont="1" applyFill="1">
      <alignment vertical="center"/>
    </xf>
    <xf numFmtId="0" fontId="6" fillId="17" borderId="0" xfId="0" applyFont="1" applyFill="1" applyAlignment="1">
      <alignment horizontal="center" vertical="center"/>
    </xf>
    <xf numFmtId="0" fontId="7" fillId="17" borderId="0" xfId="0" applyFont="1" applyFill="1" applyAlignment="1">
      <alignment horizontal="center" vertical="center"/>
    </xf>
    <xf numFmtId="177" fontId="1" fillId="17" borderId="0" xfId="0" applyNumberFormat="1" applyFont="1" applyFill="1" applyAlignment="1">
      <alignment horizontal="right" vertical="center"/>
    </xf>
    <xf numFmtId="0" fontId="6" fillId="17" borderId="0" xfId="0" applyFont="1" applyFill="1" applyAlignment="1">
      <alignment horizontal="left" vertical="center"/>
    </xf>
    <xf numFmtId="0" fontId="0" fillId="17" borderId="4" xfId="0" applyFill="1" applyBorder="1">
      <alignment vertical="center"/>
    </xf>
    <xf numFmtId="179" fontId="1" fillId="1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14" fillId="6" borderId="0" xfId="0" applyNumberFormat="1" applyFont="1" applyFill="1" applyBorder="1" applyAlignment="1">
      <alignment horizontal="right" vertical="center"/>
    </xf>
    <xf numFmtId="0" fontId="14" fillId="6" borderId="5" xfId="0" applyNumberFormat="1" applyFont="1" applyFill="1" applyBorder="1">
      <alignment vertical="center"/>
    </xf>
    <xf numFmtId="0" fontId="14" fillId="6" borderId="5" xfId="0" applyNumberFormat="1" applyFont="1" applyFill="1" applyBorder="1" applyAlignment="1">
      <alignment horizontal="right" vertical="center"/>
    </xf>
    <xf numFmtId="3" fontId="26" fillId="10" borderId="0" xfId="0" applyNumberFormat="1" applyFont="1" applyFill="1" applyBorder="1" applyAlignment="1">
      <alignment horizontal="right" vertical="center"/>
    </xf>
    <xf numFmtId="176" fontId="26" fillId="10" borderId="0" xfId="0" applyNumberFormat="1" applyFont="1" applyFill="1" applyBorder="1" applyAlignment="1">
      <alignment horizontal="right" vertical="center"/>
    </xf>
    <xf numFmtId="179" fontId="26" fillId="10" borderId="0" xfId="0" applyNumberFormat="1" applyFont="1" applyFill="1" applyBorder="1" applyAlignment="1">
      <alignment horizontal="right" vertical="center"/>
    </xf>
    <xf numFmtId="176" fontId="26" fillId="11" borderId="0" xfId="0" applyNumberFormat="1" applyFont="1" applyFill="1" applyBorder="1" applyAlignment="1">
      <alignment horizontal="right" vertical="center"/>
    </xf>
    <xf numFmtId="3" fontId="26" fillId="10" borderId="11" xfId="0" applyNumberFormat="1" applyFont="1" applyFill="1" applyBorder="1" applyAlignment="1">
      <alignment horizontal="right" vertical="center"/>
    </xf>
    <xf numFmtId="176" fontId="26" fillId="10" borderId="11" xfId="0" applyNumberFormat="1" applyFont="1" applyFill="1" applyBorder="1" applyAlignment="1">
      <alignment horizontal="right" vertical="center"/>
    </xf>
    <xf numFmtId="179" fontId="26" fillId="10" borderId="11" xfId="0" applyNumberFormat="1" applyFont="1" applyFill="1" applyBorder="1" applyAlignment="1">
      <alignment horizontal="right" vertical="center"/>
    </xf>
    <xf numFmtId="176" fontId="26" fillId="11" borderId="11" xfId="0" applyNumberFormat="1" applyFont="1" applyFill="1" applyBorder="1" applyAlignment="1">
      <alignment horizontal="right" vertical="center"/>
    </xf>
    <xf numFmtId="3" fontId="26" fillId="10" borderId="10" xfId="0" applyNumberFormat="1" applyFont="1" applyFill="1" applyBorder="1" applyAlignment="1">
      <alignment horizontal="right" vertical="center"/>
    </xf>
    <xf numFmtId="176" fontId="26" fillId="10" borderId="10" xfId="0" applyNumberFormat="1" applyFont="1" applyFill="1" applyBorder="1" applyAlignment="1">
      <alignment horizontal="right" vertical="center"/>
    </xf>
    <xf numFmtId="179" fontId="26" fillId="10" borderId="10" xfId="0" applyNumberFormat="1" applyFont="1" applyFill="1" applyBorder="1" applyAlignment="1">
      <alignment horizontal="right" vertical="center"/>
    </xf>
    <xf numFmtId="176" fontId="26" fillId="11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9" borderId="21" xfId="0" applyFont="1" applyFill="1" applyBorder="1" applyAlignment="1">
      <alignment horizontal="left" vertical="center"/>
    </xf>
    <xf numFmtId="0" fontId="6" fillId="18" borderId="0" xfId="0" applyFont="1" applyFill="1">
      <alignment vertical="center"/>
    </xf>
    <xf numFmtId="0" fontId="6" fillId="18" borderId="0" xfId="0" applyFont="1" applyFill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177" fontId="1" fillId="18" borderId="0" xfId="0" applyNumberFormat="1" applyFont="1" applyFill="1" applyAlignment="1">
      <alignment horizontal="right" vertical="center"/>
    </xf>
    <xf numFmtId="0" fontId="6" fillId="18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5" borderId="0" xfId="0" applyNumberFormat="1" applyFont="1" applyFill="1">
      <alignment vertical="center"/>
    </xf>
    <xf numFmtId="0" fontId="4" fillId="5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Border="1">
      <alignment vertical="center"/>
    </xf>
    <xf numFmtId="0" fontId="26" fillId="8" borderId="6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left" vertical="center"/>
    </xf>
    <xf numFmtId="0" fontId="26" fillId="9" borderId="18" xfId="0" applyFont="1" applyFill="1" applyBorder="1" applyAlignment="1">
      <alignment horizontal="left" vertical="center"/>
    </xf>
    <xf numFmtId="3" fontId="26" fillId="0" borderId="6" xfId="0" applyNumberFormat="1" applyFont="1" applyBorder="1" applyAlignment="1">
      <alignment horizontal="right" vertical="center"/>
    </xf>
    <xf numFmtId="0" fontId="26" fillId="9" borderId="0" xfId="0" applyFont="1" applyFill="1" applyBorder="1" applyAlignment="1">
      <alignment horizontal="left" vertical="center"/>
    </xf>
    <xf numFmtId="0" fontId="26" fillId="9" borderId="19" xfId="0" applyFont="1" applyFill="1" applyBorder="1" applyAlignment="1">
      <alignment horizontal="left" vertical="center"/>
    </xf>
    <xf numFmtId="3" fontId="26" fillId="0" borderId="0" xfId="0" applyNumberFormat="1" applyFont="1" applyBorder="1" applyAlignment="1">
      <alignment horizontal="right" vertical="center"/>
    </xf>
    <xf numFmtId="0" fontId="26" fillId="9" borderId="11" xfId="0" applyFont="1" applyFill="1" applyBorder="1" applyAlignment="1">
      <alignment horizontal="left" vertical="center"/>
    </xf>
    <xf numFmtId="0" fontId="26" fillId="9" borderId="20" xfId="0" applyFont="1" applyFill="1" applyBorder="1" applyAlignment="1">
      <alignment horizontal="left" vertical="center"/>
    </xf>
    <xf numFmtId="3" fontId="26" fillId="0" borderId="11" xfId="0" applyNumberFormat="1" applyFont="1" applyBorder="1" applyAlignment="1">
      <alignment horizontal="right" vertical="center"/>
    </xf>
    <xf numFmtId="0" fontId="26" fillId="9" borderId="15" xfId="0" applyFont="1" applyFill="1" applyBorder="1" applyAlignment="1">
      <alignment horizontal="left" vertical="center"/>
    </xf>
    <xf numFmtId="3" fontId="26" fillId="0" borderId="15" xfId="0" applyNumberFormat="1" applyFont="1" applyBorder="1" applyAlignment="1">
      <alignment horizontal="right" vertical="center"/>
    </xf>
    <xf numFmtId="0" fontId="26" fillId="10" borderId="0" xfId="0" applyNumberFormat="1" applyFont="1" applyFill="1" applyBorder="1" applyAlignment="1">
      <alignment horizontal="right" vertical="center"/>
    </xf>
    <xf numFmtId="0" fontId="26" fillId="10" borderId="11" xfId="0" applyNumberFormat="1" applyFont="1" applyFill="1" applyBorder="1" applyAlignment="1">
      <alignment horizontal="right" vertical="center"/>
    </xf>
    <xf numFmtId="0" fontId="0" fillId="0" borderId="4" xfId="0" applyFill="1" applyBorder="1">
      <alignment vertical="center"/>
    </xf>
    <xf numFmtId="0" fontId="6" fillId="19" borderId="0" xfId="0" applyFont="1" applyFill="1">
      <alignment vertical="center"/>
    </xf>
    <xf numFmtId="0" fontId="6" fillId="19" borderId="0" xfId="0" applyFont="1" applyFill="1" applyAlignment="1">
      <alignment horizontal="center" vertical="center"/>
    </xf>
    <xf numFmtId="0" fontId="7" fillId="19" borderId="0" xfId="0" applyFont="1" applyFill="1" applyAlignment="1">
      <alignment horizontal="center" vertical="center"/>
    </xf>
    <xf numFmtId="177" fontId="1" fillId="19" borderId="0" xfId="0" applyNumberFormat="1" applyFont="1" applyFill="1" applyAlignment="1">
      <alignment horizontal="right" vertical="center"/>
    </xf>
    <xf numFmtId="0" fontId="6" fillId="19" borderId="0" xfId="0" applyFont="1" applyFill="1" applyAlignment="1">
      <alignment horizontal="left" vertical="center"/>
    </xf>
    <xf numFmtId="0" fontId="17" fillId="19" borderId="0" xfId="0" applyFont="1" applyFill="1">
      <alignment vertical="center"/>
    </xf>
    <xf numFmtId="0" fontId="17" fillId="19" borderId="0" xfId="0" applyFont="1" applyFill="1" applyAlignment="1">
      <alignment horizontal="center" vertical="center"/>
    </xf>
    <xf numFmtId="0" fontId="28" fillId="19" borderId="0" xfId="0" applyFont="1" applyFill="1" applyAlignment="1">
      <alignment horizontal="center" vertical="center"/>
    </xf>
    <xf numFmtId="177" fontId="27" fillId="19" borderId="0" xfId="0" applyNumberFormat="1" applyFont="1" applyFill="1" applyAlignment="1">
      <alignment horizontal="right" vertical="center"/>
    </xf>
    <xf numFmtId="0" fontId="17" fillId="19" borderId="0" xfId="0" applyFont="1" applyFill="1" applyAlignment="1">
      <alignment horizontal="left" vertical="center"/>
    </xf>
    <xf numFmtId="0" fontId="6" fillId="20" borderId="0" xfId="0" applyFont="1" applyFill="1">
      <alignment vertical="center"/>
    </xf>
    <xf numFmtId="0" fontId="6" fillId="20" borderId="0" xfId="0" applyFont="1" applyFill="1" applyAlignment="1">
      <alignment horizontal="center" vertical="center"/>
    </xf>
    <xf numFmtId="0" fontId="7" fillId="20" borderId="0" xfId="0" applyFont="1" applyFill="1" applyAlignment="1">
      <alignment horizontal="center" vertical="center"/>
    </xf>
    <xf numFmtId="177" fontId="1" fillId="20" borderId="0" xfId="0" applyNumberFormat="1" applyFont="1" applyFill="1" applyAlignment="1">
      <alignment horizontal="right" vertical="center"/>
    </xf>
    <xf numFmtId="0" fontId="6" fillId="20" borderId="0" xfId="0" applyFont="1" applyFill="1" applyAlignment="1">
      <alignment horizontal="left"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77" fontId="1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26" fillId="9" borderId="22" xfId="0" applyFont="1" applyFill="1" applyBorder="1" applyAlignment="1">
      <alignment horizontal="left" vertical="center"/>
    </xf>
    <xf numFmtId="0" fontId="26" fillId="9" borderId="23" xfId="0" applyFont="1" applyFill="1" applyBorder="1" applyAlignment="1">
      <alignment horizontal="left" vertical="center"/>
    </xf>
    <xf numFmtId="0" fontId="26" fillId="9" borderId="24" xfId="0" applyFont="1" applyFill="1" applyBorder="1" applyAlignment="1">
      <alignment horizontal="left" vertical="center"/>
    </xf>
    <xf numFmtId="0" fontId="26" fillId="9" borderId="25" xfId="0" applyFont="1" applyFill="1" applyBorder="1" applyAlignment="1">
      <alignment horizontal="left" vertical="center"/>
    </xf>
    <xf numFmtId="0" fontId="27" fillId="9" borderId="0" xfId="0" applyFont="1" applyFill="1" applyBorder="1" applyAlignment="1">
      <alignment horizontal="left" vertical="center"/>
    </xf>
    <xf numFmtId="0" fontId="27" fillId="9" borderId="23" xfId="0" applyFont="1" applyFill="1" applyBorder="1" applyAlignment="1">
      <alignment horizontal="left" vertical="center"/>
    </xf>
    <xf numFmtId="0" fontId="26" fillId="9" borderId="26" xfId="0" applyFont="1" applyFill="1" applyBorder="1" applyAlignment="1">
      <alignment horizontal="left" vertical="center"/>
    </xf>
    <xf numFmtId="0" fontId="26" fillId="10" borderId="10" xfId="0" applyNumberFormat="1" applyFont="1" applyFill="1" applyBorder="1" applyAlignment="1">
      <alignment horizontal="right" vertical="center"/>
    </xf>
    <xf numFmtId="0" fontId="27" fillId="10" borderId="0" xfId="0" applyNumberFormat="1" applyFont="1" applyFill="1" applyBorder="1" applyAlignment="1">
      <alignment horizontal="right" vertical="center"/>
    </xf>
    <xf numFmtId="3" fontId="27" fillId="10" borderId="0" xfId="0" applyNumberFormat="1" applyFont="1" applyFill="1" applyBorder="1" applyAlignment="1">
      <alignment horizontal="right" vertical="center"/>
    </xf>
    <xf numFmtId="176" fontId="27" fillId="10" borderId="0" xfId="0" applyNumberFormat="1" applyFont="1" applyFill="1" applyBorder="1" applyAlignment="1">
      <alignment horizontal="right" vertical="center"/>
    </xf>
    <xf numFmtId="179" fontId="27" fillId="10" borderId="0" xfId="0" applyNumberFormat="1" applyFont="1" applyFill="1" applyBorder="1" applyAlignment="1">
      <alignment horizontal="right" vertical="center"/>
    </xf>
    <xf numFmtId="176" fontId="27" fillId="11" borderId="0" xfId="0" applyNumberFormat="1" applyFont="1" applyFill="1" applyBorder="1" applyAlignment="1">
      <alignment horizontal="right" vertical="center"/>
    </xf>
    <xf numFmtId="0" fontId="26" fillId="9" borderId="0" xfId="0" applyFont="1" applyFill="1" applyBorder="1">
      <alignment vertical="center"/>
    </xf>
    <xf numFmtId="0" fontId="26" fillId="9" borderId="11" xfId="0" applyFont="1" applyFill="1" applyBorder="1">
      <alignment vertical="center"/>
    </xf>
    <xf numFmtId="0" fontId="26" fillId="9" borderId="10" xfId="0" applyFont="1" applyFill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8" borderId="22" xfId="0" applyFont="1" applyFill="1" applyBorder="1" applyAlignment="1">
      <alignment horizontal="center" vertical="center"/>
    </xf>
    <xf numFmtId="176" fontId="5" fillId="7" borderId="22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15" borderId="8" xfId="0" applyFont="1" applyFill="1" applyBorder="1" applyAlignment="1">
      <alignment horizontal="center" vertical="top" wrapText="1"/>
    </xf>
    <xf numFmtId="0" fontId="6" fillId="15" borderId="4" xfId="0" applyFont="1" applyFill="1" applyBorder="1" applyAlignment="1">
      <alignment horizontal="center" vertical="top"/>
    </xf>
    <xf numFmtId="0" fontId="6" fillId="15" borderId="16" xfId="0" applyFont="1" applyFill="1" applyBorder="1" applyAlignment="1">
      <alignment horizontal="center" vertical="top"/>
    </xf>
    <xf numFmtId="0" fontId="10" fillId="14" borderId="8" xfId="0" applyFont="1" applyFill="1" applyBorder="1" applyAlignment="1">
      <alignment horizontal="center" vertical="top" wrapText="1"/>
    </xf>
    <xf numFmtId="0" fontId="6" fillId="14" borderId="4" xfId="0" applyFont="1" applyFill="1" applyBorder="1" applyAlignment="1">
      <alignment horizontal="center" vertical="top" wrapText="1"/>
    </xf>
    <xf numFmtId="0" fontId="6" fillId="14" borderId="16" xfId="0" applyFont="1" applyFill="1" applyBorder="1" applyAlignment="1">
      <alignment horizontal="center" vertical="top" wrapText="1"/>
    </xf>
  </cellXfs>
  <cellStyles count="1">
    <cellStyle name="표준" xfId="0" builtinId="0"/>
  </cellStyles>
  <dxfs count="6"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800000"/>
      <rgbColor rgb="00FEF4F7"/>
      <rgbColor rgb="00808080"/>
      <rgbColor rgb="00C0C0C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0FFC1A66-39DA-41BF-BB7C-43539A27D87C}" ax:persistence="persistPropertyBag">
  <ax:ocxPr ax:name="Selectedy" ax:value="False"/>
  <ax:ocxPr ax:name="AutoSizeMode" ax:value="GrowAndShrink"/>
  <ax:ocxPr ax:name="BackgroundImageLayout" ax:value="None"/>
  <ax:ocxPr ax:name="Font" ax:value="Arial, 7pt, style=Bold"/>
  <ax:ocxPr ax:name="Location" ax:value="106, 144"/>
  <ax:ocxPr ax:name="Margin" ax:value="0, 0, 0, 0"/>
  <ax:ocxPr ax:name="Name" ax:value="FnBtn"/>
  <ax:ocxPr ax:name="Size" ax:value="61, 17"/>
  <ax:ocxPr ax:name="TabIndex" ax:value="0"/>
  <ax:ocxPr ax:name="Visible" ax:value="False"/>
</ax:ocx>
</file>

<file path=xl/activeX/activeX2.xml><?xml version="1.0" encoding="utf-8"?>
<ax:ocx xmlns:ax="http://schemas.microsoft.com/office/2006/activeX" xmlns:r="http://schemas.openxmlformats.org/officeDocument/2006/relationships" ax:classid="{0FFC1A66-39DA-41BF-BB7C-43539A27D87C}" ax:persistence="persistPropertyBag">
  <ax:ocxPr ax:name="Selectedy" ax:value="False"/>
  <ax:ocxPr ax:name="AutoSizeMode" ax:value="GrowAndShrink"/>
  <ax:ocxPr ax:name="BackgroundImageLayout" ax:value="None"/>
  <ax:ocxPr ax:name="Font" ax:value="Arial, 7pt, style=Bold"/>
  <ax:ocxPr ax:name="Location" ax:value="106, -176"/>
  <ax:ocxPr ax:name="Margin" ax:value="0, 0, 0, 0"/>
  <ax:ocxPr ax:name="Name" ax:value="FnBtn"/>
  <ax:ocxPr ax:name="Size" ax:value="61, 17"/>
  <ax:ocxPr ax:name="TabIndex" ax:value="0"/>
  <ax:ocxPr ax:name="Visible" ax:value="False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BASE%20Plus/Excel/20140702151936(114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0702151936(1146)"/>
    </sheetNames>
    <sheetDataSet>
      <sheetData sheetId="0">
        <row r="5">
          <cell r="A5" t="str">
            <v>A900130</v>
          </cell>
          <cell r="B5" t="str">
            <v>웨이포트</v>
          </cell>
        </row>
        <row r="6">
          <cell r="A6" t="str">
            <v>F702047T8</v>
          </cell>
          <cell r="B6" t="str">
            <v>하나UBSC1특별3C2</v>
          </cell>
        </row>
        <row r="7">
          <cell r="A7" t="str">
            <v>F707017R9</v>
          </cell>
          <cell r="B7" t="str">
            <v>동양 강남대 1호</v>
          </cell>
        </row>
        <row r="8">
          <cell r="A8" t="str">
            <v>F70801908</v>
          </cell>
          <cell r="B8" t="str">
            <v>하이골드오션투자신탁A</v>
          </cell>
        </row>
        <row r="9">
          <cell r="A9" t="str">
            <v>F70802908</v>
          </cell>
          <cell r="B9" t="str">
            <v>하이골드오션투자신탁C-F</v>
          </cell>
        </row>
        <row r="10">
          <cell r="A10" t="str">
            <v>F713027R3</v>
          </cell>
          <cell r="B10" t="str">
            <v>산은건대사랑1-2</v>
          </cell>
        </row>
        <row r="11">
          <cell r="A11" t="str">
            <v>F74401722</v>
          </cell>
          <cell r="B11" t="str">
            <v>맵스프런티어브라질1</v>
          </cell>
        </row>
        <row r="12">
          <cell r="A12" t="str">
            <v>A000050</v>
          </cell>
          <cell r="B12" t="str">
            <v>경방</v>
          </cell>
        </row>
        <row r="13">
          <cell r="A13" t="str">
            <v>A000070</v>
          </cell>
          <cell r="B13" t="str">
            <v>삼양홀딩스</v>
          </cell>
        </row>
        <row r="14">
          <cell r="A14" t="str">
            <v>A000075</v>
          </cell>
          <cell r="B14" t="str">
            <v>삼양홀딩스우</v>
          </cell>
        </row>
        <row r="15">
          <cell r="A15" t="str">
            <v>A000075</v>
          </cell>
          <cell r="B15" t="str">
            <v>삼양홀딩스우</v>
          </cell>
        </row>
        <row r="16">
          <cell r="A16" t="str">
            <v>A000080</v>
          </cell>
          <cell r="B16" t="str">
            <v>하이트진로</v>
          </cell>
        </row>
        <row r="17">
          <cell r="A17" t="str">
            <v>A000087</v>
          </cell>
          <cell r="B17" t="str">
            <v>하이트진로2우B</v>
          </cell>
        </row>
        <row r="18">
          <cell r="A18" t="str">
            <v>A000100</v>
          </cell>
          <cell r="B18" t="str">
            <v>유한양행</v>
          </cell>
        </row>
        <row r="19">
          <cell r="A19" t="str">
            <v>A000105</v>
          </cell>
          <cell r="B19" t="str">
            <v>유한양행우</v>
          </cell>
        </row>
        <row r="20">
          <cell r="A20" t="str">
            <v>A000105</v>
          </cell>
          <cell r="B20" t="str">
            <v>유한양행우</v>
          </cell>
        </row>
        <row r="21">
          <cell r="A21" t="str">
            <v>A000120</v>
          </cell>
          <cell r="B21" t="str">
            <v>CJ대한통운</v>
          </cell>
        </row>
        <row r="22">
          <cell r="A22" t="str">
            <v>A000140</v>
          </cell>
          <cell r="B22" t="str">
            <v>하이트진로홀딩스</v>
          </cell>
        </row>
        <row r="23">
          <cell r="A23" t="str">
            <v>A000145</v>
          </cell>
          <cell r="B23" t="str">
            <v>하이트진로홀딩스우</v>
          </cell>
        </row>
        <row r="24">
          <cell r="A24" t="str">
            <v>A000145</v>
          </cell>
          <cell r="B24" t="str">
            <v>하이트진로홀딩스우</v>
          </cell>
        </row>
        <row r="25">
          <cell r="A25" t="str">
            <v>A000145</v>
          </cell>
          <cell r="B25" t="str">
            <v>하이트진로홀딩스우</v>
          </cell>
        </row>
        <row r="26">
          <cell r="A26" t="str">
            <v>A000150</v>
          </cell>
          <cell r="B26" t="str">
            <v>두산</v>
          </cell>
        </row>
        <row r="27">
          <cell r="A27" t="str">
            <v>A000155</v>
          </cell>
          <cell r="B27" t="str">
            <v>두산우</v>
          </cell>
        </row>
        <row r="28">
          <cell r="A28" t="str">
            <v>A000157</v>
          </cell>
          <cell r="B28" t="str">
            <v>두산2우B</v>
          </cell>
        </row>
        <row r="29">
          <cell r="A29" t="str">
            <v>A000210</v>
          </cell>
          <cell r="B29" t="str">
            <v>대림산업</v>
          </cell>
        </row>
        <row r="30">
          <cell r="A30" t="str">
            <v>A000220</v>
          </cell>
          <cell r="B30" t="str">
            <v>유유제약</v>
          </cell>
        </row>
        <row r="31">
          <cell r="A31" t="str">
            <v>A000225</v>
          </cell>
          <cell r="B31" t="str">
            <v>유유제약1우</v>
          </cell>
        </row>
        <row r="32">
          <cell r="A32" t="str">
            <v>A000225</v>
          </cell>
          <cell r="B32" t="str">
            <v>유유제약1우</v>
          </cell>
        </row>
        <row r="33">
          <cell r="A33" t="str">
            <v>A000227</v>
          </cell>
          <cell r="B33" t="str">
            <v>유유제약2우B</v>
          </cell>
        </row>
        <row r="34">
          <cell r="A34" t="str">
            <v>A000227</v>
          </cell>
          <cell r="B34" t="str">
            <v>유유제약2우B</v>
          </cell>
        </row>
        <row r="35">
          <cell r="A35" t="str">
            <v>A000227</v>
          </cell>
          <cell r="B35" t="str">
            <v>유유제약2우B</v>
          </cell>
        </row>
        <row r="36">
          <cell r="A36" t="str">
            <v>A000240</v>
          </cell>
          <cell r="B36" t="str">
            <v>한국타이어월드와이드</v>
          </cell>
        </row>
        <row r="37">
          <cell r="A37" t="str">
            <v>A000270</v>
          </cell>
          <cell r="B37" t="str">
            <v>기아차</v>
          </cell>
        </row>
        <row r="38">
          <cell r="A38" t="str">
            <v>A000325</v>
          </cell>
          <cell r="B38" t="str">
            <v>노루홀딩스우</v>
          </cell>
        </row>
        <row r="39">
          <cell r="A39" t="str">
            <v>A000325</v>
          </cell>
          <cell r="B39" t="str">
            <v>노루홀딩스우</v>
          </cell>
        </row>
        <row r="40">
          <cell r="A40" t="str">
            <v>A000325</v>
          </cell>
          <cell r="B40" t="str">
            <v>노루홀딩스우</v>
          </cell>
        </row>
        <row r="41">
          <cell r="A41" t="str">
            <v>A000327</v>
          </cell>
          <cell r="B41" t="str">
            <v>노루홀딩스2우B</v>
          </cell>
        </row>
        <row r="42">
          <cell r="A42" t="str">
            <v>A000327</v>
          </cell>
          <cell r="B42" t="str">
            <v>노루홀딩스2우B</v>
          </cell>
        </row>
        <row r="43">
          <cell r="A43" t="str">
            <v>A000327</v>
          </cell>
          <cell r="B43" t="str">
            <v>노루홀딩스2우B</v>
          </cell>
        </row>
        <row r="44">
          <cell r="A44" t="str">
            <v>A000360</v>
          </cell>
          <cell r="B44" t="str">
            <v>삼환기업</v>
          </cell>
        </row>
        <row r="45">
          <cell r="A45" t="str">
            <v>A000360</v>
          </cell>
          <cell r="B45" t="str">
            <v>삼환기업</v>
          </cell>
        </row>
        <row r="46">
          <cell r="A46" t="str">
            <v>A000365</v>
          </cell>
          <cell r="B46" t="str">
            <v>삼환기업우</v>
          </cell>
        </row>
        <row r="47">
          <cell r="A47" t="str">
            <v>A000365</v>
          </cell>
          <cell r="B47" t="str">
            <v>삼환기업우</v>
          </cell>
        </row>
        <row r="48">
          <cell r="A48" t="str">
            <v>A000365</v>
          </cell>
          <cell r="B48" t="str">
            <v>삼환기업우</v>
          </cell>
        </row>
        <row r="49">
          <cell r="A49" t="str">
            <v>A000420</v>
          </cell>
          <cell r="B49" t="str">
            <v>로케트전기</v>
          </cell>
        </row>
        <row r="50">
          <cell r="A50" t="str">
            <v>A000420</v>
          </cell>
          <cell r="B50" t="str">
            <v>로케트전기</v>
          </cell>
        </row>
        <row r="51">
          <cell r="A51" t="str">
            <v>A000425</v>
          </cell>
          <cell r="B51" t="str">
            <v>로케트전우</v>
          </cell>
        </row>
        <row r="52">
          <cell r="A52" t="str">
            <v>A000425</v>
          </cell>
          <cell r="B52" t="str">
            <v>로케트전우</v>
          </cell>
        </row>
        <row r="53">
          <cell r="A53" t="str">
            <v>A000425</v>
          </cell>
          <cell r="B53" t="str">
            <v>로케트전우</v>
          </cell>
        </row>
        <row r="54">
          <cell r="A54" t="str">
            <v>A000430</v>
          </cell>
          <cell r="B54" t="str">
            <v>대원강업</v>
          </cell>
        </row>
        <row r="55">
          <cell r="A55" t="str">
            <v>A000440</v>
          </cell>
          <cell r="B55" t="str">
            <v>중앙에너비스</v>
          </cell>
        </row>
        <row r="56">
          <cell r="A56" t="str">
            <v>A000480</v>
          </cell>
          <cell r="B56" t="str">
            <v>조선내화</v>
          </cell>
        </row>
        <row r="57">
          <cell r="A57" t="str">
            <v>A000520</v>
          </cell>
          <cell r="B57" t="str">
            <v>삼일제약</v>
          </cell>
        </row>
        <row r="58">
          <cell r="A58" t="str">
            <v>A000540</v>
          </cell>
          <cell r="B58" t="str">
            <v>흥국화재</v>
          </cell>
        </row>
        <row r="59">
          <cell r="A59" t="str">
            <v>A000540</v>
          </cell>
          <cell r="B59" t="str">
            <v>흥국화재</v>
          </cell>
        </row>
        <row r="60">
          <cell r="A60" t="str">
            <v>A000545</v>
          </cell>
          <cell r="B60" t="str">
            <v>흥국화재우</v>
          </cell>
        </row>
        <row r="61">
          <cell r="A61" t="str">
            <v>A000545</v>
          </cell>
          <cell r="B61" t="str">
            <v>흥국화재우</v>
          </cell>
        </row>
        <row r="62">
          <cell r="A62" t="str">
            <v>A000545</v>
          </cell>
          <cell r="B62" t="str">
            <v>흥국화재우</v>
          </cell>
        </row>
        <row r="63">
          <cell r="A63" t="str">
            <v>A000547</v>
          </cell>
          <cell r="B63" t="str">
            <v>흥국화재2우B</v>
          </cell>
        </row>
        <row r="64">
          <cell r="A64" t="str">
            <v>A000547</v>
          </cell>
          <cell r="B64" t="str">
            <v>흥국화재2우B</v>
          </cell>
        </row>
        <row r="65">
          <cell r="A65" t="str">
            <v>A000547</v>
          </cell>
          <cell r="B65" t="str">
            <v>흥국화재2우B</v>
          </cell>
        </row>
        <row r="66">
          <cell r="A66" t="str">
            <v>A000547</v>
          </cell>
          <cell r="B66" t="str">
            <v>흥국화재2우B</v>
          </cell>
        </row>
        <row r="67">
          <cell r="A67" t="str">
            <v>A000640</v>
          </cell>
          <cell r="B67" t="str">
            <v>동아쏘시오홀딩스</v>
          </cell>
        </row>
        <row r="68">
          <cell r="A68" t="str">
            <v>A000650</v>
          </cell>
          <cell r="B68" t="str">
            <v>천일고속</v>
          </cell>
        </row>
        <row r="69">
          <cell r="A69" t="str">
            <v>A000660</v>
          </cell>
          <cell r="B69" t="str">
            <v>SK하이닉스</v>
          </cell>
        </row>
        <row r="70">
          <cell r="A70" t="str">
            <v>A000670</v>
          </cell>
          <cell r="B70" t="str">
            <v>영풍</v>
          </cell>
        </row>
        <row r="71">
          <cell r="A71" t="str">
            <v>A000680</v>
          </cell>
          <cell r="B71" t="str">
            <v>LS네트웍스</v>
          </cell>
        </row>
        <row r="72">
          <cell r="A72" t="str">
            <v>A000680</v>
          </cell>
          <cell r="B72" t="str">
            <v>LS네트웍스</v>
          </cell>
        </row>
        <row r="73">
          <cell r="A73" t="str">
            <v>A000685</v>
          </cell>
          <cell r="B73" t="str">
            <v>LS네트웍스우</v>
          </cell>
        </row>
        <row r="74">
          <cell r="A74" t="str">
            <v>A000685</v>
          </cell>
          <cell r="B74" t="str">
            <v>LS네트웍스우</v>
          </cell>
        </row>
        <row r="75">
          <cell r="A75" t="str">
            <v>A000685</v>
          </cell>
          <cell r="B75" t="str">
            <v>LS네트웍스우</v>
          </cell>
        </row>
        <row r="76">
          <cell r="A76" t="str">
            <v>A000685</v>
          </cell>
          <cell r="B76" t="str">
            <v>LS네트웍스우</v>
          </cell>
        </row>
        <row r="77">
          <cell r="A77" t="str">
            <v>A000687</v>
          </cell>
          <cell r="B77" t="str">
            <v>LS네트웍스전환상환2우B</v>
          </cell>
        </row>
        <row r="78">
          <cell r="A78" t="str">
            <v>A000687</v>
          </cell>
          <cell r="B78" t="str">
            <v>LS네트웍스전환상환2우B</v>
          </cell>
        </row>
        <row r="79">
          <cell r="A79" t="str">
            <v>A000687</v>
          </cell>
          <cell r="B79" t="str">
            <v>LS네트웍스전환상환2우B</v>
          </cell>
        </row>
        <row r="80">
          <cell r="A80" t="str">
            <v>A000700</v>
          </cell>
          <cell r="B80" t="str">
            <v>한진해운홀딩스</v>
          </cell>
        </row>
        <row r="81">
          <cell r="A81" t="str">
            <v>A000720</v>
          </cell>
          <cell r="B81" t="str">
            <v>현대건설</v>
          </cell>
        </row>
        <row r="82">
          <cell r="A82" t="str">
            <v>A000725</v>
          </cell>
          <cell r="B82" t="str">
            <v>현대건설우</v>
          </cell>
        </row>
        <row r="83">
          <cell r="A83" t="str">
            <v>A000725</v>
          </cell>
          <cell r="B83" t="str">
            <v>현대건설우</v>
          </cell>
        </row>
        <row r="84">
          <cell r="A84" t="str">
            <v>A000725</v>
          </cell>
          <cell r="B84" t="str">
            <v>현대건설우</v>
          </cell>
        </row>
        <row r="85">
          <cell r="A85" t="str">
            <v>A000800</v>
          </cell>
          <cell r="B85" t="str">
            <v>경남기업</v>
          </cell>
        </row>
        <row r="86">
          <cell r="A86" t="str">
            <v>A000810</v>
          </cell>
          <cell r="B86" t="str">
            <v>삼성화재</v>
          </cell>
        </row>
        <row r="87">
          <cell r="A87" t="str">
            <v>A000830</v>
          </cell>
          <cell r="B87" t="str">
            <v>삼성물산</v>
          </cell>
        </row>
        <row r="88">
          <cell r="A88" t="str">
            <v>A000880</v>
          </cell>
          <cell r="B88" t="str">
            <v>한화</v>
          </cell>
        </row>
        <row r="89">
          <cell r="A89" t="str">
            <v>A000885</v>
          </cell>
          <cell r="B89" t="str">
            <v>한화우</v>
          </cell>
        </row>
        <row r="90">
          <cell r="A90" t="str">
            <v>A000885</v>
          </cell>
          <cell r="B90" t="str">
            <v>한화우</v>
          </cell>
        </row>
        <row r="91">
          <cell r="A91" t="str">
            <v>A000885</v>
          </cell>
          <cell r="B91" t="str">
            <v>한화우</v>
          </cell>
        </row>
        <row r="92">
          <cell r="A92" t="str">
            <v>A000895</v>
          </cell>
          <cell r="B92" t="str">
            <v>보해양조우</v>
          </cell>
        </row>
        <row r="93">
          <cell r="A93" t="str">
            <v>A000895</v>
          </cell>
          <cell r="B93" t="str">
            <v>보해양조우</v>
          </cell>
        </row>
        <row r="94">
          <cell r="A94" t="str">
            <v>A000895</v>
          </cell>
          <cell r="B94" t="str">
            <v>보해양조우</v>
          </cell>
        </row>
        <row r="95">
          <cell r="A95" t="str">
            <v>A000895</v>
          </cell>
          <cell r="B95" t="str">
            <v>보해양조우</v>
          </cell>
        </row>
        <row r="96">
          <cell r="A96" t="str">
            <v>A000950</v>
          </cell>
          <cell r="B96" t="str">
            <v>전방</v>
          </cell>
        </row>
        <row r="97">
          <cell r="A97" t="str">
            <v>A000990</v>
          </cell>
          <cell r="B97" t="str">
            <v>동부하이텍</v>
          </cell>
        </row>
        <row r="98">
          <cell r="A98" t="str">
            <v>A000990</v>
          </cell>
          <cell r="B98" t="str">
            <v>동부하이텍</v>
          </cell>
        </row>
        <row r="99">
          <cell r="A99" t="str">
            <v>A000995</v>
          </cell>
          <cell r="B99" t="str">
            <v>동부하이텍1우</v>
          </cell>
        </row>
        <row r="100">
          <cell r="A100" t="str">
            <v>A000995</v>
          </cell>
          <cell r="B100" t="str">
            <v>동부하이텍1우</v>
          </cell>
        </row>
        <row r="101">
          <cell r="A101" t="str">
            <v>A000995</v>
          </cell>
          <cell r="B101" t="str">
            <v>동부하이텍1우</v>
          </cell>
        </row>
        <row r="102">
          <cell r="A102" t="str">
            <v>A000997</v>
          </cell>
          <cell r="B102" t="str">
            <v>동부하이텍2우B</v>
          </cell>
        </row>
        <row r="103">
          <cell r="A103" t="str">
            <v>A000997</v>
          </cell>
          <cell r="B103" t="str">
            <v>동부하이텍2우B</v>
          </cell>
        </row>
        <row r="104">
          <cell r="A104" t="str">
            <v>A000997</v>
          </cell>
          <cell r="B104" t="str">
            <v>동부하이텍2우B</v>
          </cell>
        </row>
        <row r="105">
          <cell r="A105" t="str">
            <v>A000997</v>
          </cell>
          <cell r="B105" t="str">
            <v>동부하이텍2우B</v>
          </cell>
        </row>
        <row r="106">
          <cell r="A106" t="str">
            <v>A001000</v>
          </cell>
          <cell r="B106" t="str">
            <v>신라섬유</v>
          </cell>
        </row>
        <row r="107">
          <cell r="A107" t="str">
            <v>A001040</v>
          </cell>
          <cell r="B107" t="str">
            <v>CJ</v>
          </cell>
        </row>
        <row r="108">
          <cell r="A108" t="str">
            <v>A001065</v>
          </cell>
          <cell r="B108" t="str">
            <v>JW중외제약우</v>
          </cell>
        </row>
        <row r="109">
          <cell r="A109" t="str">
            <v>A001065</v>
          </cell>
          <cell r="B109" t="str">
            <v>JW중외제약우</v>
          </cell>
        </row>
        <row r="110">
          <cell r="A110" t="str">
            <v>A001065</v>
          </cell>
          <cell r="B110" t="str">
            <v>JW중외제약우</v>
          </cell>
        </row>
        <row r="111">
          <cell r="A111" t="str">
            <v>A001067</v>
          </cell>
          <cell r="B111" t="str">
            <v>JW중외제약2우B</v>
          </cell>
        </row>
        <row r="112">
          <cell r="A112" t="str">
            <v>A001067</v>
          </cell>
          <cell r="B112" t="str">
            <v>JW중외제약2우B</v>
          </cell>
        </row>
        <row r="113">
          <cell r="A113" t="str">
            <v>A001067</v>
          </cell>
          <cell r="B113" t="str">
            <v>JW중외제약2우B</v>
          </cell>
        </row>
        <row r="114">
          <cell r="A114" t="str">
            <v>A001070</v>
          </cell>
          <cell r="B114" t="str">
            <v>대한방직</v>
          </cell>
        </row>
        <row r="115">
          <cell r="A115" t="str">
            <v>A001080</v>
          </cell>
          <cell r="B115" t="str">
            <v>만호제강</v>
          </cell>
        </row>
        <row r="116">
          <cell r="A116" t="str">
            <v>A001120</v>
          </cell>
          <cell r="B116" t="str">
            <v>LG상사</v>
          </cell>
        </row>
        <row r="117">
          <cell r="A117" t="str">
            <v>A001130</v>
          </cell>
          <cell r="B117" t="str">
            <v>대한제분</v>
          </cell>
        </row>
        <row r="118">
          <cell r="A118" t="str">
            <v>A001140</v>
          </cell>
          <cell r="B118" t="str">
            <v>국보</v>
          </cell>
        </row>
        <row r="119">
          <cell r="A119" t="str">
            <v>A001200</v>
          </cell>
          <cell r="B119" t="str">
            <v>유진투자증권</v>
          </cell>
        </row>
        <row r="120">
          <cell r="A120" t="str">
            <v>A001230</v>
          </cell>
          <cell r="B120" t="str">
            <v>동국제강</v>
          </cell>
        </row>
        <row r="121">
          <cell r="A121" t="str">
            <v>A001260</v>
          </cell>
          <cell r="B121" t="str">
            <v>남광토건</v>
          </cell>
        </row>
        <row r="122">
          <cell r="A122" t="str">
            <v>A001270</v>
          </cell>
          <cell r="B122" t="str">
            <v>부국증권</v>
          </cell>
        </row>
        <row r="123">
          <cell r="A123" t="str">
            <v>A001275</v>
          </cell>
          <cell r="B123" t="str">
            <v>부국증권우</v>
          </cell>
        </row>
        <row r="124">
          <cell r="A124" t="str">
            <v>A001290</v>
          </cell>
          <cell r="B124" t="str">
            <v>골든브릿지증권</v>
          </cell>
        </row>
        <row r="125">
          <cell r="A125" t="str">
            <v>A001290</v>
          </cell>
          <cell r="B125" t="str">
            <v>골든브릿지증권</v>
          </cell>
        </row>
        <row r="126">
          <cell r="A126" t="str">
            <v>A001300</v>
          </cell>
          <cell r="B126" t="str">
            <v>제일모직</v>
          </cell>
        </row>
        <row r="127">
          <cell r="A127" t="str">
            <v>A001380</v>
          </cell>
          <cell r="B127" t="str">
            <v>SG충남방적</v>
          </cell>
        </row>
        <row r="128">
          <cell r="A128" t="str">
            <v>A001420</v>
          </cell>
          <cell r="B128" t="str">
            <v>태원물산</v>
          </cell>
        </row>
        <row r="129">
          <cell r="A129" t="str">
            <v>A001430</v>
          </cell>
          <cell r="B129" t="str">
            <v>세아베스틸</v>
          </cell>
        </row>
        <row r="130">
          <cell r="A130" t="str">
            <v>A001440</v>
          </cell>
          <cell r="B130" t="str">
            <v>대한전선</v>
          </cell>
        </row>
        <row r="131">
          <cell r="A131" t="str">
            <v>A001440</v>
          </cell>
          <cell r="B131" t="str">
            <v>대한전선</v>
          </cell>
        </row>
        <row r="132">
          <cell r="A132" t="str">
            <v>A001460</v>
          </cell>
          <cell r="B132" t="str">
            <v>BYC</v>
          </cell>
        </row>
        <row r="133">
          <cell r="A133" t="str">
            <v>A001465</v>
          </cell>
          <cell r="B133" t="str">
            <v>BYC우</v>
          </cell>
        </row>
        <row r="134">
          <cell r="A134" t="str">
            <v>A001465</v>
          </cell>
          <cell r="B134" t="str">
            <v>BYC우</v>
          </cell>
        </row>
        <row r="135">
          <cell r="A135" t="str">
            <v>A001470</v>
          </cell>
          <cell r="B135" t="str">
            <v>삼부토건</v>
          </cell>
        </row>
        <row r="136">
          <cell r="A136" t="str">
            <v>A001515</v>
          </cell>
          <cell r="B136" t="str">
            <v>SK증권우</v>
          </cell>
        </row>
        <row r="137">
          <cell r="A137" t="str">
            <v>A001515</v>
          </cell>
          <cell r="B137" t="str">
            <v>SK증권우</v>
          </cell>
        </row>
        <row r="138">
          <cell r="A138" t="str">
            <v>A001520</v>
          </cell>
          <cell r="B138" t="str">
            <v>동양</v>
          </cell>
        </row>
        <row r="139">
          <cell r="A139" t="str">
            <v>A001520</v>
          </cell>
          <cell r="B139" t="str">
            <v>동양</v>
          </cell>
        </row>
        <row r="140">
          <cell r="A140" t="str">
            <v>A001525</v>
          </cell>
          <cell r="B140" t="str">
            <v>동양우</v>
          </cell>
        </row>
        <row r="141">
          <cell r="A141" t="str">
            <v>A001525</v>
          </cell>
          <cell r="B141" t="str">
            <v>동양우</v>
          </cell>
        </row>
        <row r="142">
          <cell r="A142" t="str">
            <v>A001525</v>
          </cell>
          <cell r="B142" t="str">
            <v>동양우</v>
          </cell>
        </row>
        <row r="143">
          <cell r="A143" t="str">
            <v>A001525</v>
          </cell>
          <cell r="B143" t="str">
            <v>동양우</v>
          </cell>
        </row>
        <row r="144">
          <cell r="A144" t="str">
            <v>A001527</v>
          </cell>
          <cell r="B144" t="str">
            <v>동양2우B</v>
          </cell>
        </row>
        <row r="145">
          <cell r="A145" t="str">
            <v>A001527</v>
          </cell>
          <cell r="B145" t="str">
            <v>동양2우B</v>
          </cell>
        </row>
        <row r="146">
          <cell r="A146" t="str">
            <v>A001527</v>
          </cell>
          <cell r="B146" t="str">
            <v>동양2우B</v>
          </cell>
        </row>
        <row r="147">
          <cell r="A147" t="str">
            <v>A001527</v>
          </cell>
          <cell r="B147" t="str">
            <v>동양2우B</v>
          </cell>
        </row>
        <row r="148">
          <cell r="A148" t="str">
            <v>A001527</v>
          </cell>
          <cell r="B148" t="str">
            <v>동양2우B</v>
          </cell>
        </row>
        <row r="149">
          <cell r="A149" t="str">
            <v>A001529</v>
          </cell>
          <cell r="B149" t="str">
            <v>동양3우B</v>
          </cell>
        </row>
        <row r="150">
          <cell r="A150" t="str">
            <v>A001529</v>
          </cell>
          <cell r="B150" t="str">
            <v>동양3우B</v>
          </cell>
        </row>
        <row r="151">
          <cell r="A151" t="str">
            <v>A001529</v>
          </cell>
          <cell r="B151" t="str">
            <v>동양3우B</v>
          </cell>
        </row>
        <row r="152">
          <cell r="A152" t="str">
            <v>A001529</v>
          </cell>
          <cell r="B152" t="str">
            <v>동양3우B</v>
          </cell>
        </row>
        <row r="153">
          <cell r="A153" t="str">
            <v>A001529</v>
          </cell>
          <cell r="B153" t="str">
            <v>동양3우B</v>
          </cell>
        </row>
        <row r="154">
          <cell r="A154" t="str">
            <v>A001550</v>
          </cell>
          <cell r="B154" t="str">
            <v>조비</v>
          </cell>
        </row>
        <row r="155">
          <cell r="A155" t="str">
            <v>A001560</v>
          </cell>
          <cell r="B155" t="str">
            <v>제일연마</v>
          </cell>
        </row>
        <row r="156">
          <cell r="A156" t="str">
            <v>A001630</v>
          </cell>
          <cell r="B156" t="str">
            <v>종근당홀딩스</v>
          </cell>
        </row>
        <row r="157">
          <cell r="A157" t="str">
            <v>A001680</v>
          </cell>
          <cell r="B157" t="str">
            <v>대상</v>
          </cell>
        </row>
        <row r="158">
          <cell r="A158" t="str">
            <v>A001689</v>
          </cell>
          <cell r="B158" t="str">
            <v>대상3우B</v>
          </cell>
        </row>
        <row r="159">
          <cell r="A159" t="str">
            <v>A001689</v>
          </cell>
          <cell r="B159" t="str">
            <v>대상3우B</v>
          </cell>
        </row>
        <row r="160">
          <cell r="A160" t="str">
            <v>A001689</v>
          </cell>
          <cell r="B160" t="str">
            <v>대상3우B</v>
          </cell>
        </row>
        <row r="161">
          <cell r="A161" t="str">
            <v>A001725</v>
          </cell>
          <cell r="B161" t="str">
            <v>신영증권우</v>
          </cell>
        </row>
        <row r="162">
          <cell r="A162" t="str">
            <v>A001740</v>
          </cell>
          <cell r="B162" t="str">
            <v>SK네트웍스</v>
          </cell>
        </row>
        <row r="163">
          <cell r="A163" t="str">
            <v>A001745</v>
          </cell>
          <cell r="B163" t="str">
            <v>SK네트웍스우</v>
          </cell>
        </row>
        <row r="164">
          <cell r="A164" t="str">
            <v>A001745</v>
          </cell>
          <cell r="B164" t="str">
            <v>SK네트웍스우</v>
          </cell>
        </row>
        <row r="165">
          <cell r="A165" t="str">
            <v>A001745</v>
          </cell>
          <cell r="B165" t="str">
            <v>SK네트웍스우</v>
          </cell>
        </row>
        <row r="166">
          <cell r="A166" t="str">
            <v>A001750</v>
          </cell>
          <cell r="B166" t="str">
            <v>한양증권</v>
          </cell>
        </row>
        <row r="167">
          <cell r="A167" t="str">
            <v>A001755</v>
          </cell>
          <cell r="B167" t="str">
            <v>한양증권우</v>
          </cell>
        </row>
        <row r="168">
          <cell r="A168" t="str">
            <v>A001755</v>
          </cell>
          <cell r="B168" t="str">
            <v>한양증권우</v>
          </cell>
        </row>
        <row r="169">
          <cell r="A169" t="str">
            <v>A001770</v>
          </cell>
          <cell r="B169" t="str">
            <v>신화실업</v>
          </cell>
        </row>
        <row r="170">
          <cell r="A170" t="str">
            <v>A001795</v>
          </cell>
          <cell r="B170" t="str">
            <v>대한제당우</v>
          </cell>
        </row>
        <row r="171">
          <cell r="A171" t="str">
            <v>A001795</v>
          </cell>
          <cell r="B171" t="str">
            <v>대한제당우</v>
          </cell>
        </row>
        <row r="172">
          <cell r="A172" t="str">
            <v>A001799</v>
          </cell>
          <cell r="B172" t="str">
            <v>대한제당3우B</v>
          </cell>
        </row>
        <row r="173">
          <cell r="A173" t="str">
            <v>A001799</v>
          </cell>
          <cell r="B173" t="str">
            <v>대한제당3우B</v>
          </cell>
        </row>
        <row r="174">
          <cell r="A174" t="str">
            <v>A001799</v>
          </cell>
          <cell r="B174" t="str">
            <v>대한제당3우B</v>
          </cell>
        </row>
        <row r="175">
          <cell r="A175" t="str">
            <v>A001800</v>
          </cell>
          <cell r="B175" t="str">
            <v>오리온</v>
          </cell>
        </row>
        <row r="176">
          <cell r="A176" t="str">
            <v>A001940</v>
          </cell>
          <cell r="B176" t="str">
            <v>KISCO홀딩스</v>
          </cell>
        </row>
        <row r="177">
          <cell r="A177" t="str">
            <v>A001970</v>
          </cell>
          <cell r="B177" t="str">
            <v>신성건설</v>
          </cell>
        </row>
        <row r="178">
          <cell r="A178" t="str">
            <v>A002000</v>
          </cell>
          <cell r="B178" t="str">
            <v>한국유리</v>
          </cell>
        </row>
        <row r="179">
          <cell r="A179" t="str">
            <v>A002005</v>
          </cell>
          <cell r="B179" t="str">
            <v>한국유리우</v>
          </cell>
        </row>
        <row r="180">
          <cell r="A180" t="str">
            <v>A002005</v>
          </cell>
          <cell r="B180" t="str">
            <v>한국유리우</v>
          </cell>
        </row>
        <row r="181">
          <cell r="A181" t="str">
            <v>A002005</v>
          </cell>
          <cell r="B181" t="str">
            <v>한국유리우</v>
          </cell>
        </row>
        <row r="182">
          <cell r="A182" t="str">
            <v>A002020</v>
          </cell>
          <cell r="B182" t="str">
            <v>코오롱</v>
          </cell>
        </row>
        <row r="183">
          <cell r="A183" t="str">
            <v>A002025</v>
          </cell>
          <cell r="B183" t="str">
            <v>코오롱우</v>
          </cell>
        </row>
        <row r="184">
          <cell r="A184" t="str">
            <v>A002070</v>
          </cell>
          <cell r="B184" t="str">
            <v>남영비비안</v>
          </cell>
        </row>
        <row r="185">
          <cell r="A185" t="str">
            <v>A002150</v>
          </cell>
          <cell r="B185" t="str">
            <v>도화엔지니어링</v>
          </cell>
        </row>
        <row r="186">
          <cell r="A186" t="str">
            <v>A002220</v>
          </cell>
          <cell r="B186" t="str">
            <v>한일철강</v>
          </cell>
        </row>
        <row r="187">
          <cell r="A187" t="str">
            <v>A002240</v>
          </cell>
          <cell r="B187" t="str">
            <v>고려제강</v>
          </cell>
        </row>
        <row r="188">
          <cell r="A188" t="str">
            <v>A002270</v>
          </cell>
          <cell r="B188" t="str">
            <v>롯데푸드</v>
          </cell>
        </row>
        <row r="189">
          <cell r="A189" t="str">
            <v>A002350</v>
          </cell>
          <cell r="B189" t="str">
            <v>넥센타이어</v>
          </cell>
        </row>
        <row r="190">
          <cell r="A190" t="str">
            <v>A002365</v>
          </cell>
          <cell r="B190" t="str">
            <v>SH에너지화학우</v>
          </cell>
        </row>
        <row r="191">
          <cell r="A191" t="str">
            <v>A002365</v>
          </cell>
          <cell r="B191" t="str">
            <v>SH에너지화학우</v>
          </cell>
        </row>
        <row r="192">
          <cell r="A192" t="str">
            <v>A002365</v>
          </cell>
          <cell r="B192" t="str">
            <v>SH에너지화학우</v>
          </cell>
        </row>
        <row r="193">
          <cell r="A193" t="str">
            <v>A002365</v>
          </cell>
          <cell r="B193" t="str">
            <v>SH에너지화학우</v>
          </cell>
        </row>
        <row r="194">
          <cell r="A194" t="str">
            <v>A002365</v>
          </cell>
          <cell r="B194" t="str">
            <v>SH에너지화학우</v>
          </cell>
        </row>
        <row r="195">
          <cell r="A195" t="str">
            <v>A002380</v>
          </cell>
          <cell r="B195" t="str">
            <v>KCC</v>
          </cell>
        </row>
        <row r="196">
          <cell r="A196" t="str">
            <v>A002420</v>
          </cell>
          <cell r="B196" t="str">
            <v>세기상사</v>
          </cell>
        </row>
        <row r="197">
          <cell r="A197" t="str">
            <v>A002420</v>
          </cell>
          <cell r="B197" t="str">
            <v>세기상사</v>
          </cell>
        </row>
        <row r="198">
          <cell r="A198" t="str">
            <v>A002600</v>
          </cell>
          <cell r="B198" t="str">
            <v>조흥</v>
          </cell>
        </row>
        <row r="199">
          <cell r="A199" t="str">
            <v>A002710</v>
          </cell>
          <cell r="B199" t="str">
            <v>TCC동양</v>
          </cell>
        </row>
        <row r="200">
          <cell r="A200" t="str">
            <v>A002760</v>
          </cell>
          <cell r="B200" t="str">
            <v>보락</v>
          </cell>
        </row>
        <row r="201">
          <cell r="A201" t="str">
            <v>A002785</v>
          </cell>
          <cell r="B201" t="str">
            <v>진흥기업우B</v>
          </cell>
        </row>
        <row r="202">
          <cell r="A202" t="str">
            <v>A002785</v>
          </cell>
          <cell r="B202" t="str">
            <v>진흥기업우B</v>
          </cell>
        </row>
        <row r="203">
          <cell r="A203" t="str">
            <v>A002787</v>
          </cell>
          <cell r="B203" t="str">
            <v>진흥기업2우B</v>
          </cell>
        </row>
        <row r="204">
          <cell r="A204" t="str">
            <v>A002787</v>
          </cell>
          <cell r="B204" t="str">
            <v>진흥기업2우B</v>
          </cell>
        </row>
        <row r="205">
          <cell r="A205" t="str">
            <v>A002787</v>
          </cell>
          <cell r="B205" t="str">
            <v>진흥기업2우B</v>
          </cell>
        </row>
        <row r="206">
          <cell r="A206" t="str">
            <v>A002787</v>
          </cell>
          <cell r="B206" t="str">
            <v>진흥기업2우B</v>
          </cell>
        </row>
        <row r="207">
          <cell r="A207" t="str">
            <v>A002790</v>
          </cell>
          <cell r="B207" t="str">
            <v>아모레G</v>
          </cell>
        </row>
        <row r="208">
          <cell r="A208" t="str">
            <v>A002797</v>
          </cell>
          <cell r="B208" t="str">
            <v>아모레G2우B</v>
          </cell>
        </row>
        <row r="209">
          <cell r="A209" t="str">
            <v>A002797</v>
          </cell>
          <cell r="B209" t="str">
            <v>아모레G2우B</v>
          </cell>
        </row>
        <row r="210">
          <cell r="A210" t="str">
            <v>A002840</v>
          </cell>
          <cell r="B210" t="str">
            <v>미원상사</v>
          </cell>
        </row>
        <row r="211">
          <cell r="A211" t="str">
            <v>A002870</v>
          </cell>
          <cell r="B211" t="str">
            <v>신풍제지</v>
          </cell>
        </row>
        <row r="212">
          <cell r="A212" t="str">
            <v>A002960</v>
          </cell>
          <cell r="B212" t="str">
            <v>한국쉘석유</v>
          </cell>
        </row>
        <row r="213">
          <cell r="A213" t="str">
            <v>A002995</v>
          </cell>
          <cell r="B213" t="str">
            <v>금호산업우</v>
          </cell>
        </row>
        <row r="214">
          <cell r="A214" t="str">
            <v>A002995</v>
          </cell>
          <cell r="B214" t="str">
            <v>금호산업우</v>
          </cell>
        </row>
        <row r="215">
          <cell r="A215" t="str">
            <v>A002995</v>
          </cell>
          <cell r="B215" t="str">
            <v>금호산업우</v>
          </cell>
        </row>
        <row r="216">
          <cell r="A216" t="str">
            <v>A003000</v>
          </cell>
          <cell r="B216" t="str">
            <v>부광약품</v>
          </cell>
        </row>
        <row r="217">
          <cell r="A217" t="str">
            <v>A003030</v>
          </cell>
          <cell r="B217" t="str">
            <v>세아제강</v>
          </cell>
        </row>
        <row r="218">
          <cell r="A218" t="str">
            <v>A003060</v>
          </cell>
          <cell r="B218" t="str">
            <v>슈넬생명과학</v>
          </cell>
        </row>
        <row r="219">
          <cell r="A219" t="str">
            <v>A003075</v>
          </cell>
          <cell r="B219" t="str">
            <v>코오롱글로벌우</v>
          </cell>
        </row>
        <row r="220">
          <cell r="A220" t="str">
            <v>A003075</v>
          </cell>
          <cell r="B220" t="str">
            <v>코오롱글로벌우</v>
          </cell>
        </row>
        <row r="221">
          <cell r="A221" t="str">
            <v>A003075</v>
          </cell>
          <cell r="B221" t="str">
            <v>코오롱글로벌우</v>
          </cell>
        </row>
        <row r="222">
          <cell r="A222" t="str">
            <v>A003080</v>
          </cell>
          <cell r="B222" t="str">
            <v>성보화학</v>
          </cell>
        </row>
        <row r="223">
          <cell r="A223" t="str">
            <v>A003120</v>
          </cell>
          <cell r="B223" t="str">
            <v>일성신약</v>
          </cell>
        </row>
        <row r="224">
          <cell r="A224" t="str">
            <v>A003190</v>
          </cell>
          <cell r="B224" t="str">
            <v>케이스템셀</v>
          </cell>
        </row>
        <row r="225">
          <cell r="A225" t="str">
            <v>A003240</v>
          </cell>
          <cell r="B225" t="str">
            <v>태광산업</v>
          </cell>
        </row>
        <row r="226">
          <cell r="A226" t="str">
            <v>A003300</v>
          </cell>
          <cell r="B226" t="str">
            <v>한일시멘트</v>
          </cell>
        </row>
        <row r="227">
          <cell r="A227" t="str">
            <v>A003410</v>
          </cell>
          <cell r="B227" t="str">
            <v>쌍용양회</v>
          </cell>
        </row>
        <row r="228">
          <cell r="A228" t="str">
            <v>A003415</v>
          </cell>
          <cell r="B228" t="str">
            <v>쌍용양회우</v>
          </cell>
        </row>
        <row r="229">
          <cell r="A229" t="str">
            <v>A003415</v>
          </cell>
          <cell r="B229" t="str">
            <v>쌍용양회우</v>
          </cell>
        </row>
        <row r="230">
          <cell r="A230" t="str">
            <v>A003415</v>
          </cell>
          <cell r="B230" t="str">
            <v>쌍용양회우</v>
          </cell>
        </row>
        <row r="231">
          <cell r="A231" t="str">
            <v>A003419</v>
          </cell>
          <cell r="B231" t="str">
            <v>쌍용양회3우B</v>
          </cell>
        </row>
        <row r="232">
          <cell r="A232" t="str">
            <v>A003419</v>
          </cell>
          <cell r="B232" t="str">
            <v>쌍용양회3우B</v>
          </cell>
        </row>
        <row r="233">
          <cell r="A233" t="str">
            <v>A003419</v>
          </cell>
          <cell r="B233" t="str">
            <v>쌍용양회3우B</v>
          </cell>
        </row>
        <row r="234">
          <cell r="A234" t="str">
            <v>A003450</v>
          </cell>
          <cell r="B234" t="str">
            <v>현대증권</v>
          </cell>
        </row>
        <row r="235">
          <cell r="A235" t="str">
            <v>A003465</v>
          </cell>
          <cell r="B235" t="str">
            <v>유화증권우</v>
          </cell>
        </row>
        <row r="236">
          <cell r="A236" t="str">
            <v>A003470</v>
          </cell>
          <cell r="B236" t="str">
            <v>동양증권</v>
          </cell>
        </row>
        <row r="237">
          <cell r="A237" t="str">
            <v>A003475</v>
          </cell>
          <cell r="B237" t="str">
            <v>동양증권1우</v>
          </cell>
        </row>
        <row r="238">
          <cell r="A238" t="str">
            <v>A003475</v>
          </cell>
          <cell r="B238" t="str">
            <v>동양증권1우</v>
          </cell>
        </row>
        <row r="239">
          <cell r="A239" t="str">
            <v>A003480</v>
          </cell>
          <cell r="B239" t="str">
            <v>한진중공업홀딩스</v>
          </cell>
        </row>
        <row r="240">
          <cell r="A240" t="str">
            <v>A003490</v>
          </cell>
          <cell r="B240" t="str">
            <v>대한항공</v>
          </cell>
        </row>
        <row r="241">
          <cell r="A241" t="str">
            <v>A003495</v>
          </cell>
          <cell r="B241" t="str">
            <v>대한항공우</v>
          </cell>
        </row>
        <row r="242">
          <cell r="A242" t="str">
            <v>A003530</v>
          </cell>
          <cell r="B242" t="str">
            <v>한화투자증권</v>
          </cell>
        </row>
        <row r="243">
          <cell r="A243" t="str">
            <v>A003535</v>
          </cell>
          <cell r="B243" t="str">
            <v>한화투자증권우</v>
          </cell>
        </row>
        <row r="244">
          <cell r="A244" t="str">
            <v>A003535</v>
          </cell>
          <cell r="B244" t="str">
            <v>한화투자증권우</v>
          </cell>
        </row>
        <row r="245">
          <cell r="A245" t="str">
            <v>A003535</v>
          </cell>
          <cell r="B245" t="str">
            <v>한화투자증권우</v>
          </cell>
        </row>
        <row r="246">
          <cell r="A246" t="str">
            <v>A003547</v>
          </cell>
          <cell r="B246" t="str">
            <v>대신증권2우B</v>
          </cell>
        </row>
        <row r="247">
          <cell r="A247" t="str">
            <v>A003550</v>
          </cell>
          <cell r="B247" t="str">
            <v>LG</v>
          </cell>
        </row>
        <row r="248">
          <cell r="A248" t="str">
            <v>A003570</v>
          </cell>
          <cell r="B248" t="str">
            <v>S&amp;T중공업</v>
          </cell>
        </row>
        <row r="249">
          <cell r="A249" t="str">
            <v>A003580</v>
          </cell>
          <cell r="B249" t="str">
            <v>동원</v>
          </cell>
        </row>
        <row r="250">
          <cell r="A250" t="str">
            <v>A003580</v>
          </cell>
          <cell r="B250" t="str">
            <v>동원</v>
          </cell>
        </row>
        <row r="251">
          <cell r="A251" t="str">
            <v>A003600</v>
          </cell>
          <cell r="B251" t="str">
            <v>SK</v>
          </cell>
        </row>
        <row r="252">
          <cell r="A252" t="str">
            <v>A003620</v>
          </cell>
          <cell r="B252" t="str">
            <v>쌍용차</v>
          </cell>
        </row>
        <row r="253">
          <cell r="A253" t="str">
            <v>A003640</v>
          </cell>
          <cell r="B253" t="str">
            <v>유니온스틸</v>
          </cell>
        </row>
        <row r="254">
          <cell r="A254" t="str">
            <v>A003650</v>
          </cell>
          <cell r="B254" t="str">
            <v>미창석유</v>
          </cell>
        </row>
        <row r="255">
          <cell r="A255" t="str">
            <v>A003680</v>
          </cell>
          <cell r="B255" t="str">
            <v>한성기업</v>
          </cell>
        </row>
        <row r="256">
          <cell r="A256" t="str">
            <v>A003800</v>
          </cell>
          <cell r="B256" t="str">
            <v>에이스침대</v>
          </cell>
        </row>
        <row r="257">
          <cell r="A257" t="str">
            <v>A003830</v>
          </cell>
          <cell r="B257" t="str">
            <v>대한화섬</v>
          </cell>
        </row>
        <row r="258">
          <cell r="A258" t="str">
            <v>A003920</v>
          </cell>
          <cell r="B258" t="str">
            <v>남양유업</v>
          </cell>
        </row>
        <row r="259">
          <cell r="A259" t="str">
            <v>A003925</v>
          </cell>
          <cell r="B259" t="str">
            <v>남양유업우</v>
          </cell>
        </row>
        <row r="260">
          <cell r="A260" t="str">
            <v>A003925</v>
          </cell>
          <cell r="B260" t="str">
            <v>남양유업우</v>
          </cell>
        </row>
        <row r="261">
          <cell r="A261" t="str">
            <v>A003945</v>
          </cell>
          <cell r="B261" t="str">
            <v>삼양제넥우</v>
          </cell>
        </row>
        <row r="262">
          <cell r="A262" t="str">
            <v>A003945</v>
          </cell>
          <cell r="B262" t="str">
            <v>삼양제넥우</v>
          </cell>
        </row>
        <row r="263">
          <cell r="A263" t="str">
            <v>A003960</v>
          </cell>
          <cell r="B263" t="str">
            <v>사조대림</v>
          </cell>
        </row>
        <row r="264">
          <cell r="A264" t="str">
            <v>A003965</v>
          </cell>
          <cell r="B264" t="str">
            <v>사조대림우</v>
          </cell>
        </row>
        <row r="265">
          <cell r="A265" t="str">
            <v>A003965</v>
          </cell>
          <cell r="B265" t="str">
            <v>사조대림우</v>
          </cell>
        </row>
        <row r="266">
          <cell r="A266" t="str">
            <v>A003965</v>
          </cell>
          <cell r="B266" t="str">
            <v>사조대림우</v>
          </cell>
        </row>
        <row r="267">
          <cell r="A267" t="str">
            <v>A003965</v>
          </cell>
          <cell r="B267" t="str">
            <v>사조대림우</v>
          </cell>
        </row>
        <row r="268">
          <cell r="A268" t="str">
            <v>A003965</v>
          </cell>
          <cell r="B268" t="str">
            <v>사조대림우</v>
          </cell>
        </row>
        <row r="269">
          <cell r="A269" t="str">
            <v>A004000</v>
          </cell>
          <cell r="B269" t="str">
            <v>삼성정밀화학</v>
          </cell>
        </row>
        <row r="270">
          <cell r="A270" t="str">
            <v>A004020</v>
          </cell>
          <cell r="B270" t="str">
            <v>현대제철</v>
          </cell>
        </row>
        <row r="271">
          <cell r="A271" t="str">
            <v>A004080</v>
          </cell>
          <cell r="B271" t="str">
            <v>신흥</v>
          </cell>
        </row>
        <row r="272">
          <cell r="A272" t="str">
            <v>A004105</v>
          </cell>
          <cell r="B272" t="str">
            <v>태양금속우</v>
          </cell>
        </row>
        <row r="273">
          <cell r="A273" t="str">
            <v>A004105</v>
          </cell>
          <cell r="B273" t="str">
            <v>태양금속우</v>
          </cell>
        </row>
        <row r="274">
          <cell r="A274" t="str">
            <v>A004105</v>
          </cell>
          <cell r="B274" t="str">
            <v>태양금속우</v>
          </cell>
        </row>
        <row r="275">
          <cell r="A275" t="str">
            <v>A004135</v>
          </cell>
          <cell r="B275" t="str">
            <v>대덕GDS우</v>
          </cell>
        </row>
        <row r="276">
          <cell r="A276" t="str">
            <v>A004150</v>
          </cell>
          <cell r="B276" t="str">
            <v>한솔제지</v>
          </cell>
        </row>
        <row r="277">
          <cell r="A277" t="str">
            <v>A004170</v>
          </cell>
          <cell r="B277" t="str">
            <v>신세계</v>
          </cell>
        </row>
        <row r="278">
          <cell r="A278" t="str">
            <v>A004200</v>
          </cell>
          <cell r="B278" t="str">
            <v>고려개발</v>
          </cell>
        </row>
        <row r="279">
          <cell r="A279" t="str">
            <v>A004255</v>
          </cell>
          <cell r="B279" t="str">
            <v>NPC우</v>
          </cell>
        </row>
        <row r="280">
          <cell r="A280" t="str">
            <v>A004270</v>
          </cell>
          <cell r="B280" t="str">
            <v>남성</v>
          </cell>
        </row>
        <row r="281">
          <cell r="A281" t="str">
            <v>A004325</v>
          </cell>
          <cell r="B281" t="str">
            <v>울트라건설우</v>
          </cell>
        </row>
        <row r="282">
          <cell r="A282" t="str">
            <v>A004325</v>
          </cell>
          <cell r="B282" t="str">
            <v>울트라건설우</v>
          </cell>
        </row>
        <row r="283">
          <cell r="A283" t="str">
            <v>A004325</v>
          </cell>
          <cell r="B283" t="str">
            <v>울트라건설우</v>
          </cell>
        </row>
        <row r="284">
          <cell r="A284" t="str">
            <v>A004367</v>
          </cell>
          <cell r="B284" t="str">
            <v>세방2우B</v>
          </cell>
        </row>
        <row r="285">
          <cell r="A285" t="str">
            <v>A004370</v>
          </cell>
          <cell r="B285" t="str">
            <v>농심</v>
          </cell>
        </row>
        <row r="286">
          <cell r="A286" t="str">
            <v>A004415</v>
          </cell>
          <cell r="B286" t="str">
            <v>서울식품우</v>
          </cell>
        </row>
        <row r="287">
          <cell r="A287" t="str">
            <v>A004415</v>
          </cell>
          <cell r="B287" t="str">
            <v>서울식품우</v>
          </cell>
        </row>
        <row r="288">
          <cell r="A288" t="str">
            <v>A004415</v>
          </cell>
          <cell r="B288" t="str">
            <v>서울식품우</v>
          </cell>
        </row>
        <row r="289">
          <cell r="A289" t="str">
            <v>A004415</v>
          </cell>
          <cell r="B289" t="str">
            <v>서울식품우</v>
          </cell>
        </row>
        <row r="290">
          <cell r="A290" t="str">
            <v>A004430</v>
          </cell>
          <cell r="B290" t="str">
            <v>송원산업</v>
          </cell>
        </row>
        <row r="291">
          <cell r="A291" t="str">
            <v>A004450</v>
          </cell>
          <cell r="B291" t="str">
            <v>삼화왕관</v>
          </cell>
        </row>
        <row r="292">
          <cell r="A292" t="str">
            <v>A004490</v>
          </cell>
          <cell r="B292" t="str">
            <v>세방전지</v>
          </cell>
        </row>
        <row r="293">
          <cell r="A293" t="str">
            <v>A004540</v>
          </cell>
          <cell r="B293" t="str">
            <v>깨끗한나라</v>
          </cell>
        </row>
        <row r="294">
          <cell r="A294" t="str">
            <v>A004545</v>
          </cell>
          <cell r="B294" t="str">
            <v>깨끗한나라우</v>
          </cell>
        </row>
        <row r="295">
          <cell r="A295" t="str">
            <v>A004545</v>
          </cell>
          <cell r="B295" t="str">
            <v>깨끗한나라우</v>
          </cell>
        </row>
        <row r="296">
          <cell r="A296" t="str">
            <v>A004545</v>
          </cell>
          <cell r="B296" t="str">
            <v>깨끗한나라우</v>
          </cell>
        </row>
        <row r="297">
          <cell r="A297" t="str">
            <v>A004545</v>
          </cell>
          <cell r="B297" t="str">
            <v>깨끗한나라우</v>
          </cell>
        </row>
        <row r="298">
          <cell r="A298" t="str">
            <v>A004550</v>
          </cell>
          <cell r="B298" t="str">
            <v>대우송도개발</v>
          </cell>
        </row>
        <row r="299">
          <cell r="A299" t="str">
            <v>A004565</v>
          </cell>
          <cell r="B299" t="str">
            <v>현대비앤지스틸우</v>
          </cell>
        </row>
        <row r="300">
          <cell r="A300" t="str">
            <v>A004565</v>
          </cell>
          <cell r="B300" t="str">
            <v>현대비앤지스틸우</v>
          </cell>
        </row>
        <row r="301">
          <cell r="A301" t="str">
            <v>A004565</v>
          </cell>
          <cell r="B301" t="str">
            <v>현대비앤지스틸우</v>
          </cell>
        </row>
        <row r="302">
          <cell r="A302" t="str">
            <v>A004710</v>
          </cell>
          <cell r="B302" t="str">
            <v>한솔테크닉스</v>
          </cell>
        </row>
        <row r="303">
          <cell r="A303" t="str">
            <v>A004720</v>
          </cell>
          <cell r="B303" t="str">
            <v>우리들제약</v>
          </cell>
        </row>
        <row r="304">
          <cell r="A304" t="str">
            <v>A004720</v>
          </cell>
          <cell r="B304" t="str">
            <v>우리들제약</v>
          </cell>
        </row>
        <row r="305">
          <cell r="A305" t="str">
            <v>A004790</v>
          </cell>
          <cell r="B305" t="str">
            <v>렉스엘이앤지</v>
          </cell>
        </row>
        <row r="306">
          <cell r="A306" t="str">
            <v>A004800</v>
          </cell>
          <cell r="B306" t="str">
            <v>효성</v>
          </cell>
        </row>
        <row r="307">
          <cell r="A307" t="str">
            <v>A004835</v>
          </cell>
          <cell r="B307" t="str">
            <v>덕성우</v>
          </cell>
        </row>
        <row r="308">
          <cell r="A308" t="str">
            <v>A004835</v>
          </cell>
          <cell r="B308" t="str">
            <v>덕성우</v>
          </cell>
        </row>
        <row r="309">
          <cell r="A309" t="str">
            <v>A004940</v>
          </cell>
          <cell r="B309" t="str">
            <v>외환은행</v>
          </cell>
        </row>
        <row r="310">
          <cell r="A310" t="str">
            <v>A004965</v>
          </cell>
          <cell r="B310" t="str">
            <v>한신공영우</v>
          </cell>
        </row>
        <row r="311">
          <cell r="A311" t="str">
            <v>A004965</v>
          </cell>
          <cell r="B311" t="str">
            <v>한신공영우</v>
          </cell>
        </row>
        <row r="312">
          <cell r="A312" t="str">
            <v>A004965</v>
          </cell>
          <cell r="B312" t="str">
            <v>한신공영우</v>
          </cell>
        </row>
        <row r="313">
          <cell r="A313" t="str">
            <v>A004965</v>
          </cell>
          <cell r="B313" t="str">
            <v>한신공영우</v>
          </cell>
        </row>
        <row r="314">
          <cell r="A314" t="str">
            <v>A004965</v>
          </cell>
          <cell r="B314" t="str">
            <v>한신공영우</v>
          </cell>
        </row>
        <row r="315">
          <cell r="A315" t="str">
            <v>A004985</v>
          </cell>
          <cell r="B315" t="str">
            <v>성신양회우</v>
          </cell>
        </row>
        <row r="316">
          <cell r="A316" t="str">
            <v>A004985</v>
          </cell>
          <cell r="B316" t="str">
            <v>성신양회우</v>
          </cell>
        </row>
        <row r="317">
          <cell r="A317" t="str">
            <v>A004987</v>
          </cell>
          <cell r="B317" t="str">
            <v>성신양회2우B</v>
          </cell>
        </row>
        <row r="318">
          <cell r="A318" t="str">
            <v>A004987</v>
          </cell>
          <cell r="B318" t="str">
            <v>성신양회2우B</v>
          </cell>
        </row>
        <row r="319">
          <cell r="A319" t="str">
            <v>A004987</v>
          </cell>
          <cell r="B319" t="str">
            <v>성신양회2우B</v>
          </cell>
        </row>
        <row r="320">
          <cell r="A320" t="str">
            <v>A004989</v>
          </cell>
          <cell r="B320" t="str">
            <v>성신양회3우B</v>
          </cell>
        </row>
        <row r="321">
          <cell r="A321" t="str">
            <v>A004989</v>
          </cell>
          <cell r="B321" t="str">
            <v>성신양회3우B</v>
          </cell>
        </row>
        <row r="322">
          <cell r="A322" t="str">
            <v>A004989</v>
          </cell>
          <cell r="B322" t="str">
            <v>성신양회3우B</v>
          </cell>
        </row>
        <row r="323">
          <cell r="A323" t="str">
            <v>A004990</v>
          </cell>
          <cell r="B323" t="str">
            <v>롯데제과</v>
          </cell>
        </row>
        <row r="324">
          <cell r="A324" t="str">
            <v>A005030</v>
          </cell>
          <cell r="B324" t="str">
            <v>부산주공</v>
          </cell>
        </row>
        <row r="325">
          <cell r="A325" t="str">
            <v>A005090</v>
          </cell>
          <cell r="B325" t="str">
            <v>삼광글라스</v>
          </cell>
        </row>
        <row r="326">
          <cell r="A326" t="str">
            <v>A005180</v>
          </cell>
          <cell r="B326" t="str">
            <v>빙그레</v>
          </cell>
        </row>
        <row r="327">
          <cell r="A327" t="str">
            <v>A005255</v>
          </cell>
          <cell r="B327" t="str">
            <v>녹십자홀딩스1우</v>
          </cell>
        </row>
        <row r="328">
          <cell r="A328" t="str">
            <v>A005257</v>
          </cell>
          <cell r="B328" t="str">
            <v>녹십자홀딩스2우</v>
          </cell>
        </row>
        <row r="329">
          <cell r="A329" t="str">
            <v>A005300</v>
          </cell>
          <cell r="B329" t="str">
            <v>롯데칠성</v>
          </cell>
        </row>
        <row r="330">
          <cell r="A330" t="str">
            <v>A005305</v>
          </cell>
          <cell r="B330" t="str">
            <v>롯데칠성우</v>
          </cell>
        </row>
        <row r="331">
          <cell r="A331" t="str">
            <v>A005380</v>
          </cell>
          <cell r="B331" t="str">
            <v>현대차</v>
          </cell>
        </row>
        <row r="332">
          <cell r="A332" t="str">
            <v>A005430</v>
          </cell>
          <cell r="B332" t="str">
            <v>한국공항</v>
          </cell>
        </row>
        <row r="333">
          <cell r="A333" t="str">
            <v>A005450</v>
          </cell>
          <cell r="B333" t="str">
            <v>신한</v>
          </cell>
        </row>
        <row r="334">
          <cell r="A334" t="str">
            <v>A005490</v>
          </cell>
          <cell r="B334" t="str">
            <v>POSCO</v>
          </cell>
        </row>
        <row r="335">
          <cell r="A335" t="str">
            <v>A005620</v>
          </cell>
          <cell r="B335" t="str">
            <v>대성합동지주</v>
          </cell>
        </row>
        <row r="336">
          <cell r="A336" t="str">
            <v>A005690</v>
          </cell>
          <cell r="B336" t="str">
            <v>파미셀</v>
          </cell>
        </row>
        <row r="337">
          <cell r="A337" t="str">
            <v>A005725</v>
          </cell>
          <cell r="B337" t="str">
            <v>넥센우</v>
          </cell>
        </row>
        <row r="338">
          <cell r="A338" t="str">
            <v>A005725</v>
          </cell>
          <cell r="B338" t="str">
            <v>넥센우</v>
          </cell>
        </row>
        <row r="339">
          <cell r="A339" t="str">
            <v>A005745</v>
          </cell>
          <cell r="B339" t="str">
            <v>크라운제우</v>
          </cell>
        </row>
        <row r="340">
          <cell r="A340" t="str">
            <v>A005745</v>
          </cell>
          <cell r="B340" t="str">
            <v>크라운제우</v>
          </cell>
        </row>
        <row r="341">
          <cell r="A341" t="str">
            <v>A005745</v>
          </cell>
          <cell r="B341" t="str">
            <v>크라운제우</v>
          </cell>
        </row>
        <row r="342">
          <cell r="A342" t="str">
            <v>A005800</v>
          </cell>
          <cell r="B342" t="str">
            <v>신영와코루</v>
          </cell>
        </row>
        <row r="343">
          <cell r="A343" t="str">
            <v>A005820</v>
          </cell>
          <cell r="B343" t="str">
            <v>원림</v>
          </cell>
        </row>
        <row r="344">
          <cell r="A344" t="str">
            <v>A005850</v>
          </cell>
          <cell r="B344" t="str">
            <v>에스엘</v>
          </cell>
        </row>
        <row r="345">
          <cell r="A345" t="str">
            <v>A005930</v>
          </cell>
          <cell r="B345" t="str">
            <v>삼성전자</v>
          </cell>
        </row>
        <row r="346">
          <cell r="A346" t="str">
            <v>A005940</v>
          </cell>
          <cell r="B346" t="str">
            <v>우리투자증권</v>
          </cell>
        </row>
        <row r="347">
          <cell r="A347" t="str">
            <v>A005950</v>
          </cell>
          <cell r="B347" t="str">
            <v>이수화학</v>
          </cell>
        </row>
        <row r="348">
          <cell r="A348" t="str">
            <v>A005960</v>
          </cell>
          <cell r="B348" t="str">
            <v>동부건설</v>
          </cell>
        </row>
        <row r="349">
          <cell r="A349" t="str">
            <v>A005965</v>
          </cell>
          <cell r="B349" t="str">
            <v>동부건설우</v>
          </cell>
        </row>
        <row r="350">
          <cell r="A350" t="str">
            <v>A005965</v>
          </cell>
          <cell r="B350" t="str">
            <v>동부건설우</v>
          </cell>
        </row>
        <row r="351">
          <cell r="A351" t="str">
            <v>A005965</v>
          </cell>
          <cell r="B351" t="str">
            <v>동부건설우</v>
          </cell>
        </row>
        <row r="352">
          <cell r="A352" t="str">
            <v>A006090</v>
          </cell>
          <cell r="B352" t="str">
            <v>사조오양</v>
          </cell>
        </row>
        <row r="353">
          <cell r="A353" t="str">
            <v>A006110</v>
          </cell>
          <cell r="B353" t="str">
            <v>삼아알미늄</v>
          </cell>
        </row>
        <row r="354">
          <cell r="A354" t="str">
            <v>A006120</v>
          </cell>
          <cell r="B354" t="str">
            <v>SK케미칼</v>
          </cell>
        </row>
        <row r="355">
          <cell r="A355" t="str">
            <v>A006260</v>
          </cell>
          <cell r="B355" t="str">
            <v>LS</v>
          </cell>
        </row>
        <row r="356">
          <cell r="A356" t="str">
            <v>A006280</v>
          </cell>
          <cell r="B356" t="str">
            <v>녹십자</v>
          </cell>
        </row>
        <row r="357">
          <cell r="A357" t="str">
            <v>A006345</v>
          </cell>
          <cell r="B357" t="str">
            <v>대원전선우</v>
          </cell>
        </row>
        <row r="358">
          <cell r="A358" t="str">
            <v>A006345</v>
          </cell>
          <cell r="B358" t="str">
            <v>대원전선우</v>
          </cell>
        </row>
        <row r="359">
          <cell r="A359" t="str">
            <v>A006345</v>
          </cell>
          <cell r="B359" t="str">
            <v>대원전선우</v>
          </cell>
        </row>
        <row r="360">
          <cell r="A360" t="str">
            <v>A006360</v>
          </cell>
          <cell r="B360" t="str">
            <v>GS건설</v>
          </cell>
        </row>
        <row r="361">
          <cell r="A361" t="str">
            <v>A006375</v>
          </cell>
          <cell r="B361" t="str">
            <v>대구백화우</v>
          </cell>
        </row>
        <row r="362">
          <cell r="A362" t="str">
            <v>A006375</v>
          </cell>
          <cell r="B362" t="str">
            <v>대구백화우</v>
          </cell>
        </row>
        <row r="363">
          <cell r="A363" t="str">
            <v>A006375</v>
          </cell>
          <cell r="B363" t="str">
            <v>대구백화우</v>
          </cell>
        </row>
        <row r="364">
          <cell r="A364" t="str">
            <v>A006375</v>
          </cell>
          <cell r="B364" t="str">
            <v>대구백화우</v>
          </cell>
        </row>
        <row r="365">
          <cell r="A365" t="str">
            <v>A006375</v>
          </cell>
          <cell r="B365" t="str">
            <v>대구백화우</v>
          </cell>
        </row>
        <row r="366">
          <cell r="A366" t="str">
            <v>A006380</v>
          </cell>
          <cell r="B366" t="str">
            <v>카프로</v>
          </cell>
        </row>
        <row r="367">
          <cell r="A367" t="str">
            <v>A006390</v>
          </cell>
          <cell r="B367" t="str">
            <v>현대시멘트</v>
          </cell>
        </row>
        <row r="368">
          <cell r="A368" t="str">
            <v>A006390</v>
          </cell>
          <cell r="B368" t="str">
            <v>현대시멘트</v>
          </cell>
        </row>
        <row r="369">
          <cell r="A369" t="str">
            <v>A006400</v>
          </cell>
          <cell r="B369" t="str">
            <v>삼성SDI</v>
          </cell>
        </row>
        <row r="370">
          <cell r="A370" t="str">
            <v>A006580</v>
          </cell>
          <cell r="B370" t="str">
            <v>대양제지</v>
          </cell>
        </row>
        <row r="371">
          <cell r="A371" t="str">
            <v>A006650</v>
          </cell>
          <cell r="B371" t="str">
            <v>대한유화</v>
          </cell>
        </row>
        <row r="372">
          <cell r="A372" t="str">
            <v>A006740</v>
          </cell>
          <cell r="B372" t="str">
            <v>영풍제지</v>
          </cell>
        </row>
        <row r="373">
          <cell r="A373" t="str">
            <v>A006800</v>
          </cell>
          <cell r="B373" t="str">
            <v>대우증권</v>
          </cell>
        </row>
        <row r="374">
          <cell r="A374" t="str">
            <v>A006805</v>
          </cell>
          <cell r="B374" t="str">
            <v>대우증권우</v>
          </cell>
        </row>
        <row r="375">
          <cell r="A375" t="str">
            <v>A006805</v>
          </cell>
          <cell r="B375" t="str">
            <v>대우증권우</v>
          </cell>
        </row>
        <row r="376">
          <cell r="A376" t="str">
            <v>A007150</v>
          </cell>
          <cell r="B376" t="str">
            <v>동양텔레콤</v>
          </cell>
        </row>
        <row r="377">
          <cell r="A377" t="str">
            <v>A007190</v>
          </cell>
          <cell r="B377" t="str">
            <v>한솔아트원제지</v>
          </cell>
        </row>
        <row r="378">
          <cell r="A378" t="str">
            <v>A007195</v>
          </cell>
          <cell r="B378" t="str">
            <v>한솔아트원제지우</v>
          </cell>
        </row>
        <row r="379">
          <cell r="A379" t="str">
            <v>A007195</v>
          </cell>
          <cell r="B379" t="str">
            <v>한솔아트원제지우</v>
          </cell>
        </row>
        <row r="380">
          <cell r="A380" t="str">
            <v>A007195</v>
          </cell>
          <cell r="B380" t="str">
            <v>한솔아트원제지우</v>
          </cell>
        </row>
        <row r="381">
          <cell r="A381" t="str">
            <v>A007195</v>
          </cell>
          <cell r="B381" t="str">
            <v>한솔아트원제지우</v>
          </cell>
        </row>
        <row r="382">
          <cell r="A382" t="str">
            <v>A007195</v>
          </cell>
          <cell r="B382" t="str">
            <v>한솔아트원제지우</v>
          </cell>
        </row>
        <row r="383">
          <cell r="A383" t="str">
            <v>A007197</v>
          </cell>
          <cell r="B383" t="str">
            <v>한솔아트원제지2우B</v>
          </cell>
        </row>
        <row r="384">
          <cell r="A384" t="str">
            <v>A007197</v>
          </cell>
          <cell r="B384" t="str">
            <v>한솔아트원제지2우B</v>
          </cell>
        </row>
        <row r="385">
          <cell r="A385" t="str">
            <v>A007197</v>
          </cell>
          <cell r="B385" t="str">
            <v>한솔아트원제지2우B</v>
          </cell>
        </row>
        <row r="386">
          <cell r="A386" t="str">
            <v>A007197</v>
          </cell>
          <cell r="B386" t="str">
            <v>한솔아트원제지2우B</v>
          </cell>
        </row>
        <row r="387">
          <cell r="A387" t="str">
            <v>A007280</v>
          </cell>
          <cell r="B387" t="str">
            <v>한국특수형강</v>
          </cell>
        </row>
        <row r="388">
          <cell r="A388" t="str">
            <v>A007310</v>
          </cell>
          <cell r="B388" t="str">
            <v>오뚜기</v>
          </cell>
        </row>
        <row r="389">
          <cell r="A389" t="str">
            <v>A007330</v>
          </cell>
          <cell r="B389" t="str">
            <v>푸른저축은행</v>
          </cell>
        </row>
        <row r="390">
          <cell r="A390" t="str">
            <v>A007340</v>
          </cell>
          <cell r="B390" t="str">
            <v>동아타이어</v>
          </cell>
        </row>
        <row r="391">
          <cell r="A391" t="str">
            <v>A007460</v>
          </cell>
          <cell r="B391" t="str">
            <v>나라케이아이씨</v>
          </cell>
        </row>
        <row r="392">
          <cell r="A392" t="str">
            <v>A007490</v>
          </cell>
          <cell r="B392" t="str">
            <v>태창기업</v>
          </cell>
        </row>
        <row r="393">
          <cell r="A393" t="str">
            <v>A007570</v>
          </cell>
          <cell r="B393" t="str">
            <v>일양약품</v>
          </cell>
        </row>
        <row r="394">
          <cell r="A394" t="str">
            <v>A007575</v>
          </cell>
          <cell r="B394" t="str">
            <v>일양약품우</v>
          </cell>
        </row>
        <row r="395">
          <cell r="A395" t="str">
            <v>A007575</v>
          </cell>
          <cell r="B395" t="str">
            <v>일양약품우</v>
          </cell>
        </row>
        <row r="396">
          <cell r="A396" t="str">
            <v>A007575</v>
          </cell>
          <cell r="B396" t="str">
            <v>일양약품우</v>
          </cell>
        </row>
        <row r="397">
          <cell r="A397" t="str">
            <v>A007590</v>
          </cell>
          <cell r="B397" t="str">
            <v>동방아그로</v>
          </cell>
        </row>
        <row r="398">
          <cell r="A398" t="str">
            <v>A007690</v>
          </cell>
          <cell r="B398" t="str">
            <v>국도화학</v>
          </cell>
        </row>
        <row r="399">
          <cell r="A399" t="str">
            <v>A007700</v>
          </cell>
          <cell r="B399" t="str">
            <v>F&amp;F</v>
          </cell>
        </row>
        <row r="400">
          <cell r="A400" t="str">
            <v>A007770</v>
          </cell>
          <cell r="B400" t="str">
            <v>한일화학</v>
          </cell>
        </row>
        <row r="401">
          <cell r="A401" t="str">
            <v>A007815</v>
          </cell>
          <cell r="B401" t="str">
            <v>코리아써우</v>
          </cell>
        </row>
        <row r="402">
          <cell r="A402" t="str">
            <v>A00781K</v>
          </cell>
          <cell r="B402" t="str">
            <v>코리아써키트2우B</v>
          </cell>
        </row>
        <row r="403">
          <cell r="A403" t="str">
            <v>A00781K</v>
          </cell>
          <cell r="B403" t="str">
            <v>코리아써키트2우B</v>
          </cell>
        </row>
        <row r="404">
          <cell r="A404" t="str">
            <v>A007860</v>
          </cell>
          <cell r="B404" t="str">
            <v>한일이화</v>
          </cell>
        </row>
        <row r="405">
          <cell r="A405" t="str">
            <v>A008000</v>
          </cell>
          <cell r="B405" t="str">
            <v>도레이케미칼</v>
          </cell>
        </row>
        <row r="406">
          <cell r="A406" t="str">
            <v>A008040</v>
          </cell>
          <cell r="B406" t="str">
            <v>동아원</v>
          </cell>
        </row>
        <row r="407">
          <cell r="A407" t="str">
            <v>A008060</v>
          </cell>
          <cell r="B407" t="str">
            <v>대덕전자</v>
          </cell>
        </row>
        <row r="408">
          <cell r="A408" t="str">
            <v>A008320</v>
          </cell>
          <cell r="B408" t="str">
            <v>한국기술산업</v>
          </cell>
        </row>
        <row r="409">
          <cell r="A409" t="str">
            <v>A008355</v>
          </cell>
          <cell r="B409" t="str">
            <v>남선알미우</v>
          </cell>
        </row>
        <row r="410">
          <cell r="A410" t="str">
            <v>A008355</v>
          </cell>
          <cell r="B410" t="str">
            <v>남선알미우</v>
          </cell>
        </row>
        <row r="411">
          <cell r="A411" t="str">
            <v>A008355</v>
          </cell>
          <cell r="B411" t="str">
            <v>남선알미우</v>
          </cell>
        </row>
        <row r="412">
          <cell r="A412" t="str">
            <v>A008355</v>
          </cell>
          <cell r="B412" t="str">
            <v>남선알미우</v>
          </cell>
        </row>
        <row r="413">
          <cell r="A413" t="str">
            <v>A008470</v>
          </cell>
          <cell r="B413" t="str">
            <v>부스타</v>
          </cell>
        </row>
        <row r="414">
          <cell r="A414" t="str">
            <v>A008500</v>
          </cell>
          <cell r="B414" t="str">
            <v>일정실업</v>
          </cell>
        </row>
        <row r="415">
          <cell r="A415" t="str">
            <v>A008540</v>
          </cell>
          <cell r="B415" t="str">
            <v>케이비물산</v>
          </cell>
        </row>
        <row r="416">
          <cell r="A416" t="str">
            <v>A008705</v>
          </cell>
          <cell r="B416" t="str">
            <v>아남전자우</v>
          </cell>
        </row>
        <row r="417">
          <cell r="A417" t="str">
            <v>A008705</v>
          </cell>
          <cell r="B417" t="str">
            <v>아남전자우</v>
          </cell>
        </row>
        <row r="418">
          <cell r="A418" t="str">
            <v>A008705</v>
          </cell>
          <cell r="B418" t="str">
            <v>아남전자우</v>
          </cell>
        </row>
        <row r="419">
          <cell r="A419" t="str">
            <v>A008705</v>
          </cell>
          <cell r="B419" t="str">
            <v>아남전자우</v>
          </cell>
        </row>
        <row r="420">
          <cell r="A420" t="str">
            <v>A008720</v>
          </cell>
          <cell r="B420" t="str">
            <v>삼양엔텍</v>
          </cell>
        </row>
        <row r="421">
          <cell r="A421" t="str">
            <v>A008800</v>
          </cell>
          <cell r="B421" t="str">
            <v>행남자기</v>
          </cell>
        </row>
        <row r="422">
          <cell r="A422" t="str">
            <v>A008830</v>
          </cell>
          <cell r="B422" t="str">
            <v>대동기어</v>
          </cell>
        </row>
        <row r="423">
          <cell r="A423" t="str">
            <v>A008870</v>
          </cell>
          <cell r="B423" t="str">
            <v>금비</v>
          </cell>
        </row>
        <row r="424">
          <cell r="A424" t="str">
            <v>A008900</v>
          </cell>
          <cell r="B424" t="str">
            <v>티이씨앤코</v>
          </cell>
        </row>
        <row r="425">
          <cell r="A425" t="str">
            <v>A008900</v>
          </cell>
          <cell r="B425" t="str">
            <v>티이씨앤코</v>
          </cell>
        </row>
        <row r="426">
          <cell r="A426" t="str">
            <v>A008975</v>
          </cell>
          <cell r="B426" t="str">
            <v>동양철관우</v>
          </cell>
        </row>
        <row r="427">
          <cell r="A427" t="str">
            <v>A008975</v>
          </cell>
          <cell r="B427" t="str">
            <v>동양철관우</v>
          </cell>
        </row>
        <row r="428">
          <cell r="A428" t="str">
            <v>A008975</v>
          </cell>
          <cell r="B428" t="str">
            <v>동양철관우</v>
          </cell>
        </row>
        <row r="429">
          <cell r="A429" t="str">
            <v>A008975</v>
          </cell>
          <cell r="B429" t="str">
            <v>동양철관우</v>
          </cell>
        </row>
        <row r="430">
          <cell r="A430" t="str">
            <v>A008975</v>
          </cell>
          <cell r="B430" t="str">
            <v>동양철관우</v>
          </cell>
        </row>
        <row r="431">
          <cell r="A431" t="str">
            <v>A009010</v>
          </cell>
          <cell r="B431" t="str">
            <v>에듀언스</v>
          </cell>
        </row>
        <row r="432">
          <cell r="A432" t="str">
            <v>A009140</v>
          </cell>
          <cell r="B432" t="str">
            <v>경인전자</v>
          </cell>
        </row>
        <row r="433">
          <cell r="A433" t="str">
            <v>A009150</v>
          </cell>
          <cell r="B433" t="str">
            <v>삼성전기</v>
          </cell>
        </row>
        <row r="434">
          <cell r="A434" t="str">
            <v>A009190</v>
          </cell>
          <cell r="B434" t="str">
            <v>대양금속</v>
          </cell>
        </row>
        <row r="435">
          <cell r="A435" t="str">
            <v>A009200</v>
          </cell>
          <cell r="B435" t="str">
            <v>무림페이퍼</v>
          </cell>
        </row>
        <row r="436">
          <cell r="A436" t="str">
            <v>A009275</v>
          </cell>
          <cell r="B436" t="str">
            <v>신원우</v>
          </cell>
        </row>
        <row r="437">
          <cell r="A437" t="str">
            <v>A009275</v>
          </cell>
          <cell r="B437" t="str">
            <v>신원우</v>
          </cell>
        </row>
        <row r="438">
          <cell r="A438" t="str">
            <v>A009275</v>
          </cell>
          <cell r="B438" t="str">
            <v>신원우</v>
          </cell>
        </row>
        <row r="439">
          <cell r="A439" t="str">
            <v>A009275</v>
          </cell>
          <cell r="B439" t="str">
            <v>신원우</v>
          </cell>
        </row>
        <row r="440">
          <cell r="A440" t="str">
            <v>A009300</v>
          </cell>
          <cell r="B440" t="str">
            <v>삼아제약</v>
          </cell>
        </row>
        <row r="441">
          <cell r="A441" t="str">
            <v>A009415</v>
          </cell>
          <cell r="B441" t="str">
            <v>태영건설우</v>
          </cell>
        </row>
        <row r="442">
          <cell r="A442" t="str">
            <v>A009415</v>
          </cell>
          <cell r="B442" t="str">
            <v>태영건설우</v>
          </cell>
        </row>
        <row r="443">
          <cell r="A443" t="str">
            <v>A009420</v>
          </cell>
          <cell r="B443" t="str">
            <v>한올바이오파마</v>
          </cell>
        </row>
        <row r="444">
          <cell r="A444" t="str">
            <v>A009540</v>
          </cell>
          <cell r="B444" t="str">
            <v>현대중공업</v>
          </cell>
        </row>
        <row r="445">
          <cell r="A445" t="str">
            <v>A009580</v>
          </cell>
          <cell r="B445" t="str">
            <v>무림P&amp;P</v>
          </cell>
        </row>
        <row r="446">
          <cell r="A446" t="str">
            <v>A009620</v>
          </cell>
          <cell r="B446" t="str">
            <v>삼보산업</v>
          </cell>
        </row>
        <row r="447">
          <cell r="A447" t="str">
            <v>A009680</v>
          </cell>
          <cell r="B447" t="str">
            <v>모토닉</v>
          </cell>
        </row>
        <row r="448">
          <cell r="A448" t="str">
            <v>A009690</v>
          </cell>
          <cell r="B448" t="str">
            <v>케이엠에이치</v>
          </cell>
        </row>
        <row r="449">
          <cell r="A449" t="str">
            <v>A009770</v>
          </cell>
          <cell r="B449" t="str">
            <v>삼정펄프</v>
          </cell>
        </row>
        <row r="450">
          <cell r="A450" t="str">
            <v>A009780</v>
          </cell>
          <cell r="B450" t="str">
            <v>엠에스씨</v>
          </cell>
        </row>
        <row r="451">
          <cell r="A451" t="str">
            <v>A009810</v>
          </cell>
          <cell r="B451" t="str">
            <v>고려포리머</v>
          </cell>
        </row>
        <row r="452">
          <cell r="A452" t="str">
            <v>A009830</v>
          </cell>
          <cell r="B452" t="str">
            <v>한화케미칼</v>
          </cell>
        </row>
        <row r="453">
          <cell r="A453" t="str">
            <v>A009835</v>
          </cell>
          <cell r="B453" t="str">
            <v>한화케미칼우</v>
          </cell>
        </row>
        <row r="454">
          <cell r="A454" t="str">
            <v>A010050</v>
          </cell>
          <cell r="B454" t="str">
            <v>우리종금</v>
          </cell>
        </row>
        <row r="455">
          <cell r="A455" t="str">
            <v>A010060</v>
          </cell>
          <cell r="B455" t="str">
            <v>OCI</v>
          </cell>
        </row>
        <row r="456">
          <cell r="A456" t="str">
            <v>A010120</v>
          </cell>
          <cell r="B456" t="str">
            <v>LS산전</v>
          </cell>
        </row>
        <row r="457">
          <cell r="A457" t="str">
            <v>A010130</v>
          </cell>
          <cell r="B457" t="str">
            <v>고려아연</v>
          </cell>
        </row>
        <row r="458">
          <cell r="A458" t="str">
            <v>A010140</v>
          </cell>
          <cell r="B458" t="str">
            <v>삼성중공업</v>
          </cell>
        </row>
        <row r="459">
          <cell r="A459" t="str">
            <v>A010145</v>
          </cell>
          <cell r="B459" t="str">
            <v>삼성중공우</v>
          </cell>
        </row>
        <row r="460">
          <cell r="A460" t="str">
            <v>A010145</v>
          </cell>
          <cell r="B460" t="str">
            <v>삼성중공우</v>
          </cell>
        </row>
        <row r="461">
          <cell r="A461" t="str">
            <v>A010145</v>
          </cell>
          <cell r="B461" t="str">
            <v>삼성중공우</v>
          </cell>
        </row>
        <row r="462">
          <cell r="A462" t="str">
            <v>A010145</v>
          </cell>
          <cell r="B462" t="str">
            <v>삼성중공우</v>
          </cell>
        </row>
        <row r="463">
          <cell r="A463" t="str">
            <v>A010170</v>
          </cell>
          <cell r="B463" t="str">
            <v>대한광통신</v>
          </cell>
        </row>
        <row r="464">
          <cell r="A464" t="str">
            <v>A010240</v>
          </cell>
          <cell r="B464" t="str">
            <v>흥국</v>
          </cell>
        </row>
        <row r="465">
          <cell r="A465" t="str">
            <v>A010470</v>
          </cell>
          <cell r="B465" t="str">
            <v>오리콤</v>
          </cell>
        </row>
        <row r="466">
          <cell r="A466" t="str">
            <v>A010520</v>
          </cell>
          <cell r="B466" t="str">
            <v>현대하이스코</v>
          </cell>
        </row>
        <row r="467">
          <cell r="A467" t="str">
            <v>A010580</v>
          </cell>
          <cell r="B467" t="str">
            <v>지코</v>
          </cell>
        </row>
        <row r="468">
          <cell r="A468" t="str">
            <v>A010620</v>
          </cell>
          <cell r="B468" t="str">
            <v>현대미포조선</v>
          </cell>
        </row>
        <row r="469">
          <cell r="A469" t="str">
            <v>A010640</v>
          </cell>
          <cell r="B469" t="str">
            <v>진양폴리</v>
          </cell>
        </row>
        <row r="470">
          <cell r="A470" t="str">
            <v>A010660</v>
          </cell>
          <cell r="B470" t="str">
            <v>화천기계</v>
          </cell>
        </row>
        <row r="471">
          <cell r="A471" t="str">
            <v>A010690</v>
          </cell>
          <cell r="B471" t="str">
            <v>화신</v>
          </cell>
        </row>
        <row r="472">
          <cell r="A472" t="str">
            <v>A010770</v>
          </cell>
          <cell r="B472" t="str">
            <v>평화홀딩스</v>
          </cell>
        </row>
        <row r="473">
          <cell r="A473" t="str">
            <v>A010780</v>
          </cell>
          <cell r="B473" t="str">
            <v>아이에스동서</v>
          </cell>
        </row>
        <row r="474">
          <cell r="A474" t="str">
            <v>A010950</v>
          </cell>
          <cell r="B474" t="str">
            <v>S-Oil</v>
          </cell>
        </row>
        <row r="475">
          <cell r="A475" t="str">
            <v>A011070</v>
          </cell>
          <cell r="B475" t="str">
            <v>LG이노텍</v>
          </cell>
        </row>
        <row r="476">
          <cell r="A476" t="str">
            <v>A011155</v>
          </cell>
          <cell r="B476" t="str">
            <v>CJ씨푸드1우</v>
          </cell>
        </row>
        <row r="477">
          <cell r="A477" t="str">
            <v>A011155</v>
          </cell>
          <cell r="B477" t="str">
            <v>CJ씨푸드1우</v>
          </cell>
        </row>
        <row r="478">
          <cell r="A478" t="str">
            <v>A011155</v>
          </cell>
          <cell r="B478" t="str">
            <v>CJ씨푸드1우</v>
          </cell>
        </row>
        <row r="479">
          <cell r="A479" t="str">
            <v>A011155</v>
          </cell>
          <cell r="B479" t="str">
            <v>CJ씨푸드1우</v>
          </cell>
        </row>
        <row r="480">
          <cell r="A480" t="str">
            <v>A011170</v>
          </cell>
          <cell r="B480" t="str">
            <v>롯데케미칼</v>
          </cell>
        </row>
        <row r="481">
          <cell r="A481" t="str">
            <v>A011200</v>
          </cell>
          <cell r="B481" t="str">
            <v>현대상선</v>
          </cell>
        </row>
        <row r="482">
          <cell r="A482" t="str">
            <v>A011210</v>
          </cell>
          <cell r="B482" t="str">
            <v>현대위아</v>
          </cell>
        </row>
        <row r="483">
          <cell r="A483" t="str">
            <v>A011330</v>
          </cell>
          <cell r="B483" t="str">
            <v>유니켐</v>
          </cell>
        </row>
        <row r="484">
          <cell r="A484" t="str">
            <v>A011330</v>
          </cell>
          <cell r="B484" t="str">
            <v>유니켐</v>
          </cell>
        </row>
        <row r="485">
          <cell r="A485" t="str">
            <v>A011720</v>
          </cell>
          <cell r="B485" t="str">
            <v>현대피앤씨</v>
          </cell>
        </row>
        <row r="486">
          <cell r="A486" t="str">
            <v>A011780</v>
          </cell>
          <cell r="B486" t="str">
            <v>금호석유</v>
          </cell>
        </row>
        <row r="487">
          <cell r="A487" t="str">
            <v>A011790</v>
          </cell>
          <cell r="B487" t="str">
            <v>SKC</v>
          </cell>
        </row>
        <row r="488">
          <cell r="A488" t="str">
            <v>A011810</v>
          </cell>
          <cell r="B488" t="str">
            <v>STX</v>
          </cell>
        </row>
        <row r="489">
          <cell r="A489" t="str">
            <v>A011810</v>
          </cell>
          <cell r="B489" t="str">
            <v>STX</v>
          </cell>
        </row>
        <row r="490">
          <cell r="A490" t="str">
            <v>A011810</v>
          </cell>
          <cell r="B490" t="str">
            <v>STX</v>
          </cell>
        </row>
        <row r="491">
          <cell r="A491" t="str">
            <v>A012030</v>
          </cell>
          <cell r="B491" t="str">
            <v>동부CNI</v>
          </cell>
        </row>
        <row r="492">
          <cell r="A492" t="str">
            <v>A012170</v>
          </cell>
          <cell r="B492" t="str">
            <v>키스톤글로벌</v>
          </cell>
        </row>
        <row r="493">
          <cell r="A493" t="str">
            <v>A012205</v>
          </cell>
          <cell r="B493" t="str">
            <v>계양전기우</v>
          </cell>
        </row>
        <row r="494">
          <cell r="A494" t="str">
            <v>A012205</v>
          </cell>
          <cell r="B494" t="str">
            <v>계양전기우</v>
          </cell>
        </row>
        <row r="495">
          <cell r="A495" t="str">
            <v>A012330</v>
          </cell>
          <cell r="B495" t="str">
            <v>현대모비스</v>
          </cell>
        </row>
        <row r="496">
          <cell r="A496" t="str">
            <v>A012335</v>
          </cell>
          <cell r="B496" t="str">
            <v>현대모비스우</v>
          </cell>
        </row>
        <row r="497">
          <cell r="A497" t="str">
            <v>A012335</v>
          </cell>
          <cell r="B497" t="str">
            <v>현대모비스우</v>
          </cell>
        </row>
        <row r="498">
          <cell r="A498" t="str">
            <v>A012335</v>
          </cell>
          <cell r="B498" t="str">
            <v>현대모비스우</v>
          </cell>
        </row>
        <row r="499">
          <cell r="A499" t="str">
            <v>A012335</v>
          </cell>
          <cell r="B499" t="str">
            <v>현대모비스우</v>
          </cell>
        </row>
        <row r="500">
          <cell r="A500" t="str">
            <v>A012450</v>
          </cell>
          <cell r="B500" t="str">
            <v>삼성테크윈</v>
          </cell>
        </row>
        <row r="501">
          <cell r="A501" t="str">
            <v>A012460</v>
          </cell>
          <cell r="B501" t="str">
            <v>우영</v>
          </cell>
        </row>
        <row r="502">
          <cell r="A502" t="str">
            <v>A012600</v>
          </cell>
          <cell r="B502" t="str">
            <v>청호컴넷</v>
          </cell>
        </row>
        <row r="503">
          <cell r="A503" t="str">
            <v>A012600</v>
          </cell>
          <cell r="B503" t="str">
            <v>청호컴넷</v>
          </cell>
        </row>
        <row r="504">
          <cell r="A504" t="str">
            <v>A012630</v>
          </cell>
          <cell r="B504" t="str">
            <v>현대산업</v>
          </cell>
        </row>
        <row r="505">
          <cell r="A505" t="str">
            <v>A012750</v>
          </cell>
          <cell r="B505" t="str">
            <v>에스원</v>
          </cell>
        </row>
        <row r="506">
          <cell r="A506" t="str">
            <v>A013005</v>
          </cell>
          <cell r="B506" t="str">
            <v>세우글로벌우</v>
          </cell>
        </row>
        <row r="507">
          <cell r="A507" t="str">
            <v>A013005</v>
          </cell>
          <cell r="B507" t="str">
            <v>세우글로벌우</v>
          </cell>
        </row>
        <row r="508">
          <cell r="A508" t="str">
            <v>A013005</v>
          </cell>
          <cell r="B508" t="str">
            <v>세우글로벌우</v>
          </cell>
        </row>
        <row r="509">
          <cell r="A509" t="str">
            <v>A013005</v>
          </cell>
          <cell r="B509" t="str">
            <v>세우글로벌우</v>
          </cell>
        </row>
        <row r="510">
          <cell r="A510" t="str">
            <v>A013005</v>
          </cell>
          <cell r="B510" t="str">
            <v>세우글로벌우</v>
          </cell>
        </row>
        <row r="511">
          <cell r="A511" t="str">
            <v>A013240</v>
          </cell>
          <cell r="B511" t="str">
            <v>셀런</v>
          </cell>
        </row>
        <row r="512">
          <cell r="A512" t="str">
            <v>A013340</v>
          </cell>
          <cell r="B512" t="str">
            <v>AJS</v>
          </cell>
        </row>
        <row r="513">
          <cell r="A513" t="str">
            <v>A013360</v>
          </cell>
          <cell r="B513" t="str">
            <v>일성건설</v>
          </cell>
        </row>
        <row r="514">
          <cell r="A514" t="str">
            <v>A013367</v>
          </cell>
          <cell r="B514" t="str">
            <v>일성건설2우B</v>
          </cell>
        </row>
        <row r="515">
          <cell r="A515" t="str">
            <v>A013367</v>
          </cell>
          <cell r="B515" t="str">
            <v>일성건설2우B</v>
          </cell>
        </row>
        <row r="516">
          <cell r="A516" t="str">
            <v>A013367</v>
          </cell>
          <cell r="B516" t="str">
            <v>일성건설2우B</v>
          </cell>
        </row>
        <row r="517">
          <cell r="A517" t="str">
            <v>A013367</v>
          </cell>
          <cell r="B517" t="str">
            <v>일성건설2우B</v>
          </cell>
        </row>
        <row r="518">
          <cell r="A518" t="str">
            <v>A013570</v>
          </cell>
          <cell r="B518" t="str">
            <v>동양기전</v>
          </cell>
        </row>
        <row r="519">
          <cell r="A519" t="str">
            <v>A013720</v>
          </cell>
          <cell r="B519" t="str">
            <v>청보산업</v>
          </cell>
        </row>
        <row r="520">
          <cell r="A520" t="str">
            <v>A013780</v>
          </cell>
          <cell r="B520" t="str">
            <v>아큐텍</v>
          </cell>
        </row>
        <row r="521">
          <cell r="A521" t="str">
            <v>A014285</v>
          </cell>
          <cell r="B521" t="str">
            <v>금강공업우</v>
          </cell>
        </row>
        <row r="522">
          <cell r="A522" t="str">
            <v>A014285</v>
          </cell>
          <cell r="B522" t="str">
            <v>금강공업우</v>
          </cell>
        </row>
        <row r="523">
          <cell r="A523" t="str">
            <v>A014350</v>
          </cell>
          <cell r="B523" t="str">
            <v>신일건업</v>
          </cell>
        </row>
        <row r="524">
          <cell r="A524" t="str">
            <v>A014530</v>
          </cell>
          <cell r="B524" t="str">
            <v>극동유화</v>
          </cell>
        </row>
        <row r="525">
          <cell r="A525" t="str">
            <v>A014820</v>
          </cell>
          <cell r="B525" t="str">
            <v>동원시스템즈</v>
          </cell>
        </row>
        <row r="526">
          <cell r="A526" t="str">
            <v>A014825</v>
          </cell>
          <cell r="B526" t="str">
            <v>동원시스템즈우</v>
          </cell>
        </row>
        <row r="527">
          <cell r="A527" t="str">
            <v>A014825</v>
          </cell>
          <cell r="B527" t="str">
            <v>동원시스템즈우</v>
          </cell>
        </row>
        <row r="528">
          <cell r="A528" t="str">
            <v>A014825</v>
          </cell>
          <cell r="B528" t="str">
            <v>동원시스템즈우</v>
          </cell>
        </row>
        <row r="529">
          <cell r="A529" t="str">
            <v>A014830</v>
          </cell>
          <cell r="B529" t="str">
            <v>유니드</v>
          </cell>
        </row>
        <row r="530">
          <cell r="A530" t="str">
            <v>A014910</v>
          </cell>
          <cell r="B530" t="str">
            <v>성문전자</v>
          </cell>
        </row>
        <row r="531">
          <cell r="A531" t="str">
            <v>A014915</v>
          </cell>
          <cell r="B531" t="str">
            <v>성문전자우</v>
          </cell>
        </row>
        <row r="532">
          <cell r="A532" t="str">
            <v>A014915</v>
          </cell>
          <cell r="B532" t="str">
            <v>성문전자우</v>
          </cell>
        </row>
        <row r="533">
          <cell r="A533" t="str">
            <v>A014915</v>
          </cell>
          <cell r="B533" t="str">
            <v>성문전자우</v>
          </cell>
        </row>
        <row r="534">
          <cell r="A534" t="str">
            <v>A014940</v>
          </cell>
          <cell r="B534" t="str">
            <v>오리엔탈정공</v>
          </cell>
        </row>
        <row r="535">
          <cell r="A535" t="str">
            <v>A014970</v>
          </cell>
          <cell r="B535" t="str">
            <v>삼륭물산</v>
          </cell>
        </row>
        <row r="536">
          <cell r="A536" t="str">
            <v>A015170</v>
          </cell>
          <cell r="B536" t="str">
            <v>중앙바이오텍</v>
          </cell>
        </row>
        <row r="537">
          <cell r="A537" t="str">
            <v>A015360</v>
          </cell>
          <cell r="B537" t="str">
            <v>예스코</v>
          </cell>
        </row>
        <row r="538">
          <cell r="A538" t="str">
            <v>A015390</v>
          </cell>
          <cell r="B538" t="str">
            <v>엘앤씨피</v>
          </cell>
        </row>
        <row r="539">
          <cell r="A539" t="str">
            <v>A015590</v>
          </cell>
          <cell r="B539" t="str">
            <v>대경기계</v>
          </cell>
        </row>
        <row r="540">
          <cell r="A540" t="str">
            <v>A015760</v>
          </cell>
          <cell r="B540" t="str">
            <v>한국전력</v>
          </cell>
        </row>
        <row r="541">
          <cell r="A541" t="str">
            <v>A016040</v>
          </cell>
          <cell r="B541" t="str">
            <v>디에스피</v>
          </cell>
        </row>
        <row r="542">
          <cell r="A542" t="str">
            <v>A016360</v>
          </cell>
          <cell r="B542" t="str">
            <v>삼성증권</v>
          </cell>
        </row>
        <row r="543">
          <cell r="A543" t="str">
            <v>A016380</v>
          </cell>
          <cell r="B543" t="str">
            <v>동부제철</v>
          </cell>
        </row>
        <row r="544">
          <cell r="A544" t="str">
            <v>A016380</v>
          </cell>
          <cell r="B544" t="str">
            <v>동부제철</v>
          </cell>
        </row>
        <row r="545">
          <cell r="A545" t="str">
            <v>A016385</v>
          </cell>
          <cell r="B545" t="str">
            <v>동부제철우</v>
          </cell>
        </row>
        <row r="546">
          <cell r="A546" t="str">
            <v>A016385</v>
          </cell>
          <cell r="B546" t="str">
            <v>동부제철우</v>
          </cell>
        </row>
        <row r="547">
          <cell r="A547" t="str">
            <v>A016600</v>
          </cell>
          <cell r="B547" t="str">
            <v>큐캐피탈</v>
          </cell>
        </row>
        <row r="548">
          <cell r="A548" t="str">
            <v>A016600</v>
          </cell>
          <cell r="B548" t="str">
            <v>큐캐피탈</v>
          </cell>
        </row>
        <row r="549">
          <cell r="A549" t="str">
            <v>A016610</v>
          </cell>
          <cell r="B549" t="str">
            <v>동부증권</v>
          </cell>
        </row>
        <row r="550">
          <cell r="A550" t="str">
            <v>A016670</v>
          </cell>
          <cell r="B550" t="str">
            <v>포비스티앤씨</v>
          </cell>
        </row>
        <row r="551">
          <cell r="A551" t="str">
            <v>A016800</v>
          </cell>
          <cell r="B551" t="str">
            <v>퍼시스</v>
          </cell>
        </row>
        <row r="552">
          <cell r="A552" t="str">
            <v>A016880</v>
          </cell>
          <cell r="B552" t="str">
            <v>웅진홀딩스</v>
          </cell>
        </row>
        <row r="553">
          <cell r="A553" t="str">
            <v>A017000</v>
          </cell>
          <cell r="B553" t="str">
            <v>신원종합개발</v>
          </cell>
        </row>
        <row r="554">
          <cell r="A554" t="str">
            <v>A017000</v>
          </cell>
          <cell r="B554" t="str">
            <v>신원종합개발</v>
          </cell>
        </row>
        <row r="555">
          <cell r="A555" t="str">
            <v>A017010</v>
          </cell>
          <cell r="B555" t="str">
            <v>제너비오믹스</v>
          </cell>
        </row>
        <row r="556">
          <cell r="A556" t="str">
            <v>A017300</v>
          </cell>
          <cell r="B556" t="str">
            <v>에이치비이에너지</v>
          </cell>
        </row>
        <row r="557">
          <cell r="A557" t="str">
            <v>A017390</v>
          </cell>
          <cell r="B557" t="str">
            <v>서울가스</v>
          </cell>
        </row>
        <row r="558">
          <cell r="A558" t="str">
            <v>A017480</v>
          </cell>
          <cell r="B558" t="str">
            <v>삼현철강</v>
          </cell>
        </row>
        <row r="559">
          <cell r="A559" t="str">
            <v>A017670</v>
          </cell>
          <cell r="B559" t="str">
            <v>SK텔레콤</v>
          </cell>
        </row>
        <row r="560">
          <cell r="A560" t="str">
            <v>A017800</v>
          </cell>
          <cell r="B560" t="str">
            <v>현대엘리베이</v>
          </cell>
        </row>
        <row r="561">
          <cell r="A561" t="str">
            <v>A018000</v>
          </cell>
          <cell r="B561" t="str">
            <v>유니슨</v>
          </cell>
        </row>
        <row r="562">
          <cell r="A562" t="str">
            <v>A018000</v>
          </cell>
          <cell r="B562" t="str">
            <v>유니슨</v>
          </cell>
        </row>
        <row r="563">
          <cell r="A563" t="str">
            <v>A018290</v>
          </cell>
          <cell r="B563" t="str">
            <v>지엠피</v>
          </cell>
        </row>
        <row r="564">
          <cell r="A564" t="str">
            <v>A018410</v>
          </cell>
          <cell r="B564" t="str">
            <v>현대금속</v>
          </cell>
        </row>
        <row r="565">
          <cell r="A565" t="str">
            <v>A018500</v>
          </cell>
          <cell r="B565" t="str">
            <v>동원금속</v>
          </cell>
        </row>
        <row r="566">
          <cell r="A566" t="str">
            <v>A018620</v>
          </cell>
          <cell r="B566" t="str">
            <v>우진비앤지</v>
          </cell>
        </row>
        <row r="567">
          <cell r="A567" t="str">
            <v>A018880</v>
          </cell>
          <cell r="B567" t="str">
            <v>한라비스테온공조</v>
          </cell>
        </row>
        <row r="568">
          <cell r="A568" t="str">
            <v>A019010</v>
          </cell>
          <cell r="B568" t="str">
            <v>그랜드백화점</v>
          </cell>
        </row>
        <row r="569">
          <cell r="A569" t="str">
            <v>A019175</v>
          </cell>
          <cell r="B569" t="str">
            <v>신풍제약우</v>
          </cell>
        </row>
        <row r="570">
          <cell r="A570" t="str">
            <v>A019175</v>
          </cell>
          <cell r="B570" t="str">
            <v>신풍제약우</v>
          </cell>
        </row>
        <row r="571">
          <cell r="A571" t="str">
            <v>A019180</v>
          </cell>
          <cell r="B571" t="str">
            <v>티에이치엔</v>
          </cell>
        </row>
        <row r="572">
          <cell r="A572" t="str">
            <v>A019300</v>
          </cell>
          <cell r="B572" t="str">
            <v>동일제지</v>
          </cell>
        </row>
        <row r="573">
          <cell r="A573" t="str">
            <v>A019490</v>
          </cell>
          <cell r="B573" t="str">
            <v>하이트론</v>
          </cell>
        </row>
        <row r="574">
          <cell r="A574" t="str">
            <v>A019550</v>
          </cell>
          <cell r="B574" t="str">
            <v>SBI인베스트먼트</v>
          </cell>
        </row>
        <row r="575">
          <cell r="A575" t="str">
            <v>A019570</v>
          </cell>
          <cell r="B575" t="str">
            <v>제미니투자</v>
          </cell>
        </row>
        <row r="576">
          <cell r="A576" t="str">
            <v>A019570</v>
          </cell>
          <cell r="B576" t="str">
            <v>제미니투자</v>
          </cell>
        </row>
        <row r="577">
          <cell r="A577" t="str">
            <v>A019570</v>
          </cell>
          <cell r="B577" t="str">
            <v>제미니투자</v>
          </cell>
        </row>
        <row r="578">
          <cell r="A578" t="str">
            <v>A019590</v>
          </cell>
          <cell r="B578" t="str">
            <v>엠벤처투자</v>
          </cell>
        </row>
        <row r="579">
          <cell r="A579" t="str">
            <v>A019590</v>
          </cell>
          <cell r="B579" t="str">
            <v>엠벤처투자</v>
          </cell>
        </row>
        <row r="580">
          <cell r="A580" t="str">
            <v>A019590</v>
          </cell>
          <cell r="B580" t="str">
            <v>엠벤처투자</v>
          </cell>
        </row>
        <row r="581">
          <cell r="A581" t="str">
            <v>A019660</v>
          </cell>
          <cell r="B581" t="str">
            <v>베리타스</v>
          </cell>
        </row>
        <row r="582">
          <cell r="A582" t="str">
            <v>A019660</v>
          </cell>
          <cell r="B582" t="str">
            <v>베리타스</v>
          </cell>
        </row>
        <row r="583">
          <cell r="A583" t="str">
            <v>A019680</v>
          </cell>
          <cell r="B583" t="str">
            <v>대교</v>
          </cell>
        </row>
        <row r="584">
          <cell r="A584" t="str">
            <v>A019685</v>
          </cell>
          <cell r="B584" t="str">
            <v>대교우B</v>
          </cell>
        </row>
        <row r="585">
          <cell r="A585" t="str">
            <v>A019990</v>
          </cell>
          <cell r="B585" t="str">
            <v>에너토크</v>
          </cell>
        </row>
        <row r="586">
          <cell r="A586" t="str">
            <v>A020000</v>
          </cell>
          <cell r="B586" t="str">
            <v>한섬</v>
          </cell>
        </row>
        <row r="587">
          <cell r="A587" t="str">
            <v>A020070</v>
          </cell>
          <cell r="B587" t="str">
            <v>에버리소스</v>
          </cell>
        </row>
        <row r="588">
          <cell r="A588" t="str">
            <v>A020120</v>
          </cell>
          <cell r="B588" t="str">
            <v>다우인큐브</v>
          </cell>
        </row>
        <row r="589">
          <cell r="A589" t="str">
            <v>A020150</v>
          </cell>
          <cell r="B589" t="str">
            <v>일진머티리얼즈</v>
          </cell>
        </row>
        <row r="590">
          <cell r="A590" t="str">
            <v>A020400</v>
          </cell>
          <cell r="B590" t="str">
            <v>대동금속</v>
          </cell>
        </row>
        <row r="591">
          <cell r="A591" t="str">
            <v>A020400</v>
          </cell>
          <cell r="B591" t="str">
            <v>대동금속</v>
          </cell>
        </row>
        <row r="592">
          <cell r="A592" t="str">
            <v>A020560</v>
          </cell>
          <cell r="B592" t="str">
            <v>아시아나항공</v>
          </cell>
        </row>
        <row r="593">
          <cell r="A593" t="str">
            <v>A020760</v>
          </cell>
          <cell r="B593" t="str">
            <v>일진디스플</v>
          </cell>
        </row>
        <row r="594">
          <cell r="A594" t="str">
            <v>A021040</v>
          </cell>
          <cell r="B594" t="str">
            <v>대호피앤씨</v>
          </cell>
        </row>
        <row r="595">
          <cell r="A595" t="str">
            <v>A021045</v>
          </cell>
          <cell r="B595" t="str">
            <v>대호피앤씨우</v>
          </cell>
        </row>
        <row r="596">
          <cell r="A596" t="str">
            <v>A021045</v>
          </cell>
          <cell r="B596" t="str">
            <v>대호피앤씨우</v>
          </cell>
        </row>
        <row r="597">
          <cell r="A597" t="str">
            <v>A021060</v>
          </cell>
          <cell r="B597" t="str">
            <v>한림창투</v>
          </cell>
        </row>
        <row r="598">
          <cell r="A598" t="str">
            <v>A021240</v>
          </cell>
          <cell r="B598" t="str">
            <v>코웨이</v>
          </cell>
        </row>
        <row r="599">
          <cell r="A599" t="str">
            <v>A021880</v>
          </cell>
          <cell r="B599" t="str">
            <v>씨엑스씨종합캐피탈</v>
          </cell>
        </row>
        <row r="600">
          <cell r="A600" t="str">
            <v>A021880</v>
          </cell>
          <cell r="B600" t="str">
            <v>씨엑스씨종합캐피탈</v>
          </cell>
        </row>
        <row r="601">
          <cell r="A601" t="str">
            <v>A021880</v>
          </cell>
          <cell r="B601" t="str">
            <v>씨엑스씨종합캐피탈</v>
          </cell>
        </row>
        <row r="602">
          <cell r="A602" t="str">
            <v>A023430</v>
          </cell>
          <cell r="B602" t="str">
            <v>인테그레이티드에너지</v>
          </cell>
        </row>
        <row r="603">
          <cell r="A603" t="str">
            <v>A023430</v>
          </cell>
          <cell r="B603" t="str">
            <v>인테그레이티드에너지</v>
          </cell>
        </row>
        <row r="604">
          <cell r="A604" t="str">
            <v>A023440</v>
          </cell>
          <cell r="B604" t="str">
            <v>제일제강</v>
          </cell>
        </row>
        <row r="605">
          <cell r="A605" t="str">
            <v>A023450</v>
          </cell>
          <cell r="B605" t="str">
            <v>동남합성</v>
          </cell>
        </row>
        <row r="606">
          <cell r="A606" t="str">
            <v>A023460</v>
          </cell>
          <cell r="B606" t="str">
            <v>CNH</v>
          </cell>
        </row>
        <row r="607">
          <cell r="A607" t="str">
            <v>A023530</v>
          </cell>
          <cell r="B607" t="str">
            <v>롯데쇼핑</v>
          </cell>
        </row>
        <row r="608">
          <cell r="A608" t="str">
            <v>A023760</v>
          </cell>
          <cell r="B608" t="str">
            <v>한국캐피탈</v>
          </cell>
        </row>
        <row r="609">
          <cell r="A609" t="str">
            <v>A023770</v>
          </cell>
          <cell r="B609" t="str">
            <v>플레이위드</v>
          </cell>
        </row>
        <row r="610">
          <cell r="A610" t="str">
            <v>A023770</v>
          </cell>
          <cell r="B610" t="str">
            <v>플레이위드</v>
          </cell>
        </row>
        <row r="611">
          <cell r="A611" t="str">
            <v>A023770</v>
          </cell>
          <cell r="B611" t="str">
            <v>플레이위드</v>
          </cell>
        </row>
        <row r="612">
          <cell r="A612" t="str">
            <v>A023790</v>
          </cell>
          <cell r="B612" t="str">
            <v>동일철강</v>
          </cell>
        </row>
        <row r="613">
          <cell r="A613" t="str">
            <v>A023960</v>
          </cell>
          <cell r="B613" t="str">
            <v>에쓰씨엔지니어링</v>
          </cell>
        </row>
        <row r="614">
          <cell r="A614" t="str">
            <v>A024070</v>
          </cell>
          <cell r="B614" t="str">
            <v>WISCOM</v>
          </cell>
        </row>
        <row r="615">
          <cell r="A615" t="str">
            <v>A024110</v>
          </cell>
          <cell r="B615" t="str">
            <v>기업은행</v>
          </cell>
        </row>
        <row r="616">
          <cell r="A616" t="str">
            <v>A024120</v>
          </cell>
          <cell r="B616" t="str">
            <v>KB오토시스</v>
          </cell>
        </row>
        <row r="617">
          <cell r="A617" t="str">
            <v>A024740</v>
          </cell>
          <cell r="B617" t="str">
            <v>한일단조</v>
          </cell>
        </row>
        <row r="618">
          <cell r="A618" t="str">
            <v>A024830</v>
          </cell>
          <cell r="B618" t="str">
            <v>세원물산</v>
          </cell>
        </row>
        <row r="619">
          <cell r="A619" t="str">
            <v>A024840</v>
          </cell>
          <cell r="B619" t="str">
            <v>갑을메탈</v>
          </cell>
        </row>
        <row r="620">
          <cell r="A620" t="str">
            <v>A024850</v>
          </cell>
          <cell r="B620" t="str">
            <v>피에스엠씨</v>
          </cell>
        </row>
        <row r="621">
          <cell r="A621" t="str">
            <v>A024850</v>
          </cell>
          <cell r="B621" t="str">
            <v>피에스엠씨</v>
          </cell>
        </row>
        <row r="622">
          <cell r="A622" t="str">
            <v>A024850</v>
          </cell>
          <cell r="B622" t="str">
            <v>피에스엠씨</v>
          </cell>
        </row>
        <row r="623">
          <cell r="A623" t="str">
            <v>A025000</v>
          </cell>
          <cell r="B623" t="str">
            <v>KPX케미칼</v>
          </cell>
        </row>
        <row r="624">
          <cell r="A624" t="str">
            <v>A025340</v>
          </cell>
          <cell r="B624" t="str">
            <v>그린기술투자</v>
          </cell>
        </row>
        <row r="625">
          <cell r="A625" t="str">
            <v>A025440</v>
          </cell>
          <cell r="B625" t="str">
            <v>대성엘텍</v>
          </cell>
        </row>
        <row r="626">
          <cell r="A626" t="str">
            <v>A025440</v>
          </cell>
          <cell r="B626" t="str">
            <v>대성엘텍</v>
          </cell>
        </row>
        <row r="627">
          <cell r="A627" t="str">
            <v>A025530</v>
          </cell>
          <cell r="B627" t="str">
            <v>SJM홀딩스</v>
          </cell>
        </row>
        <row r="628">
          <cell r="A628" t="str">
            <v>A025540</v>
          </cell>
          <cell r="B628" t="str">
            <v>한국단자</v>
          </cell>
        </row>
        <row r="629">
          <cell r="A629" t="str">
            <v>A025620</v>
          </cell>
          <cell r="B629" t="str">
            <v>신우</v>
          </cell>
        </row>
        <row r="630">
          <cell r="A630" t="str">
            <v>A025620</v>
          </cell>
          <cell r="B630" t="str">
            <v>신우</v>
          </cell>
        </row>
        <row r="631">
          <cell r="A631" t="str">
            <v>A025820</v>
          </cell>
          <cell r="B631" t="str">
            <v>이구산업</v>
          </cell>
        </row>
        <row r="632">
          <cell r="A632" t="str">
            <v>A025860</v>
          </cell>
          <cell r="B632" t="str">
            <v>남해화학</v>
          </cell>
        </row>
        <row r="633">
          <cell r="A633" t="str">
            <v>A025870</v>
          </cell>
          <cell r="B633" t="str">
            <v>신라에스지</v>
          </cell>
        </row>
        <row r="634">
          <cell r="A634" t="str">
            <v>A025890</v>
          </cell>
          <cell r="B634" t="str">
            <v>한국주강</v>
          </cell>
        </row>
        <row r="635">
          <cell r="A635" t="str">
            <v>A025920</v>
          </cell>
          <cell r="B635" t="str">
            <v>우경</v>
          </cell>
        </row>
        <row r="636">
          <cell r="A636" t="str">
            <v>A025950</v>
          </cell>
          <cell r="B636" t="str">
            <v>동신건설</v>
          </cell>
        </row>
        <row r="637">
          <cell r="A637" t="str">
            <v>A026250</v>
          </cell>
          <cell r="B637" t="str">
            <v>삼우이엠씨</v>
          </cell>
        </row>
        <row r="638">
          <cell r="A638" t="str">
            <v>A026260</v>
          </cell>
          <cell r="B638" t="str">
            <v>아이디엔</v>
          </cell>
        </row>
        <row r="639">
          <cell r="A639" t="str">
            <v>A026910</v>
          </cell>
          <cell r="B639" t="str">
            <v>광진실업</v>
          </cell>
        </row>
        <row r="640">
          <cell r="A640" t="str">
            <v>A027390</v>
          </cell>
          <cell r="B640" t="str">
            <v>한화갤러리아타임월드</v>
          </cell>
        </row>
        <row r="641">
          <cell r="A641" t="str">
            <v>A027740</v>
          </cell>
          <cell r="B641" t="str">
            <v>마니커</v>
          </cell>
        </row>
        <row r="642">
          <cell r="A642" t="str">
            <v>A027970</v>
          </cell>
          <cell r="B642" t="str">
            <v>세하</v>
          </cell>
        </row>
        <row r="643">
          <cell r="A643" t="str">
            <v>A028050</v>
          </cell>
          <cell r="B643" t="str">
            <v>삼성엔지니어링</v>
          </cell>
        </row>
        <row r="644">
          <cell r="A644" t="str">
            <v>A028670</v>
          </cell>
          <cell r="B644" t="str">
            <v>팬오션</v>
          </cell>
        </row>
        <row r="645">
          <cell r="A645" t="str">
            <v>A028670</v>
          </cell>
          <cell r="B645" t="str">
            <v>팬오션</v>
          </cell>
        </row>
        <row r="646">
          <cell r="A646" t="str">
            <v>A029480</v>
          </cell>
          <cell r="B646" t="str">
            <v>케이디씨</v>
          </cell>
        </row>
        <row r="647">
          <cell r="A647" t="str">
            <v>A029480</v>
          </cell>
          <cell r="B647" t="str">
            <v>케이디씨</v>
          </cell>
        </row>
        <row r="648">
          <cell r="A648" t="str">
            <v>A029530</v>
          </cell>
          <cell r="B648" t="str">
            <v>신도리코</v>
          </cell>
        </row>
        <row r="649">
          <cell r="A649" t="str">
            <v>A029780</v>
          </cell>
          <cell r="B649" t="str">
            <v>삼성카드</v>
          </cell>
        </row>
        <row r="650">
          <cell r="A650" t="str">
            <v>A030000</v>
          </cell>
          <cell r="B650" t="str">
            <v>제일기획</v>
          </cell>
        </row>
        <row r="651">
          <cell r="A651" t="str">
            <v>A030030</v>
          </cell>
          <cell r="B651" t="str">
            <v>중앙디자인</v>
          </cell>
        </row>
        <row r="652">
          <cell r="A652" t="str">
            <v>A030200</v>
          </cell>
          <cell r="B652" t="str">
            <v>KT</v>
          </cell>
        </row>
        <row r="653">
          <cell r="A653" t="str">
            <v>A030210</v>
          </cell>
          <cell r="B653" t="str">
            <v>KTB투자증권</v>
          </cell>
        </row>
        <row r="654">
          <cell r="A654" t="str">
            <v>A030270</v>
          </cell>
          <cell r="B654" t="str">
            <v>가희</v>
          </cell>
        </row>
        <row r="655">
          <cell r="A655" t="str">
            <v>A030350</v>
          </cell>
          <cell r="B655" t="str">
            <v>드래곤플라이</v>
          </cell>
        </row>
        <row r="656">
          <cell r="A656" t="str">
            <v>A030390</v>
          </cell>
          <cell r="B656" t="str">
            <v>쏠라엔텍</v>
          </cell>
        </row>
        <row r="657">
          <cell r="A657" t="str">
            <v>A030520</v>
          </cell>
          <cell r="B657" t="str">
            <v>한글과컴퓨터</v>
          </cell>
        </row>
        <row r="658">
          <cell r="A658" t="str">
            <v>A030790</v>
          </cell>
          <cell r="B658" t="str">
            <v>동양네트웍스</v>
          </cell>
        </row>
        <row r="659">
          <cell r="A659" t="str">
            <v>A030960</v>
          </cell>
          <cell r="B659" t="str">
            <v>양지사</v>
          </cell>
        </row>
        <row r="660">
          <cell r="A660" t="str">
            <v>A031390</v>
          </cell>
          <cell r="B660" t="str">
            <v>녹십자셀</v>
          </cell>
        </row>
        <row r="661">
          <cell r="A661" t="str">
            <v>A031800</v>
          </cell>
          <cell r="B661" t="str">
            <v>ST&amp;I</v>
          </cell>
        </row>
        <row r="662">
          <cell r="A662" t="str">
            <v>A031860</v>
          </cell>
          <cell r="B662" t="str">
            <v>에이모션</v>
          </cell>
        </row>
        <row r="663">
          <cell r="A663" t="str">
            <v>A031860</v>
          </cell>
          <cell r="B663" t="str">
            <v>에이모션</v>
          </cell>
        </row>
        <row r="664">
          <cell r="A664" t="str">
            <v>A031860</v>
          </cell>
          <cell r="B664" t="str">
            <v>에이모션</v>
          </cell>
        </row>
        <row r="665">
          <cell r="A665" t="str">
            <v>A031950</v>
          </cell>
          <cell r="B665" t="str">
            <v>에듀패스</v>
          </cell>
        </row>
        <row r="666">
          <cell r="A666" t="str">
            <v>A031960</v>
          </cell>
          <cell r="B666" t="str">
            <v>동산진흥</v>
          </cell>
        </row>
        <row r="667">
          <cell r="A667" t="str">
            <v>A032080</v>
          </cell>
          <cell r="B667" t="str">
            <v>아즈텍WB</v>
          </cell>
        </row>
        <row r="668">
          <cell r="A668" t="str">
            <v>A032380</v>
          </cell>
          <cell r="B668" t="str">
            <v>핸디소프트</v>
          </cell>
        </row>
        <row r="669">
          <cell r="A669" t="str">
            <v>A032420</v>
          </cell>
          <cell r="B669" t="str">
            <v>터보테크</v>
          </cell>
        </row>
        <row r="670">
          <cell r="A670" t="str">
            <v>A032420</v>
          </cell>
          <cell r="B670" t="str">
            <v>터보테크</v>
          </cell>
        </row>
        <row r="671">
          <cell r="A671" t="str">
            <v>A032640</v>
          </cell>
          <cell r="B671" t="str">
            <v>LG유플러스</v>
          </cell>
        </row>
        <row r="672">
          <cell r="A672" t="str">
            <v>A032680</v>
          </cell>
          <cell r="B672" t="str">
            <v>소프트센</v>
          </cell>
        </row>
        <row r="673">
          <cell r="A673" t="str">
            <v>A032685</v>
          </cell>
          <cell r="B673" t="str">
            <v>소프트센우</v>
          </cell>
        </row>
        <row r="674">
          <cell r="A674" t="str">
            <v>A032685</v>
          </cell>
          <cell r="B674" t="str">
            <v>소프트센우</v>
          </cell>
        </row>
        <row r="675">
          <cell r="A675" t="str">
            <v>A032685</v>
          </cell>
          <cell r="B675" t="str">
            <v>소프트센우</v>
          </cell>
        </row>
        <row r="676">
          <cell r="A676" t="str">
            <v>A032685</v>
          </cell>
          <cell r="B676" t="str">
            <v>소프트센우</v>
          </cell>
        </row>
        <row r="677">
          <cell r="A677" t="str">
            <v>A032790</v>
          </cell>
          <cell r="B677" t="str">
            <v>지아이블루</v>
          </cell>
        </row>
        <row r="678">
          <cell r="A678" t="str">
            <v>A032820</v>
          </cell>
          <cell r="B678" t="str">
            <v>우리기술</v>
          </cell>
        </row>
        <row r="679">
          <cell r="A679" t="str">
            <v>A032830</v>
          </cell>
          <cell r="B679" t="str">
            <v>삼성생명</v>
          </cell>
        </row>
        <row r="680">
          <cell r="A680" t="str">
            <v>A032860</v>
          </cell>
          <cell r="B680" t="str">
            <v>스틸앤리소시즈</v>
          </cell>
        </row>
        <row r="681">
          <cell r="A681" t="str">
            <v>A032940</v>
          </cell>
          <cell r="B681" t="str">
            <v>원익</v>
          </cell>
        </row>
        <row r="682">
          <cell r="A682" t="str">
            <v>A032960</v>
          </cell>
          <cell r="B682" t="str">
            <v>동일기연</v>
          </cell>
        </row>
        <row r="683">
          <cell r="A683" t="str">
            <v>A032980</v>
          </cell>
          <cell r="B683" t="str">
            <v>폴리비전</v>
          </cell>
        </row>
        <row r="684">
          <cell r="A684" t="str">
            <v>A033030</v>
          </cell>
          <cell r="B684" t="str">
            <v>지오엠씨</v>
          </cell>
        </row>
        <row r="685">
          <cell r="A685" t="str">
            <v>A033230</v>
          </cell>
          <cell r="B685" t="str">
            <v>인성정보</v>
          </cell>
        </row>
        <row r="686">
          <cell r="A686" t="str">
            <v>A033260</v>
          </cell>
          <cell r="B686" t="str">
            <v>쌈지</v>
          </cell>
        </row>
        <row r="687">
          <cell r="A687" t="str">
            <v>A033280</v>
          </cell>
          <cell r="B687" t="str">
            <v>어울림엘시스</v>
          </cell>
        </row>
        <row r="688">
          <cell r="A688" t="str">
            <v>A033310</v>
          </cell>
          <cell r="B688" t="str">
            <v>디케이디앤아이</v>
          </cell>
        </row>
        <row r="689">
          <cell r="A689" t="str">
            <v>A033330</v>
          </cell>
          <cell r="B689" t="str">
            <v>두림티앤씨</v>
          </cell>
        </row>
        <row r="690">
          <cell r="A690" t="str">
            <v>A033430</v>
          </cell>
          <cell r="B690" t="str">
            <v>한국자원투자개발</v>
          </cell>
        </row>
        <row r="691">
          <cell r="A691" t="str">
            <v>A033530</v>
          </cell>
          <cell r="B691" t="str">
            <v>세종공업</v>
          </cell>
        </row>
        <row r="692">
          <cell r="A692" t="str">
            <v>A033550</v>
          </cell>
          <cell r="B692" t="str">
            <v>룩손에너지</v>
          </cell>
        </row>
        <row r="693">
          <cell r="A693" t="str">
            <v>A033600</v>
          </cell>
          <cell r="B693" t="str">
            <v>이젠텍</v>
          </cell>
        </row>
        <row r="694">
          <cell r="A694" t="str">
            <v>A033630</v>
          </cell>
          <cell r="B694" t="str">
            <v>SK브로드밴드</v>
          </cell>
        </row>
        <row r="695">
          <cell r="A695" t="str">
            <v>A033660</v>
          </cell>
          <cell r="B695" t="str">
            <v>아주캐피탈</v>
          </cell>
        </row>
        <row r="696">
          <cell r="A696" t="str">
            <v>A033720</v>
          </cell>
          <cell r="B696" t="str">
            <v>블루스톤</v>
          </cell>
        </row>
        <row r="697">
          <cell r="A697" t="str">
            <v>A033780</v>
          </cell>
          <cell r="B697" t="str">
            <v>KT&amp;G</v>
          </cell>
        </row>
        <row r="698">
          <cell r="A698" t="str">
            <v>A033830</v>
          </cell>
          <cell r="B698" t="str">
            <v>대구방송</v>
          </cell>
        </row>
        <row r="699">
          <cell r="A699" t="str">
            <v>A033850</v>
          </cell>
          <cell r="B699" t="str">
            <v>지노시스템</v>
          </cell>
        </row>
        <row r="700">
          <cell r="A700" t="str">
            <v>A033880</v>
          </cell>
          <cell r="B700" t="str">
            <v>블루멈</v>
          </cell>
        </row>
        <row r="701">
          <cell r="A701" t="str">
            <v>A033920</v>
          </cell>
          <cell r="B701" t="str">
            <v>무학</v>
          </cell>
        </row>
        <row r="702">
          <cell r="A702" t="str">
            <v>A034020</v>
          </cell>
          <cell r="B702" t="str">
            <v>두산중공업</v>
          </cell>
        </row>
        <row r="703">
          <cell r="A703" t="str">
            <v>A034120</v>
          </cell>
          <cell r="B703" t="str">
            <v>SBS</v>
          </cell>
        </row>
        <row r="704">
          <cell r="A704" t="str">
            <v>A034220</v>
          </cell>
          <cell r="B704" t="str">
            <v>LG디스플레이</v>
          </cell>
        </row>
        <row r="705">
          <cell r="A705" t="str">
            <v>A034510</v>
          </cell>
          <cell r="B705" t="str">
            <v>무한투자</v>
          </cell>
        </row>
        <row r="706">
          <cell r="A706" t="str">
            <v>A034590</v>
          </cell>
          <cell r="B706" t="str">
            <v>인천도시가스</v>
          </cell>
        </row>
        <row r="707">
          <cell r="A707" t="str">
            <v>A034660</v>
          </cell>
          <cell r="B707" t="str">
            <v>제넥셀</v>
          </cell>
        </row>
        <row r="708">
          <cell r="A708" t="str">
            <v>A034730</v>
          </cell>
          <cell r="B708" t="str">
            <v>SK C&amp;C</v>
          </cell>
        </row>
        <row r="709">
          <cell r="A709" t="str">
            <v>A035000</v>
          </cell>
          <cell r="B709" t="str">
            <v>GⅡR</v>
          </cell>
        </row>
        <row r="710">
          <cell r="A710" t="str">
            <v>A035010</v>
          </cell>
          <cell r="B710" t="str">
            <v>소예</v>
          </cell>
        </row>
        <row r="711">
          <cell r="A711" t="str">
            <v>A035250</v>
          </cell>
          <cell r="B711" t="str">
            <v>강원랜드</v>
          </cell>
        </row>
        <row r="712">
          <cell r="A712" t="str">
            <v>A035290</v>
          </cell>
          <cell r="B712" t="str">
            <v>에듀박스</v>
          </cell>
        </row>
        <row r="713">
          <cell r="A713" t="str">
            <v>A035420</v>
          </cell>
          <cell r="B713" t="str">
            <v>NAVER</v>
          </cell>
        </row>
        <row r="714">
          <cell r="A714" t="str">
            <v>A035450</v>
          </cell>
          <cell r="B714" t="str">
            <v>지아이바이오</v>
          </cell>
        </row>
        <row r="715">
          <cell r="A715" t="str">
            <v>A036090</v>
          </cell>
          <cell r="B715" t="str">
            <v>위지트</v>
          </cell>
        </row>
        <row r="716">
          <cell r="A716" t="str">
            <v>A036090</v>
          </cell>
          <cell r="B716" t="str">
            <v>위지트</v>
          </cell>
        </row>
        <row r="717">
          <cell r="A717" t="str">
            <v>A036180</v>
          </cell>
          <cell r="B717" t="str">
            <v>영인프런티어</v>
          </cell>
        </row>
        <row r="718">
          <cell r="A718" t="str">
            <v>A036210</v>
          </cell>
          <cell r="B718" t="str">
            <v>태산엘시디</v>
          </cell>
        </row>
        <row r="719">
          <cell r="A719" t="str">
            <v>A036260</v>
          </cell>
          <cell r="B719" t="str">
            <v>웰메이드</v>
          </cell>
        </row>
        <row r="720">
          <cell r="A720" t="str">
            <v>A036360</v>
          </cell>
          <cell r="B720" t="str">
            <v>3SOFT</v>
          </cell>
        </row>
        <row r="721">
          <cell r="A721" t="str">
            <v>A036460</v>
          </cell>
          <cell r="B721" t="str">
            <v>한국가스공사</v>
          </cell>
        </row>
        <row r="722">
          <cell r="A722" t="str">
            <v>A036480</v>
          </cell>
          <cell r="B722" t="str">
            <v>대성미생물</v>
          </cell>
        </row>
        <row r="723">
          <cell r="A723" t="str">
            <v>A036480</v>
          </cell>
          <cell r="B723" t="str">
            <v>대성미생물</v>
          </cell>
        </row>
        <row r="724">
          <cell r="A724" t="str">
            <v>A036570</v>
          </cell>
          <cell r="B724" t="str">
            <v>엔씨소프트</v>
          </cell>
        </row>
        <row r="725">
          <cell r="A725" t="str">
            <v>A036630</v>
          </cell>
          <cell r="B725" t="str">
            <v>온세텔레콤</v>
          </cell>
        </row>
        <row r="726">
          <cell r="A726" t="str">
            <v>A036710</v>
          </cell>
          <cell r="B726" t="str">
            <v>심텍</v>
          </cell>
        </row>
        <row r="727">
          <cell r="A727" t="str">
            <v>A036760</v>
          </cell>
          <cell r="B727" t="str">
            <v>KNS홀딩스</v>
          </cell>
        </row>
        <row r="728">
          <cell r="A728" t="str">
            <v>A036790</v>
          </cell>
          <cell r="B728" t="str">
            <v>자강</v>
          </cell>
        </row>
        <row r="729">
          <cell r="A729" t="str">
            <v>A036840</v>
          </cell>
          <cell r="B729" t="str">
            <v>히스토스템</v>
          </cell>
        </row>
        <row r="730">
          <cell r="A730" t="str">
            <v>A036920</v>
          </cell>
          <cell r="B730" t="str">
            <v>지앤에스티</v>
          </cell>
        </row>
        <row r="731">
          <cell r="A731" t="str">
            <v>A037110</v>
          </cell>
          <cell r="B731" t="str">
            <v>JS</v>
          </cell>
        </row>
        <row r="732">
          <cell r="A732" t="str">
            <v>A037230</v>
          </cell>
          <cell r="B732" t="str">
            <v>한국팩키지</v>
          </cell>
        </row>
        <row r="733">
          <cell r="A733" t="str">
            <v>A037240</v>
          </cell>
          <cell r="B733" t="str">
            <v>평안물산</v>
          </cell>
        </row>
        <row r="734">
          <cell r="A734" t="str">
            <v>A037340</v>
          </cell>
          <cell r="B734" t="str">
            <v>네오아레나</v>
          </cell>
        </row>
        <row r="735">
          <cell r="A735" t="str">
            <v>A037550</v>
          </cell>
          <cell r="B735" t="str">
            <v>클라스타</v>
          </cell>
        </row>
        <row r="736">
          <cell r="A736" t="str">
            <v>A037620</v>
          </cell>
          <cell r="B736" t="str">
            <v>미래에셋증권</v>
          </cell>
        </row>
        <row r="737">
          <cell r="A737" t="str">
            <v>A037700</v>
          </cell>
          <cell r="B737" t="str">
            <v>토자이홀딩스</v>
          </cell>
        </row>
        <row r="738">
          <cell r="A738" t="str">
            <v>A037760</v>
          </cell>
          <cell r="B738" t="str">
            <v>쎄니트</v>
          </cell>
        </row>
        <row r="739">
          <cell r="A739" t="str">
            <v>A037830</v>
          </cell>
          <cell r="B739" t="str">
            <v>글로포스트</v>
          </cell>
        </row>
        <row r="740">
          <cell r="A740" t="str">
            <v>A037950</v>
          </cell>
          <cell r="B740" t="str">
            <v>엘컴텍</v>
          </cell>
        </row>
        <row r="741">
          <cell r="A741" t="str">
            <v>A038010</v>
          </cell>
          <cell r="B741" t="str">
            <v>제일테크노스</v>
          </cell>
        </row>
        <row r="742">
          <cell r="A742" t="str">
            <v>A038320</v>
          </cell>
          <cell r="B742" t="str">
            <v>어울림정보</v>
          </cell>
        </row>
        <row r="743">
          <cell r="A743" t="str">
            <v>A038410</v>
          </cell>
          <cell r="B743" t="str">
            <v>트라이콤</v>
          </cell>
        </row>
        <row r="744">
          <cell r="A744" t="str">
            <v>A038500</v>
          </cell>
          <cell r="B744" t="str">
            <v>동양시멘트</v>
          </cell>
        </row>
        <row r="745">
          <cell r="A745" t="str">
            <v>A038500</v>
          </cell>
          <cell r="B745" t="str">
            <v>동양시멘트</v>
          </cell>
        </row>
        <row r="746">
          <cell r="A746" t="str">
            <v>A038720</v>
          </cell>
          <cell r="B746" t="str">
            <v>유일엔시스</v>
          </cell>
        </row>
        <row r="747">
          <cell r="A747" t="str">
            <v>A038810</v>
          </cell>
          <cell r="B747" t="str">
            <v>포이보스</v>
          </cell>
        </row>
        <row r="748">
          <cell r="A748" t="str">
            <v>A038880</v>
          </cell>
          <cell r="B748" t="str">
            <v>아이에이</v>
          </cell>
        </row>
        <row r="749">
          <cell r="A749" t="str">
            <v>A038920</v>
          </cell>
          <cell r="B749" t="str">
            <v>지이엔에프</v>
          </cell>
        </row>
        <row r="750">
          <cell r="A750" t="str">
            <v>A039230</v>
          </cell>
          <cell r="B750" t="str">
            <v>솔브레인이엔지</v>
          </cell>
        </row>
        <row r="751">
          <cell r="A751" t="str">
            <v>A039240</v>
          </cell>
          <cell r="B751" t="str">
            <v>경남스틸</v>
          </cell>
        </row>
        <row r="752">
          <cell r="A752" t="str">
            <v>A039350</v>
          </cell>
          <cell r="B752" t="str">
            <v>에이치투홀딩스</v>
          </cell>
        </row>
        <row r="753">
          <cell r="A753" t="str">
            <v>A039530</v>
          </cell>
          <cell r="B753" t="str">
            <v>씨앤케이인터</v>
          </cell>
        </row>
        <row r="754">
          <cell r="A754" t="str">
            <v>A039610</v>
          </cell>
          <cell r="B754" t="str">
            <v>화성</v>
          </cell>
        </row>
        <row r="755">
          <cell r="A755" t="str">
            <v>A039670</v>
          </cell>
          <cell r="B755" t="str">
            <v>스포츠서울</v>
          </cell>
        </row>
        <row r="756">
          <cell r="A756" t="str">
            <v>A039670</v>
          </cell>
          <cell r="B756" t="str">
            <v>스포츠서울</v>
          </cell>
        </row>
        <row r="757">
          <cell r="A757" t="str">
            <v>A039790</v>
          </cell>
          <cell r="B757" t="str">
            <v>위노바</v>
          </cell>
        </row>
        <row r="758">
          <cell r="A758" t="str">
            <v>A039790</v>
          </cell>
          <cell r="B758" t="str">
            <v>위노바</v>
          </cell>
        </row>
        <row r="759">
          <cell r="A759" t="str">
            <v>A039860</v>
          </cell>
          <cell r="B759" t="str">
            <v>나노엔텍</v>
          </cell>
        </row>
        <row r="760">
          <cell r="A760" t="str">
            <v>A040020</v>
          </cell>
          <cell r="B760" t="str">
            <v>사라콤</v>
          </cell>
        </row>
        <row r="761">
          <cell r="A761" t="str">
            <v>A040350</v>
          </cell>
          <cell r="B761" t="str">
            <v>큐로컴</v>
          </cell>
        </row>
        <row r="762">
          <cell r="A762" t="str">
            <v>A040670</v>
          </cell>
          <cell r="B762" t="str">
            <v>와이즈파워</v>
          </cell>
        </row>
        <row r="763">
          <cell r="A763" t="str">
            <v>A040670</v>
          </cell>
          <cell r="B763" t="str">
            <v>와이즈파워</v>
          </cell>
        </row>
        <row r="764">
          <cell r="A764" t="str">
            <v>A041060</v>
          </cell>
          <cell r="B764" t="str">
            <v>아라온테크</v>
          </cell>
        </row>
        <row r="765">
          <cell r="A765" t="str">
            <v>A041140</v>
          </cell>
          <cell r="B765" t="str">
            <v>넥슨지티</v>
          </cell>
        </row>
        <row r="766">
          <cell r="A766" t="str">
            <v>A041190</v>
          </cell>
          <cell r="B766" t="str">
            <v>우리기술투자</v>
          </cell>
        </row>
        <row r="767">
          <cell r="A767" t="str">
            <v>A041190</v>
          </cell>
          <cell r="B767" t="str">
            <v>우리기술투자</v>
          </cell>
        </row>
        <row r="768">
          <cell r="A768" t="str">
            <v>A041310</v>
          </cell>
          <cell r="B768" t="str">
            <v>모빌링크</v>
          </cell>
        </row>
        <row r="769">
          <cell r="A769" t="str">
            <v>A041920</v>
          </cell>
          <cell r="B769" t="str">
            <v>메디아나</v>
          </cell>
        </row>
        <row r="770">
          <cell r="A770" t="str">
            <v>A042040</v>
          </cell>
          <cell r="B770" t="str">
            <v>케이피엠테크</v>
          </cell>
        </row>
        <row r="771">
          <cell r="A771" t="str">
            <v>A042040</v>
          </cell>
          <cell r="B771" t="str">
            <v>케이피엠테크</v>
          </cell>
        </row>
        <row r="772">
          <cell r="A772" t="str">
            <v>A042340</v>
          </cell>
          <cell r="B772" t="str">
            <v>대국</v>
          </cell>
        </row>
        <row r="773">
          <cell r="A773" t="str">
            <v>A042510</v>
          </cell>
          <cell r="B773" t="str">
            <v>라온시큐어</v>
          </cell>
        </row>
        <row r="774">
          <cell r="A774" t="str">
            <v>A042600</v>
          </cell>
          <cell r="B774" t="str">
            <v>새로닉스</v>
          </cell>
        </row>
        <row r="775">
          <cell r="A775" t="str">
            <v>A042660</v>
          </cell>
          <cell r="B775" t="str">
            <v>대우조선해양</v>
          </cell>
        </row>
        <row r="776">
          <cell r="A776" t="str">
            <v>A042670</v>
          </cell>
          <cell r="B776" t="str">
            <v>두산인프라코어</v>
          </cell>
        </row>
        <row r="777">
          <cell r="A777" t="str">
            <v>A042820</v>
          </cell>
          <cell r="B777" t="str">
            <v>어울림 네트</v>
          </cell>
        </row>
        <row r="778">
          <cell r="A778" t="str">
            <v>A042870</v>
          </cell>
          <cell r="B778" t="str">
            <v>에코페트로시스템</v>
          </cell>
        </row>
        <row r="779">
          <cell r="A779" t="str">
            <v>A042940</v>
          </cell>
          <cell r="B779" t="str">
            <v>르네코</v>
          </cell>
        </row>
        <row r="780">
          <cell r="A780" t="str">
            <v>A043100</v>
          </cell>
          <cell r="B780" t="str">
            <v>솔고바이오</v>
          </cell>
        </row>
        <row r="781">
          <cell r="A781" t="str">
            <v>A043200</v>
          </cell>
          <cell r="B781" t="str">
            <v>파루</v>
          </cell>
        </row>
        <row r="782">
          <cell r="A782" t="str">
            <v>A043220</v>
          </cell>
          <cell r="B782" t="str">
            <v>경원산업</v>
          </cell>
        </row>
        <row r="783">
          <cell r="A783" t="str">
            <v>A043340</v>
          </cell>
          <cell r="B783" t="str">
            <v>에쎈테크</v>
          </cell>
        </row>
        <row r="784">
          <cell r="A784" t="str">
            <v>A043340</v>
          </cell>
          <cell r="B784" t="str">
            <v>에쎈테크</v>
          </cell>
        </row>
        <row r="785">
          <cell r="A785" t="str">
            <v>A043580</v>
          </cell>
          <cell r="B785" t="str">
            <v>에임하이</v>
          </cell>
        </row>
        <row r="786">
          <cell r="A786" t="str">
            <v>A043710</v>
          </cell>
          <cell r="B786" t="str">
            <v>플레이텍</v>
          </cell>
        </row>
        <row r="787">
          <cell r="A787" t="str">
            <v>A043910</v>
          </cell>
          <cell r="B787" t="str">
            <v>자연과환경</v>
          </cell>
        </row>
        <row r="788">
          <cell r="A788" t="str">
            <v>A043910</v>
          </cell>
          <cell r="B788" t="str">
            <v>자연과환경</v>
          </cell>
        </row>
        <row r="789">
          <cell r="A789" t="str">
            <v>A044180</v>
          </cell>
          <cell r="B789" t="str">
            <v>국제디와이</v>
          </cell>
        </row>
        <row r="790">
          <cell r="A790" t="str">
            <v>A044180</v>
          </cell>
          <cell r="B790" t="str">
            <v>국제디와이</v>
          </cell>
        </row>
        <row r="791">
          <cell r="A791" t="str">
            <v>A044380</v>
          </cell>
          <cell r="B791" t="str">
            <v>주연테크</v>
          </cell>
        </row>
        <row r="792">
          <cell r="A792" t="str">
            <v>A044770</v>
          </cell>
          <cell r="B792" t="str">
            <v>에이엠에스</v>
          </cell>
        </row>
        <row r="793">
          <cell r="A793" t="str">
            <v>A045050</v>
          </cell>
          <cell r="B793" t="str">
            <v>큐리어스</v>
          </cell>
        </row>
        <row r="794">
          <cell r="A794" t="str">
            <v>A045260</v>
          </cell>
          <cell r="B794" t="str">
            <v>디에이치패션</v>
          </cell>
        </row>
        <row r="795">
          <cell r="A795" t="str">
            <v>A045290</v>
          </cell>
          <cell r="B795" t="str">
            <v>포네이처</v>
          </cell>
        </row>
        <row r="796">
          <cell r="A796" t="str">
            <v>A045300</v>
          </cell>
          <cell r="B796" t="str">
            <v>성우테크론</v>
          </cell>
        </row>
        <row r="797">
          <cell r="A797" t="str">
            <v>A045510</v>
          </cell>
          <cell r="B797" t="str">
            <v>정원엔시스</v>
          </cell>
        </row>
        <row r="798">
          <cell r="A798" t="str">
            <v>A045890</v>
          </cell>
          <cell r="B798" t="str">
            <v>동부라이텍</v>
          </cell>
        </row>
        <row r="799">
          <cell r="A799" t="str">
            <v>A045970</v>
          </cell>
          <cell r="B799" t="str">
            <v>비에스이</v>
          </cell>
        </row>
        <row r="800">
          <cell r="A800" t="str">
            <v>A046120</v>
          </cell>
          <cell r="B800" t="str">
            <v>오르비텍</v>
          </cell>
        </row>
        <row r="801">
          <cell r="A801" t="str">
            <v>A046210</v>
          </cell>
          <cell r="B801" t="str">
            <v>파나진</v>
          </cell>
        </row>
        <row r="802">
          <cell r="A802" t="str">
            <v>A046210</v>
          </cell>
          <cell r="B802" t="str">
            <v>파나진</v>
          </cell>
        </row>
        <row r="803">
          <cell r="A803" t="str">
            <v>A046240</v>
          </cell>
          <cell r="B803" t="str">
            <v>에스브이에이치</v>
          </cell>
        </row>
        <row r="804">
          <cell r="A804" t="str">
            <v>A046310</v>
          </cell>
          <cell r="B804" t="str">
            <v>백금T&amp;A</v>
          </cell>
        </row>
        <row r="805">
          <cell r="A805" t="str">
            <v>A046320</v>
          </cell>
          <cell r="B805" t="str">
            <v>MTRON</v>
          </cell>
        </row>
        <row r="806">
          <cell r="A806" t="str">
            <v>A046350</v>
          </cell>
          <cell r="B806" t="str">
            <v>에듀아크</v>
          </cell>
        </row>
        <row r="807">
          <cell r="A807" t="str">
            <v>A046400</v>
          </cell>
          <cell r="B807" t="str">
            <v>디브이에스</v>
          </cell>
        </row>
        <row r="808">
          <cell r="A808" t="str">
            <v>A046400</v>
          </cell>
          <cell r="B808" t="str">
            <v>디브이에스</v>
          </cell>
        </row>
        <row r="809">
          <cell r="A809" t="str">
            <v>A046430</v>
          </cell>
          <cell r="B809" t="str">
            <v>알에스넷</v>
          </cell>
        </row>
        <row r="810">
          <cell r="A810" t="str">
            <v>A046720</v>
          </cell>
          <cell r="B810" t="str">
            <v>엔하이테크</v>
          </cell>
        </row>
        <row r="811">
          <cell r="A811" t="str">
            <v>A047040</v>
          </cell>
          <cell r="B811" t="str">
            <v>대우건설</v>
          </cell>
        </row>
        <row r="812">
          <cell r="A812" t="str">
            <v>A047050</v>
          </cell>
          <cell r="B812" t="str">
            <v>대우인터내셔널</v>
          </cell>
        </row>
        <row r="813">
          <cell r="A813" t="str">
            <v>A047450</v>
          </cell>
          <cell r="B813" t="str">
            <v>이앤텍</v>
          </cell>
        </row>
        <row r="814">
          <cell r="A814" t="str">
            <v>A047710</v>
          </cell>
          <cell r="B814" t="str">
            <v>액티투오</v>
          </cell>
        </row>
        <row r="815">
          <cell r="A815" t="str">
            <v>A047730</v>
          </cell>
          <cell r="B815" t="str">
            <v>넷웨이브</v>
          </cell>
        </row>
        <row r="816">
          <cell r="A816" t="str">
            <v>A047940</v>
          </cell>
          <cell r="B816" t="str">
            <v>비엔디</v>
          </cell>
        </row>
        <row r="817">
          <cell r="A817" t="str">
            <v>A048270</v>
          </cell>
          <cell r="B817" t="str">
            <v>포넷</v>
          </cell>
        </row>
        <row r="818">
          <cell r="A818" t="str">
            <v>A048410</v>
          </cell>
          <cell r="B818" t="str">
            <v>현대아이비티</v>
          </cell>
        </row>
        <row r="819">
          <cell r="A819" t="str">
            <v>A048460</v>
          </cell>
          <cell r="B819" t="str">
            <v>엑큐리스</v>
          </cell>
        </row>
        <row r="820">
          <cell r="A820" t="str">
            <v>A048510</v>
          </cell>
          <cell r="B820" t="str">
            <v>테스텍</v>
          </cell>
        </row>
        <row r="821">
          <cell r="A821" t="str">
            <v>A049000</v>
          </cell>
          <cell r="B821" t="str">
            <v>예당</v>
          </cell>
        </row>
        <row r="822">
          <cell r="A822" t="str">
            <v>A049630</v>
          </cell>
          <cell r="B822" t="str">
            <v>재영솔루텍</v>
          </cell>
        </row>
        <row r="823">
          <cell r="A823" t="str">
            <v>A049690</v>
          </cell>
          <cell r="B823" t="str">
            <v>포휴먼</v>
          </cell>
        </row>
        <row r="824">
          <cell r="A824" t="str">
            <v>A050050</v>
          </cell>
          <cell r="B824" t="str">
            <v>유아이에너지</v>
          </cell>
        </row>
        <row r="825">
          <cell r="A825" t="str">
            <v>A050110</v>
          </cell>
          <cell r="B825" t="str">
            <v>캠시스</v>
          </cell>
        </row>
        <row r="826">
          <cell r="A826" t="str">
            <v>A050320</v>
          </cell>
          <cell r="B826" t="str">
            <v>아남정보기술</v>
          </cell>
        </row>
        <row r="827">
          <cell r="A827" t="str">
            <v>A050320</v>
          </cell>
          <cell r="B827" t="str">
            <v>아남정보기술</v>
          </cell>
        </row>
        <row r="828">
          <cell r="A828" t="str">
            <v>A050470</v>
          </cell>
          <cell r="B828" t="str">
            <v>CT&amp;T</v>
          </cell>
        </row>
        <row r="829">
          <cell r="A829" t="str">
            <v>A050540</v>
          </cell>
          <cell r="B829" t="str">
            <v>엠피씨</v>
          </cell>
        </row>
        <row r="830">
          <cell r="A830" t="str">
            <v>A050760</v>
          </cell>
          <cell r="B830" t="str">
            <v>에스폴리텍</v>
          </cell>
        </row>
        <row r="831">
          <cell r="A831" t="str">
            <v>A051160</v>
          </cell>
          <cell r="B831" t="str">
            <v>지어소프트</v>
          </cell>
        </row>
        <row r="832">
          <cell r="A832" t="str">
            <v>A051160</v>
          </cell>
          <cell r="B832" t="str">
            <v>지어소프트</v>
          </cell>
        </row>
        <row r="833">
          <cell r="A833" t="str">
            <v>A051170</v>
          </cell>
          <cell r="B833" t="str">
            <v>루보</v>
          </cell>
        </row>
        <row r="834">
          <cell r="A834" t="str">
            <v>A051310</v>
          </cell>
          <cell r="B834" t="str">
            <v>포스코플랜텍</v>
          </cell>
        </row>
        <row r="835">
          <cell r="A835" t="str">
            <v>A051900</v>
          </cell>
          <cell r="B835" t="str">
            <v>LG생활건강</v>
          </cell>
        </row>
        <row r="836">
          <cell r="A836" t="str">
            <v>A051910</v>
          </cell>
          <cell r="B836" t="str">
            <v>LG화학</v>
          </cell>
        </row>
        <row r="837">
          <cell r="A837" t="str">
            <v>A051980</v>
          </cell>
          <cell r="B837" t="str">
            <v>SNH</v>
          </cell>
        </row>
        <row r="838">
          <cell r="A838" t="str">
            <v>A052300</v>
          </cell>
          <cell r="B838" t="str">
            <v>승화산업</v>
          </cell>
        </row>
        <row r="839">
          <cell r="A839" t="str">
            <v>A052420</v>
          </cell>
          <cell r="B839" t="str">
            <v>오성엘에스티</v>
          </cell>
        </row>
        <row r="840">
          <cell r="A840" t="str">
            <v>A052510</v>
          </cell>
          <cell r="B840" t="str">
            <v>에코솔루션</v>
          </cell>
        </row>
        <row r="841">
          <cell r="A841" t="str">
            <v>A052600</v>
          </cell>
          <cell r="B841" t="str">
            <v>한네트</v>
          </cell>
        </row>
        <row r="842">
          <cell r="A842" t="str">
            <v>A052690</v>
          </cell>
          <cell r="B842" t="str">
            <v>한전기술</v>
          </cell>
        </row>
        <row r="843">
          <cell r="A843" t="str">
            <v>A053000</v>
          </cell>
          <cell r="B843" t="str">
            <v>우리금융</v>
          </cell>
        </row>
        <row r="844">
          <cell r="A844" t="str">
            <v>A053040</v>
          </cell>
          <cell r="B844" t="str">
            <v>블루젬디앤씨</v>
          </cell>
        </row>
        <row r="845">
          <cell r="A845" t="str">
            <v>A053070</v>
          </cell>
          <cell r="B845" t="str">
            <v>트리니티</v>
          </cell>
        </row>
        <row r="846">
          <cell r="A846" t="str">
            <v>A053160</v>
          </cell>
          <cell r="B846" t="str">
            <v>프리엠스</v>
          </cell>
        </row>
        <row r="847">
          <cell r="A847" t="str">
            <v>A053290</v>
          </cell>
          <cell r="B847" t="str">
            <v>능률교육</v>
          </cell>
        </row>
        <row r="848">
          <cell r="A848" t="str">
            <v>A053440</v>
          </cell>
          <cell r="B848" t="str">
            <v>성우몰드</v>
          </cell>
        </row>
        <row r="849">
          <cell r="A849" t="str">
            <v>A053470</v>
          </cell>
          <cell r="B849" t="str">
            <v>오페스</v>
          </cell>
        </row>
        <row r="850">
          <cell r="A850" t="str">
            <v>A053595</v>
          </cell>
          <cell r="B850" t="str">
            <v>한국테크놀로지우</v>
          </cell>
        </row>
        <row r="851">
          <cell r="A851" t="str">
            <v>A053595</v>
          </cell>
          <cell r="B851" t="str">
            <v>한국테크놀로지우</v>
          </cell>
        </row>
        <row r="852">
          <cell r="A852" t="str">
            <v>A053595</v>
          </cell>
          <cell r="B852" t="str">
            <v>한국테크놀로지우</v>
          </cell>
        </row>
        <row r="853">
          <cell r="A853" t="str">
            <v>A053690</v>
          </cell>
          <cell r="B853" t="str">
            <v>한미글로벌</v>
          </cell>
        </row>
        <row r="854">
          <cell r="A854" t="str">
            <v>A053870</v>
          </cell>
          <cell r="B854" t="str">
            <v>GT&amp;T</v>
          </cell>
        </row>
        <row r="855">
          <cell r="A855" t="str">
            <v>A053890</v>
          </cell>
          <cell r="B855" t="str">
            <v>미디어코프</v>
          </cell>
        </row>
        <row r="856">
          <cell r="A856" t="str">
            <v>A054180</v>
          </cell>
          <cell r="B856" t="str">
            <v>중앙오션</v>
          </cell>
        </row>
        <row r="857">
          <cell r="A857" t="str">
            <v>A054300</v>
          </cell>
          <cell r="B857" t="str">
            <v>헤스본</v>
          </cell>
        </row>
        <row r="858">
          <cell r="A858" t="str">
            <v>A054340</v>
          </cell>
          <cell r="B858" t="str">
            <v>피앤텔</v>
          </cell>
        </row>
        <row r="859">
          <cell r="A859" t="str">
            <v>A054340</v>
          </cell>
          <cell r="B859" t="str">
            <v>피앤텔</v>
          </cell>
        </row>
        <row r="860">
          <cell r="A860" t="str">
            <v>A054410</v>
          </cell>
          <cell r="B860" t="str">
            <v>케이피티</v>
          </cell>
        </row>
        <row r="861">
          <cell r="A861" t="str">
            <v>A054450</v>
          </cell>
          <cell r="B861" t="str">
            <v>텔레칩스</v>
          </cell>
        </row>
        <row r="862">
          <cell r="A862" t="str">
            <v>A054630</v>
          </cell>
          <cell r="B862" t="str">
            <v>에이디칩스</v>
          </cell>
        </row>
        <row r="863">
          <cell r="A863" t="str">
            <v>A054780</v>
          </cell>
          <cell r="B863" t="str">
            <v>키이스트</v>
          </cell>
        </row>
        <row r="864">
          <cell r="A864" t="str">
            <v>A054800</v>
          </cell>
          <cell r="B864" t="str">
            <v>아이디스홀딩스</v>
          </cell>
        </row>
        <row r="865">
          <cell r="A865" t="str">
            <v>A054930</v>
          </cell>
          <cell r="B865" t="str">
            <v>유신</v>
          </cell>
        </row>
        <row r="866">
          <cell r="A866" t="str">
            <v>A055250</v>
          </cell>
          <cell r="B866" t="str">
            <v>다휘</v>
          </cell>
        </row>
        <row r="867">
          <cell r="A867" t="str">
            <v>A055550</v>
          </cell>
          <cell r="B867" t="str">
            <v>신한지주</v>
          </cell>
        </row>
        <row r="868">
          <cell r="A868" t="str">
            <v>A056850</v>
          </cell>
          <cell r="B868" t="str">
            <v>코어비트</v>
          </cell>
        </row>
        <row r="869">
          <cell r="A869" t="str">
            <v>A057030</v>
          </cell>
          <cell r="B869" t="str">
            <v>YBM시사닷컴</v>
          </cell>
        </row>
        <row r="870">
          <cell r="A870" t="str">
            <v>A057100</v>
          </cell>
          <cell r="B870" t="str">
            <v>하이스마텍</v>
          </cell>
        </row>
        <row r="871">
          <cell r="A871" t="str">
            <v>A057880</v>
          </cell>
          <cell r="B871" t="str">
            <v>토필드</v>
          </cell>
        </row>
        <row r="872">
          <cell r="A872" t="str">
            <v>A058370</v>
          </cell>
          <cell r="B872" t="str">
            <v>금성테크</v>
          </cell>
        </row>
        <row r="873">
          <cell r="A873" t="str">
            <v>A058400</v>
          </cell>
          <cell r="B873" t="str">
            <v>KNN</v>
          </cell>
        </row>
        <row r="874">
          <cell r="A874" t="str">
            <v>A058430</v>
          </cell>
          <cell r="B874" t="str">
            <v>포스코강판</v>
          </cell>
        </row>
        <row r="875">
          <cell r="A875" t="str">
            <v>A058820</v>
          </cell>
          <cell r="B875" t="str">
            <v>CMG제약</v>
          </cell>
        </row>
        <row r="876">
          <cell r="A876" t="str">
            <v>A058900</v>
          </cell>
          <cell r="B876" t="str">
            <v>투미비티</v>
          </cell>
        </row>
        <row r="877">
          <cell r="A877" t="str">
            <v>A059120</v>
          </cell>
          <cell r="B877" t="str">
            <v>아진엑스텍</v>
          </cell>
        </row>
        <row r="878">
          <cell r="A878" t="str">
            <v>A059720</v>
          </cell>
          <cell r="B878" t="str">
            <v>야호</v>
          </cell>
        </row>
        <row r="879">
          <cell r="A879" t="str">
            <v>A060150</v>
          </cell>
          <cell r="B879" t="str">
            <v>인선이엔티</v>
          </cell>
        </row>
        <row r="880">
          <cell r="A880" t="str">
            <v>A060230</v>
          </cell>
          <cell r="B880" t="str">
            <v>이그잭스</v>
          </cell>
        </row>
        <row r="881">
          <cell r="A881" t="str">
            <v>A060240</v>
          </cell>
          <cell r="B881" t="str">
            <v>아이넷스쿨</v>
          </cell>
        </row>
        <row r="882">
          <cell r="A882" t="str">
            <v>A060240</v>
          </cell>
          <cell r="B882" t="str">
            <v>아이넷스쿨</v>
          </cell>
        </row>
        <row r="883">
          <cell r="A883" t="str">
            <v>A060280</v>
          </cell>
          <cell r="B883" t="str">
            <v>큐렉소</v>
          </cell>
        </row>
        <row r="884">
          <cell r="A884" t="str">
            <v>A060380</v>
          </cell>
          <cell r="B884" t="str">
            <v>동양에스텍</v>
          </cell>
        </row>
        <row r="885">
          <cell r="A885" t="str">
            <v>A060540</v>
          </cell>
          <cell r="B885" t="str">
            <v>에스에이티</v>
          </cell>
        </row>
        <row r="886">
          <cell r="A886" t="str">
            <v>A060900</v>
          </cell>
          <cell r="B886" t="str">
            <v>엘 에너지</v>
          </cell>
        </row>
        <row r="887">
          <cell r="A887" t="str">
            <v>A060910</v>
          </cell>
          <cell r="B887" t="str">
            <v>프리젠</v>
          </cell>
        </row>
        <row r="888">
          <cell r="A888" t="str">
            <v>A060910</v>
          </cell>
          <cell r="B888" t="str">
            <v>프리젠</v>
          </cell>
        </row>
        <row r="889">
          <cell r="A889" t="str">
            <v>A060910</v>
          </cell>
          <cell r="B889" t="str">
            <v>프리젠</v>
          </cell>
        </row>
        <row r="890">
          <cell r="A890" t="str">
            <v>A060910</v>
          </cell>
          <cell r="B890" t="str">
            <v>프리젠</v>
          </cell>
        </row>
        <row r="891">
          <cell r="A891" t="str">
            <v>A060980</v>
          </cell>
          <cell r="B891" t="str">
            <v>만도</v>
          </cell>
        </row>
        <row r="892">
          <cell r="A892" t="str">
            <v>A061050</v>
          </cell>
          <cell r="B892" t="str">
            <v>지앤디윈텍</v>
          </cell>
        </row>
        <row r="893">
          <cell r="A893" t="str">
            <v>A061460</v>
          </cell>
          <cell r="B893" t="str">
            <v>한진피앤씨</v>
          </cell>
        </row>
        <row r="894">
          <cell r="A894" t="str">
            <v>A063170</v>
          </cell>
          <cell r="B894" t="str">
            <v>서울옥션</v>
          </cell>
        </row>
        <row r="895">
          <cell r="A895" t="str">
            <v>A063280</v>
          </cell>
          <cell r="B895" t="str">
            <v>사이버패스</v>
          </cell>
        </row>
        <row r="896">
          <cell r="A896" t="str">
            <v>A063840</v>
          </cell>
          <cell r="B896" t="str">
            <v>닉스테크</v>
          </cell>
        </row>
        <row r="897">
          <cell r="A897" t="str">
            <v>A064090</v>
          </cell>
          <cell r="B897" t="str">
            <v>휴바이론</v>
          </cell>
        </row>
        <row r="898">
          <cell r="A898" t="str">
            <v>A064290</v>
          </cell>
          <cell r="B898" t="str">
            <v>인텍플러스</v>
          </cell>
        </row>
        <row r="899">
          <cell r="A899" t="str">
            <v>A064420</v>
          </cell>
          <cell r="B899" t="str">
            <v>케이피케미칼</v>
          </cell>
        </row>
        <row r="900">
          <cell r="A900" t="str">
            <v>A064820</v>
          </cell>
          <cell r="B900" t="str">
            <v>소셜미디어99</v>
          </cell>
        </row>
        <row r="901">
          <cell r="A901" t="str">
            <v>A064850</v>
          </cell>
          <cell r="B901" t="str">
            <v>에프앤가이드</v>
          </cell>
        </row>
        <row r="902">
          <cell r="A902" t="str">
            <v>A064850</v>
          </cell>
          <cell r="B902" t="str">
            <v>에프앤가이드</v>
          </cell>
        </row>
        <row r="903">
          <cell r="A903" t="str">
            <v>A064960</v>
          </cell>
          <cell r="B903" t="str">
            <v>S&amp;T모티브</v>
          </cell>
        </row>
        <row r="904">
          <cell r="A904" t="str">
            <v>A065160</v>
          </cell>
          <cell r="B904" t="str">
            <v>에프티이앤이</v>
          </cell>
        </row>
        <row r="905">
          <cell r="A905" t="str">
            <v>A065180</v>
          </cell>
          <cell r="B905" t="str">
            <v>피에스앤지</v>
          </cell>
        </row>
        <row r="906">
          <cell r="A906" t="str">
            <v>A065180</v>
          </cell>
          <cell r="B906" t="str">
            <v>피에스앤지</v>
          </cell>
        </row>
        <row r="907">
          <cell r="A907" t="str">
            <v>A065180</v>
          </cell>
          <cell r="B907" t="str">
            <v>피에스앤지</v>
          </cell>
        </row>
        <row r="908">
          <cell r="A908" t="str">
            <v>A065180</v>
          </cell>
          <cell r="B908" t="str">
            <v>피에스앤지</v>
          </cell>
        </row>
        <row r="909">
          <cell r="A909" t="str">
            <v>A065310</v>
          </cell>
          <cell r="B909" t="str">
            <v>JH코오스</v>
          </cell>
        </row>
        <row r="910">
          <cell r="A910" t="str">
            <v>A065340</v>
          </cell>
          <cell r="B910" t="str">
            <v>쓰리디월드</v>
          </cell>
        </row>
        <row r="911">
          <cell r="A911" t="str">
            <v>A065410</v>
          </cell>
          <cell r="B911" t="str">
            <v>지엔텍홀딩스</v>
          </cell>
        </row>
        <row r="912">
          <cell r="A912" t="str">
            <v>A065500</v>
          </cell>
          <cell r="B912" t="str">
            <v>오리엔트정공</v>
          </cell>
        </row>
        <row r="913">
          <cell r="A913" t="str">
            <v>A065500</v>
          </cell>
          <cell r="B913" t="str">
            <v>오리엔트정공</v>
          </cell>
        </row>
        <row r="914">
          <cell r="A914" t="str">
            <v>A065500</v>
          </cell>
          <cell r="B914" t="str">
            <v>오리엔트정공</v>
          </cell>
        </row>
        <row r="915">
          <cell r="A915" t="str">
            <v>A065710</v>
          </cell>
          <cell r="B915" t="str">
            <v>서호전기</v>
          </cell>
        </row>
        <row r="916">
          <cell r="A916" t="str">
            <v>A065770</v>
          </cell>
          <cell r="B916" t="str">
            <v>CS</v>
          </cell>
        </row>
        <row r="917">
          <cell r="A917" t="str">
            <v>A065810</v>
          </cell>
          <cell r="B917" t="str">
            <v>UC아이콜스</v>
          </cell>
        </row>
        <row r="918">
          <cell r="A918" t="str">
            <v>A066110</v>
          </cell>
          <cell r="B918" t="str">
            <v>백산OPC</v>
          </cell>
        </row>
        <row r="919">
          <cell r="A919" t="str">
            <v>A066300</v>
          </cell>
          <cell r="B919" t="str">
            <v>샤인시스템</v>
          </cell>
        </row>
        <row r="920">
          <cell r="A920" t="str">
            <v>A066430</v>
          </cell>
          <cell r="B920" t="str">
            <v>케이엠알앤씨</v>
          </cell>
        </row>
        <row r="921">
          <cell r="A921" t="str">
            <v>A066430</v>
          </cell>
          <cell r="B921" t="str">
            <v>케이엠알앤씨</v>
          </cell>
        </row>
        <row r="922">
          <cell r="A922" t="str">
            <v>A066570</v>
          </cell>
          <cell r="B922" t="str">
            <v>LG전자</v>
          </cell>
        </row>
        <row r="923">
          <cell r="A923" t="str">
            <v>A066690</v>
          </cell>
          <cell r="B923" t="str">
            <v>보광티에스</v>
          </cell>
        </row>
        <row r="924">
          <cell r="A924" t="str">
            <v>A066790</v>
          </cell>
          <cell r="B924" t="str">
            <v>씨씨에스</v>
          </cell>
        </row>
        <row r="925">
          <cell r="A925" t="str">
            <v>A066790</v>
          </cell>
          <cell r="B925" t="str">
            <v>씨씨에스</v>
          </cell>
        </row>
        <row r="926">
          <cell r="A926" t="str">
            <v>A066930</v>
          </cell>
          <cell r="B926" t="str">
            <v>에스디</v>
          </cell>
        </row>
        <row r="927">
          <cell r="A927" t="str">
            <v>A067130</v>
          </cell>
          <cell r="B927" t="str">
            <v>클루넷</v>
          </cell>
        </row>
        <row r="928">
          <cell r="A928" t="str">
            <v>A067250</v>
          </cell>
          <cell r="B928" t="str">
            <v>STX조선해양</v>
          </cell>
        </row>
        <row r="929">
          <cell r="A929" t="str">
            <v>A067770</v>
          </cell>
          <cell r="B929" t="str">
            <v>세진티에스</v>
          </cell>
        </row>
        <row r="930">
          <cell r="A930" t="str">
            <v>A067950</v>
          </cell>
          <cell r="B930" t="str">
            <v>티이씨</v>
          </cell>
        </row>
        <row r="931">
          <cell r="A931" t="str">
            <v>A068060</v>
          </cell>
          <cell r="B931" t="str">
            <v>KCW</v>
          </cell>
        </row>
        <row r="932">
          <cell r="A932" t="str">
            <v>A068150</v>
          </cell>
          <cell r="B932" t="str">
            <v>엔티피아</v>
          </cell>
        </row>
        <row r="933">
          <cell r="A933" t="str">
            <v>A068330</v>
          </cell>
          <cell r="B933" t="str">
            <v>일신바이오</v>
          </cell>
        </row>
        <row r="934">
          <cell r="A934" t="str">
            <v>A068420</v>
          </cell>
          <cell r="B934" t="str">
            <v>엔터기술</v>
          </cell>
        </row>
        <row r="935">
          <cell r="A935" t="str">
            <v>A068630</v>
          </cell>
          <cell r="B935" t="str">
            <v>에피밸리</v>
          </cell>
        </row>
        <row r="936">
          <cell r="A936" t="str">
            <v>A068870</v>
          </cell>
          <cell r="B936" t="str">
            <v>LG생명과학</v>
          </cell>
        </row>
        <row r="937">
          <cell r="A937" t="str">
            <v>A068875</v>
          </cell>
          <cell r="B937" t="str">
            <v>LG생명과학우</v>
          </cell>
        </row>
        <row r="938">
          <cell r="A938" t="str">
            <v>A068875</v>
          </cell>
          <cell r="B938" t="str">
            <v>LG생명과학우</v>
          </cell>
        </row>
        <row r="939">
          <cell r="A939" t="str">
            <v>A068875</v>
          </cell>
          <cell r="B939" t="str">
            <v>LG생명과학우</v>
          </cell>
        </row>
        <row r="940">
          <cell r="A940" t="str">
            <v>A069260</v>
          </cell>
          <cell r="B940" t="str">
            <v>휴켐스</v>
          </cell>
        </row>
        <row r="941">
          <cell r="A941" t="str">
            <v>A069510</v>
          </cell>
          <cell r="B941" t="str">
            <v>에스텍</v>
          </cell>
        </row>
        <row r="942">
          <cell r="A942" t="str">
            <v>A069620</v>
          </cell>
          <cell r="B942" t="str">
            <v>대웅제약</v>
          </cell>
        </row>
        <row r="943">
          <cell r="A943" t="str">
            <v>A069920</v>
          </cell>
          <cell r="B943" t="str">
            <v>아이에스이커머스</v>
          </cell>
        </row>
        <row r="944">
          <cell r="A944" t="str">
            <v>A069960</v>
          </cell>
          <cell r="B944" t="str">
            <v>현대백화점</v>
          </cell>
        </row>
        <row r="945">
          <cell r="A945" t="str">
            <v>A070080</v>
          </cell>
          <cell r="B945" t="str">
            <v>하이드로젠파워</v>
          </cell>
        </row>
        <row r="946">
          <cell r="A946" t="str">
            <v>A070480</v>
          </cell>
          <cell r="B946" t="str">
            <v>에버테크노</v>
          </cell>
        </row>
        <row r="947">
          <cell r="A947" t="str">
            <v>A070480</v>
          </cell>
          <cell r="B947" t="str">
            <v>에버테크노</v>
          </cell>
        </row>
        <row r="948">
          <cell r="A948" t="str">
            <v>A071050</v>
          </cell>
          <cell r="B948" t="str">
            <v>한국금융지주</v>
          </cell>
        </row>
        <row r="949">
          <cell r="A949" t="str">
            <v>A071360</v>
          </cell>
          <cell r="B949" t="str">
            <v>나노하이텍</v>
          </cell>
        </row>
        <row r="950">
          <cell r="A950" t="str">
            <v>A071530</v>
          </cell>
          <cell r="B950" t="str">
            <v>유에이블</v>
          </cell>
        </row>
        <row r="951">
          <cell r="A951" t="str">
            <v>A071840</v>
          </cell>
          <cell r="B951" t="str">
            <v>롯데하이마트</v>
          </cell>
        </row>
        <row r="952">
          <cell r="A952" t="str">
            <v>A071930</v>
          </cell>
          <cell r="B952" t="str">
            <v>에이스하이텍</v>
          </cell>
        </row>
        <row r="953">
          <cell r="A953" t="str">
            <v>A071970</v>
          </cell>
          <cell r="B953" t="str">
            <v>STX중공업</v>
          </cell>
        </row>
        <row r="954">
          <cell r="A954" t="str">
            <v>A071970</v>
          </cell>
          <cell r="B954" t="str">
            <v>STX중공업</v>
          </cell>
        </row>
        <row r="955">
          <cell r="A955" t="str">
            <v>A072530</v>
          </cell>
          <cell r="B955" t="str">
            <v>나이스메탈</v>
          </cell>
        </row>
        <row r="956">
          <cell r="A956" t="str">
            <v>A073010</v>
          </cell>
          <cell r="B956" t="str">
            <v>케이에스피</v>
          </cell>
        </row>
        <row r="957">
          <cell r="A957" t="str">
            <v>A073070</v>
          </cell>
          <cell r="B957" t="str">
            <v>넥센테크</v>
          </cell>
        </row>
        <row r="958">
          <cell r="A958" t="str">
            <v>A073070</v>
          </cell>
          <cell r="B958" t="str">
            <v>넥센테크</v>
          </cell>
        </row>
        <row r="959">
          <cell r="A959" t="str">
            <v>A073130</v>
          </cell>
          <cell r="B959" t="str">
            <v>인스프리트</v>
          </cell>
        </row>
        <row r="960">
          <cell r="A960" t="str">
            <v>A073190</v>
          </cell>
          <cell r="B960" t="str">
            <v>디비케이</v>
          </cell>
        </row>
        <row r="961">
          <cell r="A961" t="str">
            <v>A073240</v>
          </cell>
          <cell r="B961" t="str">
            <v>금호타이어</v>
          </cell>
        </row>
        <row r="962">
          <cell r="A962" t="str">
            <v>A073570</v>
          </cell>
          <cell r="B962" t="str">
            <v>프롬써어티</v>
          </cell>
        </row>
        <row r="963">
          <cell r="A963" t="str">
            <v>A073780</v>
          </cell>
          <cell r="B963" t="str">
            <v>케이디세코</v>
          </cell>
        </row>
        <row r="964">
          <cell r="A964" t="str">
            <v>A074000</v>
          </cell>
          <cell r="B964" t="str">
            <v>엠텍비젼</v>
          </cell>
        </row>
        <row r="965">
          <cell r="A965" t="str">
            <v>A074140</v>
          </cell>
          <cell r="B965" t="str">
            <v>엑스로드</v>
          </cell>
        </row>
        <row r="966">
          <cell r="A966" t="str">
            <v>A074610</v>
          </cell>
          <cell r="B966" t="str">
            <v>이엔쓰리</v>
          </cell>
        </row>
        <row r="967">
          <cell r="A967" t="str">
            <v>A074610</v>
          </cell>
          <cell r="B967" t="str">
            <v>이엔쓰리</v>
          </cell>
        </row>
        <row r="968">
          <cell r="A968" t="str">
            <v>A074610</v>
          </cell>
          <cell r="B968" t="str">
            <v>이엔쓰리</v>
          </cell>
        </row>
        <row r="969">
          <cell r="A969" t="str">
            <v>A075970</v>
          </cell>
          <cell r="B969" t="str">
            <v>동국알앤에스</v>
          </cell>
        </row>
        <row r="970">
          <cell r="A970" t="str">
            <v>A076090</v>
          </cell>
          <cell r="B970" t="str">
            <v>테이크시스템</v>
          </cell>
        </row>
        <row r="971">
          <cell r="A971" t="str">
            <v>A077280</v>
          </cell>
          <cell r="B971" t="str">
            <v>다윈텍</v>
          </cell>
        </row>
        <row r="972">
          <cell r="A972" t="str">
            <v>A077960</v>
          </cell>
          <cell r="B972" t="str">
            <v>케이이엔지</v>
          </cell>
        </row>
        <row r="973">
          <cell r="A973" t="str">
            <v>A077970</v>
          </cell>
          <cell r="B973" t="str">
            <v>STX엔진</v>
          </cell>
        </row>
        <row r="974">
          <cell r="A974" t="str">
            <v>A077970</v>
          </cell>
          <cell r="B974" t="str">
            <v>STX엔진</v>
          </cell>
        </row>
        <row r="975">
          <cell r="A975" t="str">
            <v>A078020</v>
          </cell>
          <cell r="B975" t="str">
            <v>이트레이드증권</v>
          </cell>
        </row>
        <row r="976">
          <cell r="A976" t="str">
            <v>A078130</v>
          </cell>
          <cell r="B976" t="str">
            <v>국일제지</v>
          </cell>
        </row>
        <row r="977">
          <cell r="A977" t="str">
            <v>A078350</v>
          </cell>
          <cell r="B977" t="str">
            <v>한양디지텍</v>
          </cell>
        </row>
        <row r="978">
          <cell r="A978" t="str">
            <v>A078590</v>
          </cell>
          <cell r="B978" t="str">
            <v>두올산업</v>
          </cell>
        </row>
        <row r="979">
          <cell r="A979" t="str">
            <v>A078590</v>
          </cell>
          <cell r="B979" t="str">
            <v>두올산업</v>
          </cell>
        </row>
        <row r="980">
          <cell r="A980" t="str">
            <v>A078700</v>
          </cell>
          <cell r="B980" t="str">
            <v>신지소프트</v>
          </cell>
        </row>
        <row r="981">
          <cell r="A981" t="str">
            <v>A078930</v>
          </cell>
          <cell r="B981" t="str">
            <v>GS</v>
          </cell>
        </row>
        <row r="982">
          <cell r="A982" t="str">
            <v>A078940</v>
          </cell>
          <cell r="B982" t="str">
            <v>일경산업개발</v>
          </cell>
        </row>
        <row r="983">
          <cell r="A983" t="str">
            <v>A078940</v>
          </cell>
          <cell r="B983" t="str">
            <v>일경산업개발</v>
          </cell>
        </row>
        <row r="984">
          <cell r="A984" t="str">
            <v>A079170</v>
          </cell>
          <cell r="B984" t="str">
            <v>한창산업</v>
          </cell>
        </row>
        <row r="985">
          <cell r="A985" t="str">
            <v>A079650</v>
          </cell>
          <cell r="B985" t="str">
            <v>서산</v>
          </cell>
        </row>
        <row r="986">
          <cell r="A986" t="str">
            <v>A080180</v>
          </cell>
          <cell r="B986" t="str">
            <v>아시아1호</v>
          </cell>
        </row>
        <row r="987">
          <cell r="A987" t="str">
            <v>A080520</v>
          </cell>
          <cell r="B987" t="str">
            <v>오디텍</v>
          </cell>
        </row>
        <row r="988">
          <cell r="A988" t="str">
            <v>A081090</v>
          </cell>
          <cell r="B988" t="str">
            <v>씨모텍</v>
          </cell>
        </row>
        <row r="989">
          <cell r="A989" t="str">
            <v>A081190</v>
          </cell>
          <cell r="B989" t="str">
            <v>아시아2호</v>
          </cell>
        </row>
        <row r="990">
          <cell r="A990" t="str">
            <v>A081190</v>
          </cell>
          <cell r="B990" t="str">
            <v>아시아2호</v>
          </cell>
        </row>
        <row r="991">
          <cell r="A991" t="str">
            <v>A081200</v>
          </cell>
          <cell r="B991" t="str">
            <v>아시아3호</v>
          </cell>
        </row>
        <row r="992">
          <cell r="A992" t="str">
            <v>A081200</v>
          </cell>
          <cell r="B992" t="str">
            <v>아시아3호</v>
          </cell>
        </row>
        <row r="993">
          <cell r="A993" t="str">
            <v>A081200</v>
          </cell>
          <cell r="B993" t="str">
            <v>아시아3호</v>
          </cell>
        </row>
        <row r="994">
          <cell r="A994" t="str">
            <v>A081210</v>
          </cell>
          <cell r="B994" t="str">
            <v>아시아4호</v>
          </cell>
        </row>
        <row r="995">
          <cell r="A995" t="str">
            <v>A081210</v>
          </cell>
          <cell r="B995" t="str">
            <v>아시아4호</v>
          </cell>
        </row>
        <row r="996">
          <cell r="A996" t="str">
            <v>A081930</v>
          </cell>
          <cell r="B996" t="str">
            <v>아시아8호</v>
          </cell>
        </row>
        <row r="997">
          <cell r="A997" t="str">
            <v>A081930</v>
          </cell>
          <cell r="B997" t="str">
            <v>아시아8호</v>
          </cell>
        </row>
        <row r="998">
          <cell r="A998" t="str">
            <v>A081940</v>
          </cell>
          <cell r="B998" t="str">
            <v>아시아9호</v>
          </cell>
        </row>
        <row r="999">
          <cell r="A999" t="str">
            <v>A082220</v>
          </cell>
          <cell r="B999" t="str">
            <v>프렉코</v>
          </cell>
        </row>
        <row r="1000">
          <cell r="A1000" t="str">
            <v>A082240</v>
          </cell>
          <cell r="B1000" t="str">
            <v>아시아5호</v>
          </cell>
        </row>
        <row r="1001">
          <cell r="A1001" t="str">
            <v>A082240</v>
          </cell>
          <cell r="B1001" t="str">
            <v>아시아5호</v>
          </cell>
        </row>
        <row r="1002">
          <cell r="A1002" t="str">
            <v>A082250</v>
          </cell>
          <cell r="B1002" t="str">
            <v>아시아6호</v>
          </cell>
        </row>
        <row r="1003">
          <cell r="A1003" t="str">
            <v>A082250</v>
          </cell>
          <cell r="B1003" t="str">
            <v>아시아6호</v>
          </cell>
        </row>
        <row r="1004">
          <cell r="A1004" t="str">
            <v>A082260</v>
          </cell>
          <cell r="B1004" t="str">
            <v>아시아7호</v>
          </cell>
        </row>
        <row r="1005">
          <cell r="A1005" t="str">
            <v>A082260</v>
          </cell>
          <cell r="B1005" t="str">
            <v>아시아7호</v>
          </cell>
        </row>
        <row r="1006">
          <cell r="A1006" t="str">
            <v>A082640</v>
          </cell>
          <cell r="B1006" t="str">
            <v>동양생명</v>
          </cell>
        </row>
        <row r="1007">
          <cell r="A1007" t="str">
            <v>A082740</v>
          </cell>
          <cell r="B1007" t="str">
            <v>두산엔진</v>
          </cell>
        </row>
        <row r="1008">
          <cell r="A1008" t="str">
            <v>A083350</v>
          </cell>
          <cell r="B1008" t="str">
            <v>동북아10호</v>
          </cell>
        </row>
        <row r="1009">
          <cell r="A1009" t="str">
            <v>A083350</v>
          </cell>
          <cell r="B1009" t="str">
            <v>동북아10호</v>
          </cell>
        </row>
        <row r="1010">
          <cell r="A1010" t="str">
            <v>A083350</v>
          </cell>
          <cell r="B1010" t="str">
            <v>동북아10호</v>
          </cell>
        </row>
        <row r="1011">
          <cell r="A1011" t="str">
            <v>A083360</v>
          </cell>
          <cell r="B1011" t="str">
            <v>동북아11호</v>
          </cell>
        </row>
        <row r="1012">
          <cell r="A1012" t="str">
            <v>A083360</v>
          </cell>
          <cell r="B1012" t="str">
            <v>동북아11호</v>
          </cell>
        </row>
        <row r="1013">
          <cell r="A1013" t="str">
            <v>A083360</v>
          </cell>
          <cell r="B1013" t="str">
            <v>동북아11호</v>
          </cell>
        </row>
        <row r="1014">
          <cell r="A1014" t="str">
            <v>A083370</v>
          </cell>
          <cell r="B1014" t="str">
            <v>동북아12호</v>
          </cell>
        </row>
        <row r="1015">
          <cell r="A1015" t="str">
            <v>A083370</v>
          </cell>
          <cell r="B1015" t="str">
            <v>동북아12호</v>
          </cell>
        </row>
        <row r="1016">
          <cell r="A1016" t="str">
            <v>A083370</v>
          </cell>
          <cell r="B1016" t="str">
            <v>동북아12호</v>
          </cell>
        </row>
        <row r="1017">
          <cell r="A1017" t="str">
            <v>A083380</v>
          </cell>
          <cell r="B1017" t="str">
            <v>동북아13호</v>
          </cell>
        </row>
        <row r="1018">
          <cell r="A1018" t="str">
            <v>A083380</v>
          </cell>
          <cell r="B1018" t="str">
            <v>동북아13호</v>
          </cell>
        </row>
        <row r="1019">
          <cell r="A1019" t="str">
            <v>A083380</v>
          </cell>
          <cell r="B1019" t="str">
            <v>동북아13호</v>
          </cell>
        </row>
        <row r="1020">
          <cell r="A1020" t="str">
            <v>A083390</v>
          </cell>
          <cell r="B1020" t="str">
            <v>동북아14호</v>
          </cell>
        </row>
        <row r="1021">
          <cell r="A1021" t="str">
            <v>A083390</v>
          </cell>
          <cell r="B1021" t="str">
            <v>동북아14호</v>
          </cell>
        </row>
        <row r="1022">
          <cell r="A1022" t="str">
            <v>A083390</v>
          </cell>
          <cell r="B1022" t="str">
            <v>동북아14호</v>
          </cell>
        </row>
        <row r="1023">
          <cell r="A1023" t="str">
            <v>A083570</v>
          </cell>
          <cell r="B1023" t="str">
            <v>아시아10호</v>
          </cell>
        </row>
        <row r="1024">
          <cell r="A1024" t="str">
            <v>A083570</v>
          </cell>
          <cell r="B1024" t="str">
            <v>아시아10호</v>
          </cell>
        </row>
        <row r="1025">
          <cell r="A1025" t="str">
            <v>A083580</v>
          </cell>
          <cell r="B1025" t="str">
            <v>아시아11호</v>
          </cell>
        </row>
        <row r="1026">
          <cell r="A1026" t="str">
            <v>A083580</v>
          </cell>
          <cell r="B1026" t="str">
            <v>아시아11호</v>
          </cell>
        </row>
        <row r="1027">
          <cell r="A1027" t="str">
            <v>A083590</v>
          </cell>
          <cell r="B1027" t="str">
            <v>아시아12호</v>
          </cell>
        </row>
        <row r="1028">
          <cell r="A1028" t="str">
            <v>A083590</v>
          </cell>
          <cell r="B1028" t="str">
            <v>아시아12호</v>
          </cell>
        </row>
        <row r="1029">
          <cell r="A1029" t="str">
            <v>A083600</v>
          </cell>
          <cell r="B1029" t="str">
            <v>아시아13호</v>
          </cell>
        </row>
        <row r="1030">
          <cell r="A1030" t="str">
            <v>A083600</v>
          </cell>
          <cell r="B1030" t="str">
            <v>아시아13호</v>
          </cell>
        </row>
        <row r="1031">
          <cell r="A1031" t="str">
            <v>A083610</v>
          </cell>
          <cell r="B1031" t="str">
            <v>아시아14호</v>
          </cell>
        </row>
        <row r="1032">
          <cell r="A1032" t="str">
            <v>A083610</v>
          </cell>
          <cell r="B1032" t="str">
            <v>아시아14호</v>
          </cell>
        </row>
        <row r="1033">
          <cell r="A1033" t="str">
            <v>A083610</v>
          </cell>
          <cell r="B1033" t="str">
            <v>아시아14호</v>
          </cell>
        </row>
        <row r="1034">
          <cell r="A1034" t="str">
            <v>A083620</v>
          </cell>
          <cell r="B1034" t="str">
            <v>아시아15호</v>
          </cell>
        </row>
        <row r="1035">
          <cell r="A1035" t="str">
            <v>A083620</v>
          </cell>
          <cell r="B1035" t="str">
            <v>아시아15호</v>
          </cell>
        </row>
        <row r="1036">
          <cell r="A1036" t="str">
            <v>A083620</v>
          </cell>
          <cell r="B1036" t="str">
            <v>아시아15호</v>
          </cell>
        </row>
        <row r="1037">
          <cell r="A1037" t="str">
            <v>A083640</v>
          </cell>
          <cell r="B1037" t="str">
            <v>윈포넷</v>
          </cell>
        </row>
        <row r="1038">
          <cell r="A1038" t="str">
            <v>A084440</v>
          </cell>
          <cell r="B1038" t="str">
            <v>유비온</v>
          </cell>
        </row>
        <row r="1039">
          <cell r="A1039" t="str">
            <v>A084440</v>
          </cell>
          <cell r="B1039" t="str">
            <v>유비온</v>
          </cell>
        </row>
        <row r="1040">
          <cell r="A1040" t="str">
            <v>A084650</v>
          </cell>
          <cell r="B1040" t="str">
            <v>랩지노믹스</v>
          </cell>
        </row>
        <row r="1041">
          <cell r="A1041" t="str">
            <v>A084670</v>
          </cell>
          <cell r="B1041" t="str">
            <v>동양고속</v>
          </cell>
        </row>
        <row r="1042">
          <cell r="A1042" t="str">
            <v>A084680</v>
          </cell>
          <cell r="B1042" t="str">
            <v>이월드</v>
          </cell>
        </row>
        <row r="1043">
          <cell r="A1043" t="str">
            <v>A084695</v>
          </cell>
          <cell r="B1043" t="str">
            <v>대상홀딩스우</v>
          </cell>
        </row>
        <row r="1044">
          <cell r="A1044" t="str">
            <v>A084695</v>
          </cell>
          <cell r="B1044" t="str">
            <v>대상홀딩스우</v>
          </cell>
        </row>
        <row r="1045">
          <cell r="A1045" t="str">
            <v>A084870</v>
          </cell>
          <cell r="B1045" t="str">
            <v>베이직하우스</v>
          </cell>
        </row>
        <row r="1046">
          <cell r="A1046" t="str">
            <v>A085660</v>
          </cell>
          <cell r="B1046" t="str">
            <v>차바이오텍</v>
          </cell>
        </row>
        <row r="1047">
          <cell r="A1047" t="str">
            <v>A085910</v>
          </cell>
          <cell r="B1047" t="str">
            <v>네오티스</v>
          </cell>
        </row>
        <row r="1048">
          <cell r="A1048" t="str">
            <v>A085980</v>
          </cell>
          <cell r="B1048" t="str">
            <v>세화피앤씨</v>
          </cell>
        </row>
        <row r="1049">
          <cell r="A1049" t="str">
            <v>A085990</v>
          </cell>
          <cell r="B1049" t="str">
            <v>단성일렉트론</v>
          </cell>
        </row>
        <row r="1050">
          <cell r="A1050" t="str">
            <v>A086200</v>
          </cell>
          <cell r="B1050" t="str">
            <v>씨앤비텍</v>
          </cell>
        </row>
        <row r="1051">
          <cell r="A1051" t="str">
            <v>A086280</v>
          </cell>
          <cell r="B1051" t="str">
            <v>현대글로비스</v>
          </cell>
        </row>
        <row r="1052">
          <cell r="A1052" t="str">
            <v>A086460</v>
          </cell>
          <cell r="B1052" t="str">
            <v>에스엔피제네틱스</v>
          </cell>
        </row>
        <row r="1053">
          <cell r="A1053" t="str">
            <v>A086460</v>
          </cell>
          <cell r="B1053" t="str">
            <v>에스엔피제네틱스</v>
          </cell>
        </row>
        <row r="1054">
          <cell r="A1054" t="str">
            <v>A086790</v>
          </cell>
          <cell r="B1054" t="str">
            <v>하나금융지주</v>
          </cell>
        </row>
        <row r="1055">
          <cell r="A1055" t="str">
            <v>A087220</v>
          </cell>
          <cell r="B1055" t="str">
            <v>스틸플라워</v>
          </cell>
        </row>
        <row r="1056">
          <cell r="A1056" t="str">
            <v>A088350</v>
          </cell>
          <cell r="B1056" t="str">
            <v>한화생명</v>
          </cell>
        </row>
        <row r="1057">
          <cell r="A1057" t="str">
            <v>A088790</v>
          </cell>
          <cell r="B1057" t="str">
            <v>진도</v>
          </cell>
        </row>
        <row r="1058">
          <cell r="A1058" t="str">
            <v>A089240</v>
          </cell>
          <cell r="B1058" t="str">
            <v>네오세미테크</v>
          </cell>
        </row>
        <row r="1059">
          <cell r="A1059" t="str">
            <v>A090080</v>
          </cell>
          <cell r="B1059" t="str">
            <v>평화산업</v>
          </cell>
        </row>
        <row r="1060">
          <cell r="A1060" t="str">
            <v>A090120</v>
          </cell>
          <cell r="B1060" t="str">
            <v>잘만테크</v>
          </cell>
        </row>
        <row r="1061">
          <cell r="A1061" t="str">
            <v>A090150</v>
          </cell>
          <cell r="B1061" t="str">
            <v>광진윈텍</v>
          </cell>
        </row>
        <row r="1062">
          <cell r="A1062" t="str">
            <v>A090355</v>
          </cell>
          <cell r="B1062" t="str">
            <v>노루페인트우</v>
          </cell>
        </row>
        <row r="1063">
          <cell r="A1063" t="str">
            <v>A090355</v>
          </cell>
          <cell r="B1063" t="str">
            <v>노루페인트우</v>
          </cell>
        </row>
        <row r="1064">
          <cell r="A1064" t="str">
            <v>A090355</v>
          </cell>
          <cell r="B1064" t="str">
            <v>노루페인트우</v>
          </cell>
        </row>
        <row r="1065">
          <cell r="A1065" t="str">
            <v>A090430</v>
          </cell>
          <cell r="B1065" t="str">
            <v>아모레퍼시픽</v>
          </cell>
        </row>
        <row r="1066">
          <cell r="A1066" t="str">
            <v>A090540</v>
          </cell>
          <cell r="B1066" t="str">
            <v>코크렙8호</v>
          </cell>
        </row>
        <row r="1067">
          <cell r="A1067" t="str">
            <v>A090540</v>
          </cell>
          <cell r="B1067" t="str">
            <v>코크렙8호</v>
          </cell>
        </row>
        <row r="1068">
          <cell r="A1068" t="str">
            <v>A090730</v>
          </cell>
          <cell r="B1068" t="str">
            <v>SIMPAC METALLOY</v>
          </cell>
        </row>
        <row r="1069">
          <cell r="A1069" t="str">
            <v>A090740</v>
          </cell>
          <cell r="B1069" t="str">
            <v>연이정보통신</v>
          </cell>
        </row>
        <row r="1070">
          <cell r="A1070" t="str">
            <v>A090970</v>
          </cell>
          <cell r="B1070" t="str">
            <v>코리아01호</v>
          </cell>
        </row>
        <row r="1071">
          <cell r="A1071" t="str">
            <v>A090970</v>
          </cell>
          <cell r="B1071" t="str">
            <v>코리아01호</v>
          </cell>
        </row>
        <row r="1072">
          <cell r="A1072" t="str">
            <v>A090970</v>
          </cell>
          <cell r="B1072" t="str">
            <v>코리아01호</v>
          </cell>
        </row>
        <row r="1073">
          <cell r="A1073" t="str">
            <v>A090980</v>
          </cell>
          <cell r="B1073" t="str">
            <v>코리아02호</v>
          </cell>
        </row>
        <row r="1074">
          <cell r="A1074" t="str">
            <v>A090980</v>
          </cell>
          <cell r="B1074" t="str">
            <v>코리아02호</v>
          </cell>
        </row>
        <row r="1075">
          <cell r="A1075" t="str">
            <v>A090980</v>
          </cell>
          <cell r="B1075" t="str">
            <v>코리아02호</v>
          </cell>
        </row>
        <row r="1076">
          <cell r="A1076" t="str">
            <v>A090990</v>
          </cell>
          <cell r="B1076" t="str">
            <v>코리아03호</v>
          </cell>
        </row>
        <row r="1077">
          <cell r="A1077" t="str">
            <v>A090990</v>
          </cell>
          <cell r="B1077" t="str">
            <v>코리아03호</v>
          </cell>
        </row>
        <row r="1078">
          <cell r="A1078" t="str">
            <v>A090990</v>
          </cell>
          <cell r="B1078" t="str">
            <v>코리아03호</v>
          </cell>
        </row>
        <row r="1079">
          <cell r="A1079" t="str">
            <v>A091000</v>
          </cell>
          <cell r="B1079" t="str">
            <v>코리아04호</v>
          </cell>
        </row>
        <row r="1080">
          <cell r="A1080" t="str">
            <v>A091000</v>
          </cell>
          <cell r="B1080" t="str">
            <v>코리아04호</v>
          </cell>
        </row>
        <row r="1081">
          <cell r="A1081" t="str">
            <v>A091000</v>
          </cell>
          <cell r="B1081" t="str">
            <v>코리아04호</v>
          </cell>
        </row>
        <row r="1082">
          <cell r="A1082" t="str">
            <v>A091160</v>
          </cell>
          <cell r="B1082" t="str">
            <v>KODEX 반도체</v>
          </cell>
        </row>
        <row r="1083">
          <cell r="A1083" t="str">
            <v>A091200</v>
          </cell>
          <cell r="B1083" t="str">
            <v>KOSEF IT</v>
          </cell>
        </row>
        <row r="1084">
          <cell r="A1084" t="str">
            <v>A091200</v>
          </cell>
          <cell r="B1084" t="str">
            <v>KOSEF IT</v>
          </cell>
        </row>
        <row r="1085">
          <cell r="A1085" t="str">
            <v>A091200</v>
          </cell>
          <cell r="B1085" t="str">
            <v>KOSEF IT</v>
          </cell>
        </row>
        <row r="1086">
          <cell r="A1086" t="str">
            <v>A091220</v>
          </cell>
          <cell r="B1086" t="str">
            <v>TIGER 은행</v>
          </cell>
        </row>
        <row r="1087">
          <cell r="A1087" t="str">
            <v>A091340</v>
          </cell>
          <cell r="B1087" t="str">
            <v>S&amp;K폴리텍</v>
          </cell>
        </row>
        <row r="1088">
          <cell r="A1088" t="str">
            <v>A091690</v>
          </cell>
          <cell r="B1088" t="str">
            <v>디지텍시스템</v>
          </cell>
        </row>
        <row r="1089">
          <cell r="A1089" t="str">
            <v>A092300</v>
          </cell>
          <cell r="B1089" t="str">
            <v>현우산업</v>
          </cell>
        </row>
        <row r="1090">
          <cell r="A1090" t="str">
            <v>A092630</v>
          </cell>
          <cell r="B1090" t="str">
            <v>바다로3호</v>
          </cell>
        </row>
        <row r="1091">
          <cell r="A1091" t="str">
            <v>A092630</v>
          </cell>
          <cell r="B1091" t="str">
            <v>바다로3호</v>
          </cell>
        </row>
        <row r="1092">
          <cell r="A1092" t="str">
            <v>A092630</v>
          </cell>
          <cell r="B1092" t="str">
            <v>바다로3호</v>
          </cell>
        </row>
        <row r="1093">
          <cell r="A1093" t="str">
            <v>A093050</v>
          </cell>
          <cell r="B1093" t="str">
            <v>LF</v>
          </cell>
        </row>
        <row r="1094">
          <cell r="A1094" t="str">
            <v>A093370</v>
          </cell>
          <cell r="B1094" t="str">
            <v>후성</v>
          </cell>
        </row>
        <row r="1095">
          <cell r="A1095" t="str">
            <v>A093380</v>
          </cell>
          <cell r="B1095" t="str">
            <v>풍강</v>
          </cell>
        </row>
        <row r="1096">
          <cell r="A1096" t="str">
            <v>A094360</v>
          </cell>
          <cell r="B1096" t="str">
            <v>칩스앤미디어</v>
          </cell>
        </row>
        <row r="1097">
          <cell r="A1097" t="str">
            <v>A094360</v>
          </cell>
          <cell r="B1097" t="str">
            <v>칩스앤미디어</v>
          </cell>
        </row>
        <row r="1098">
          <cell r="A1098" t="str">
            <v>A094860</v>
          </cell>
          <cell r="B1098" t="str">
            <v>코닉글로리</v>
          </cell>
        </row>
        <row r="1099">
          <cell r="A1099" t="str">
            <v>A095720</v>
          </cell>
          <cell r="B1099" t="str">
            <v>웅진씽크빅</v>
          </cell>
        </row>
        <row r="1100">
          <cell r="A1100" t="str">
            <v>A096300</v>
          </cell>
          <cell r="B1100" t="str">
            <v>베트남개발1</v>
          </cell>
        </row>
        <row r="1101">
          <cell r="A1101" t="str">
            <v>A096350</v>
          </cell>
          <cell r="B1101" t="str">
            <v>대창솔루션</v>
          </cell>
        </row>
        <row r="1102">
          <cell r="A1102" t="str">
            <v>A096770</v>
          </cell>
          <cell r="B1102" t="str">
            <v>SK이노베이션</v>
          </cell>
        </row>
        <row r="1103">
          <cell r="A1103" t="str">
            <v>A097230</v>
          </cell>
          <cell r="B1103" t="str">
            <v>한진중공업</v>
          </cell>
        </row>
        <row r="1104">
          <cell r="A1104" t="str">
            <v>A097710</v>
          </cell>
          <cell r="B1104" t="str">
            <v>TIGER 가치주</v>
          </cell>
        </row>
        <row r="1105">
          <cell r="A1105" t="str">
            <v>A097710</v>
          </cell>
          <cell r="B1105" t="str">
            <v>TIGER 가치주</v>
          </cell>
        </row>
        <row r="1106">
          <cell r="A1106" t="str">
            <v>A097710</v>
          </cell>
          <cell r="B1106" t="str">
            <v>TIGER 가치주</v>
          </cell>
        </row>
        <row r="1107">
          <cell r="A1107" t="str">
            <v>A097720</v>
          </cell>
          <cell r="B1107" t="str">
            <v>TIGER 미드캡</v>
          </cell>
        </row>
        <row r="1108">
          <cell r="A1108" t="str">
            <v>A097720</v>
          </cell>
          <cell r="B1108" t="str">
            <v>TIGER 미드캡</v>
          </cell>
        </row>
        <row r="1109">
          <cell r="A1109" t="str">
            <v>A097750</v>
          </cell>
          <cell r="B1109" t="str">
            <v>TREX 중소형가치</v>
          </cell>
        </row>
        <row r="1110">
          <cell r="A1110" t="str">
            <v>A097750</v>
          </cell>
          <cell r="B1110" t="str">
            <v>TREX 중소형가치</v>
          </cell>
        </row>
        <row r="1111">
          <cell r="A1111" t="str">
            <v>A097950</v>
          </cell>
          <cell r="B1111" t="str">
            <v>CJ제일제당</v>
          </cell>
        </row>
        <row r="1112">
          <cell r="A1112" t="str">
            <v>A098400</v>
          </cell>
          <cell r="B1112" t="str">
            <v>엔스퍼트</v>
          </cell>
        </row>
        <row r="1113">
          <cell r="A1113" t="str">
            <v>A098560</v>
          </cell>
          <cell r="B1113" t="str">
            <v>TIGER 미디어통신</v>
          </cell>
        </row>
        <row r="1114">
          <cell r="A1114" t="str">
            <v>A098560</v>
          </cell>
          <cell r="B1114" t="str">
            <v>TIGER 미디어통신</v>
          </cell>
        </row>
        <row r="1115">
          <cell r="A1115" t="str">
            <v>A098660</v>
          </cell>
          <cell r="B1115" t="str">
            <v>에스티오</v>
          </cell>
        </row>
        <row r="1116">
          <cell r="A1116" t="str">
            <v>A099340</v>
          </cell>
          <cell r="B1116" t="str">
            <v>하나니켈1호</v>
          </cell>
        </row>
        <row r="1117">
          <cell r="A1117" t="str">
            <v>A099350</v>
          </cell>
          <cell r="B1117" t="str">
            <v>하나니켈2호</v>
          </cell>
        </row>
        <row r="1118">
          <cell r="A1118" t="str">
            <v>A099350</v>
          </cell>
          <cell r="B1118" t="str">
            <v>하나니켈2호</v>
          </cell>
        </row>
        <row r="1119">
          <cell r="A1119" t="str">
            <v>A100090</v>
          </cell>
          <cell r="B1119" t="str">
            <v>삼강엠앤티</v>
          </cell>
        </row>
        <row r="1120">
          <cell r="A1120" t="str">
            <v>A100910</v>
          </cell>
          <cell r="B1120" t="str">
            <v>KOSEF KRX100</v>
          </cell>
        </row>
        <row r="1121">
          <cell r="A1121" t="str">
            <v>A101000</v>
          </cell>
          <cell r="B1121" t="str">
            <v>디엠씨</v>
          </cell>
        </row>
        <row r="1122">
          <cell r="A1122" t="str">
            <v>A101140</v>
          </cell>
          <cell r="B1122" t="str">
            <v>아티스</v>
          </cell>
        </row>
        <row r="1123">
          <cell r="A1123" t="str">
            <v>A101140</v>
          </cell>
          <cell r="B1123" t="str">
            <v>아티스</v>
          </cell>
        </row>
        <row r="1124">
          <cell r="A1124" t="str">
            <v>A101140</v>
          </cell>
          <cell r="B1124" t="str">
            <v>아티스</v>
          </cell>
        </row>
        <row r="1125">
          <cell r="A1125" t="str">
            <v>A101160</v>
          </cell>
          <cell r="B1125" t="str">
            <v>월덱스</v>
          </cell>
        </row>
        <row r="1126">
          <cell r="A1126" t="str">
            <v>A101240</v>
          </cell>
          <cell r="B1126" t="str">
            <v>씨큐브</v>
          </cell>
        </row>
        <row r="1127">
          <cell r="A1127" t="str">
            <v>A101280</v>
          </cell>
          <cell r="B1127" t="str">
            <v>KODEX Japan</v>
          </cell>
        </row>
        <row r="1128">
          <cell r="A1128" t="str">
            <v>A101280</v>
          </cell>
          <cell r="B1128" t="str">
            <v>KODEX Japan</v>
          </cell>
        </row>
        <row r="1129">
          <cell r="A1129" t="str">
            <v>A101360</v>
          </cell>
          <cell r="B1129" t="str">
            <v>이엔드디</v>
          </cell>
        </row>
        <row r="1130">
          <cell r="A1130" t="str">
            <v>A101670</v>
          </cell>
          <cell r="B1130" t="str">
            <v>코리아에스이</v>
          </cell>
        </row>
        <row r="1131">
          <cell r="A1131" t="str">
            <v>A101930</v>
          </cell>
          <cell r="B1131" t="str">
            <v>인화정공</v>
          </cell>
        </row>
        <row r="1132">
          <cell r="A1132" t="str">
            <v>A102210</v>
          </cell>
          <cell r="B1132" t="str">
            <v>해덕파워웨이</v>
          </cell>
        </row>
        <row r="1133">
          <cell r="A1133" t="str">
            <v>A102960</v>
          </cell>
          <cell r="B1133" t="str">
            <v>KODEX 조선</v>
          </cell>
        </row>
        <row r="1134">
          <cell r="A1134" t="str">
            <v>A102970</v>
          </cell>
          <cell r="B1134" t="str">
            <v>KODEX 증권</v>
          </cell>
        </row>
        <row r="1135">
          <cell r="A1135" t="str">
            <v>A103130</v>
          </cell>
          <cell r="B1135" t="str">
            <v>웅진에너지</v>
          </cell>
        </row>
        <row r="1136">
          <cell r="A1136" t="str">
            <v>A103140</v>
          </cell>
          <cell r="B1136" t="str">
            <v>풍산</v>
          </cell>
        </row>
        <row r="1137">
          <cell r="A1137" t="str">
            <v>A103230</v>
          </cell>
          <cell r="B1137" t="str">
            <v>에스앤더블류</v>
          </cell>
        </row>
        <row r="1138">
          <cell r="A1138" t="str">
            <v>A103590</v>
          </cell>
          <cell r="B1138" t="str">
            <v>일진전기</v>
          </cell>
        </row>
        <row r="1139">
          <cell r="A1139" t="str">
            <v>A103650</v>
          </cell>
          <cell r="B1139" t="str">
            <v>하나일렉콤</v>
          </cell>
        </row>
        <row r="1140">
          <cell r="A1140" t="str">
            <v>A103650</v>
          </cell>
          <cell r="B1140" t="str">
            <v>하나일렉콤</v>
          </cell>
        </row>
        <row r="1141">
          <cell r="A1141" t="str">
            <v>A104040</v>
          </cell>
          <cell r="B1141" t="str">
            <v>대성파인텍</v>
          </cell>
        </row>
        <row r="1142">
          <cell r="A1142" t="str">
            <v>A104580</v>
          </cell>
          <cell r="B1142" t="str">
            <v>KODEX Brazil</v>
          </cell>
        </row>
        <row r="1143">
          <cell r="A1143" t="str">
            <v>A104580</v>
          </cell>
          <cell r="B1143" t="str">
            <v>KODEX Brazil</v>
          </cell>
        </row>
        <row r="1144">
          <cell r="A1144" t="str">
            <v>A104700</v>
          </cell>
          <cell r="B1144" t="str">
            <v>한국철강</v>
          </cell>
        </row>
        <row r="1145">
          <cell r="A1145" t="str">
            <v>A105010</v>
          </cell>
          <cell r="B1145" t="str">
            <v>TIGER 라틴</v>
          </cell>
        </row>
        <row r="1146">
          <cell r="A1146" t="str">
            <v>A105010</v>
          </cell>
          <cell r="B1146" t="str">
            <v>TIGER 라틴</v>
          </cell>
        </row>
        <row r="1147">
          <cell r="A1147" t="str">
            <v>A105020</v>
          </cell>
          <cell r="B1147" t="str">
            <v>TIGER 브릭스</v>
          </cell>
        </row>
        <row r="1148">
          <cell r="A1148" t="str">
            <v>A105020</v>
          </cell>
          <cell r="B1148" t="str">
            <v>TIGER 브릭스</v>
          </cell>
        </row>
        <row r="1149">
          <cell r="A1149" t="str">
            <v>A105270</v>
          </cell>
          <cell r="B1149" t="str">
            <v>KINDEX 성장대형F15</v>
          </cell>
        </row>
        <row r="1150">
          <cell r="A1150" t="str">
            <v>A105270</v>
          </cell>
          <cell r="B1150" t="str">
            <v>KINDEX 성장대형F15</v>
          </cell>
        </row>
        <row r="1151">
          <cell r="A1151" t="str">
            <v>A105560</v>
          </cell>
          <cell r="B1151" t="str">
            <v>KB금융</v>
          </cell>
        </row>
        <row r="1152">
          <cell r="A1152" t="str">
            <v>A107560</v>
          </cell>
          <cell r="B1152" t="str">
            <v>GIANT 현대차그룹</v>
          </cell>
        </row>
        <row r="1153">
          <cell r="A1153" t="str">
            <v>A107590</v>
          </cell>
          <cell r="B1153" t="str">
            <v>미원에스씨</v>
          </cell>
        </row>
        <row r="1154">
          <cell r="A1154" t="str">
            <v>A107640</v>
          </cell>
          <cell r="B1154" t="str">
            <v>한중엔시에스</v>
          </cell>
        </row>
        <row r="1155">
          <cell r="A1155" t="str">
            <v>A108440</v>
          </cell>
          <cell r="B1155" t="str">
            <v>KINDEX 코스닥스타</v>
          </cell>
        </row>
        <row r="1156">
          <cell r="A1156" t="str">
            <v>A108450</v>
          </cell>
          <cell r="B1156" t="str">
            <v>KINDEX 삼성그룹SW</v>
          </cell>
        </row>
        <row r="1157">
          <cell r="A1157" t="str">
            <v>A108480</v>
          </cell>
          <cell r="B1157" t="str">
            <v>KStar 코스닥엘리트30</v>
          </cell>
        </row>
        <row r="1158">
          <cell r="A1158" t="str">
            <v>A108590</v>
          </cell>
          <cell r="B1158" t="str">
            <v>TREX 200</v>
          </cell>
        </row>
        <row r="1159">
          <cell r="A1159" t="str">
            <v>A108630</v>
          </cell>
          <cell r="B1159" t="str">
            <v>FIRST 스타우량</v>
          </cell>
        </row>
        <row r="1160">
          <cell r="A1160" t="str">
            <v>A108670</v>
          </cell>
          <cell r="B1160" t="str">
            <v>LG하우시스</v>
          </cell>
        </row>
        <row r="1161">
          <cell r="A1161" t="str">
            <v>A109070</v>
          </cell>
          <cell r="B1161" t="str">
            <v>KGP</v>
          </cell>
        </row>
        <row r="1162">
          <cell r="A1162" t="str">
            <v>A109960</v>
          </cell>
          <cell r="B1162" t="str">
            <v>이너스텍</v>
          </cell>
        </row>
        <row r="1163">
          <cell r="A1163" t="str">
            <v>A109960</v>
          </cell>
          <cell r="B1163" t="str">
            <v>이너스텍</v>
          </cell>
        </row>
        <row r="1164">
          <cell r="A1164" t="str">
            <v>A110310</v>
          </cell>
          <cell r="B1164" t="str">
            <v>모린스</v>
          </cell>
        </row>
        <row r="1165">
          <cell r="A1165" t="str">
            <v>A110500</v>
          </cell>
          <cell r="B1165" t="str">
            <v>유니드코리아</v>
          </cell>
        </row>
        <row r="1166">
          <cell r="A1166" t="str">
            <v>A110500</v>
          </cell>
          <cell r="B1166" t="str">
            <v>유니드코리아</v>
          </cell>
        </row>
        <row r="1167">
          <cell r="A1167" t="str">
            <v>A114260</v>
          </cell>
          <cell r="B1167" t="str">
            <v>KODEX 국고채</v>
          </cell>
        </row>
        <row r="1168">
          <cell r="A1168" t="str">
            <v>A114450</v>
          </cell>
          <cell r="B1168" t="str">
            <v>KPX생명과학</v>
          </cell>
        </row>
        <row r="1169">
          <cell r="A1169" t="str">
            <v>A114460</v>
          </cell>
          <cell r="B1169" t="str">
            <v>KINDEX 국고채</v>
          </cell>
        </row>
        <row r="1170">
          <cell r="A1170" t="str">
            <v>A114460</v>
          </cell>
          <cell r="B1170" t="str">
            <v>KINDEX 국고채</v>
          </cell>
        </row>
        <row r="1171">
          <cell r="A1171" t="str">
            <v>A114630</v>
          </cell>
          <cell r="B1171" t="str">
            <v>우노앤컴퍼니</v>
          </cell>
        </row>
        <row r="1172">
          <cell r="A1172" t="str">
            <v>A114920</v>
          </cell>
          <cell r="B1172" t="str">
            <v>대주이엔티</v>
          </cell>
        </row>
        <row r="1173">
          <cell r="A1173" t="str">
            <v>A115390</v>
          </cell>
          <cell r="B1173" t="str">
            <v>락앤락</v>
          </cell>
        </row>
        <row r="1174">
          <cell r="A1174" t="str">
            <v>A115530</v>
          </cell>
          <cell r="B1174" t="str">
            <v>씨엔플러스</v>
          </cell>
        </row>
        <row r="1175">
          <cell r="A1175" t="str">
            <v>A115570</v>
          </cell>
          <cell r="B1175" t="str">
            <v>스타플렉스</v>
          </cell>
        </row>
        <row r="1176">
          <cell r="A1176" t="str">
            <v>A116100</v>
          </cell>
          <cell r="B1176" t="str">
            <v>태양기계</v>
          </cell>
        </row>
        <row r="1177">
          <cell r="A1177" t="str">
            <v>A117460</v>
          </cell>
          <cell r="B1177" t="str">
            <v>KODEX 에너지화학</v>
          </cell>
        </row>
        <row r="1178">
          <cell r="A1178" t="str">
            <v>A117680</v>
          </cell>
          <cell r="B1178" t="str">
            <v>KODEX 철강</v>
          </cell>
        </row>
        <row r="1179">
          <cell r="A1179" t="str">
            <v>A117680</v>
          </cell>
          <cell r="B1179" t="str">
            <v>KODEX 철강</v>
          </cell>
        </row>
        <row r="1180">
          <cell r="A1180" t="str">
            <v>A117690</v>
          </cell>
          <cell r="B1180" t="str">
            <v>TIGER 차이나</v>
          </cell>
        </row>
        <row r="1181">
          <cell r="A1181" t="str">
            <v>A117700</v>
          </cell>
          <cell r="B1181" t="str">
            <v>KODEX 건설</v>
          </cell>
        </row>
        <row r="1182">
          <cell r="A1182" t="str">
            <v>A117740</v>
          </cell>
          <cell r="B1182" t="str">
            <v>ARIRANG LG그룹&amp;</v>
          </cell>
        </row>
        <row r="1183">
          <cell r="A1183" t="str">
            <v>A117740</v>
          </cell>
          <cell r="B1183" t="str">
            <v>ARIRANG LG그룹&amp;</v>
          </cell>
        </row>
        <row r="1184">
          <cell r="A1184" t="str">
            <v>A119250</v>
          </cell>
          <cell r="B1184" t="str">
            <v>에프지엔개발리츠</v>
          </cell>
        </row>
        <row r="1185">
          <cell r="A1185" t="str">
            <v>A119250</v>
          </cell>
          <cell r="B1185" t="str">
            <v>에프지엔개발리츠</v>
          </cell>
        </row>
        <row r="1186">
          <cell r="A1186" t="str">
            <v>A119250</v>
          </cell>
          <cell r="B1186" t="str">
            <v>에프지엔개발리츠</v>
          </cell>
        </row>
        <row r="1187">
          <cell r="A1187" t="str">
            <v>A119830</v>
          </cell>
          <cell r="B1187" t="str">
            <v>아이텍반도체</v>
          </cell>
        </row>
        <row r="1188">
          <cell r="A1188" t="str">
            <v>A120110</v>
          </cell>
          <cell r="B1188" t="str">
            <v>코오롱인더</v>
          </cell>
        </row>
        <row r="1189">
          <cell r="A1189" t="str">
            <v>A120210</v>
          </cell>
          <cell r="B1189" t="str">
            <v>GREAT SRI</v>
          </cell>
        </row>
        <row r="1190">
          <cell r="A1190" t="str">
            <v>A120210</v>
          </cell>
          <cell r="B1190" t="str">
            <v>GREAT SRI</v>
          </cell>
        </row>
        <row r="1191">
          <cell r="A1191" t="str">
            <v>A121550</v>
          </cell>
          <cell r="B1191" t="str">
            <v>코크렙15호</v>
          </cell>
        </row>
        <row r="1192">
          <cell r="A1192" t="str">
            <v>A121550</v>
          </cell>
          <cell r="B1192" t="str">
            <v>코크렙15호</v>
          </cell>
        </row>
        <row r="1193">
          <cell r="A1193" t="str">
            <v>A121800</v>
          </cell>
          <cell r="B1193" t="str">
            <v>티브이로직</v>
          </cell>
        </row>
        <row r="1194">
          <cell r="A1194" t="str">
            <v>A121890</v>
          </cell>
          <cell r="B1194" t="str">
            <v>에스디시스템</v>
          </cell>
        </row>
        <row r="1195">
          <cell r="A1195" t="str">
            <v>A122090</v>
          </cell>
          <cell r="B1195" t="str">
            <v>ARIRANG KOSPI50</v>
          </cell>
        </row>
        <row r="1196">
          <cell r="A1196" t="str">
            <v>A122260</v>
          </cell>
          <cell r="B1196" t="str">
            <v>KOSEF 통안채</v>
          </cell>
        </row>
        <row r="1197">
          <cell r="A1197" t="str">
            <v>A122390</v>
          </cell>
          <cell r="B1197" t="str">
            <v>TIGER 코스닥프리미어</v>
          </cell>
        </row>
        <row r="1198">
          <cell r="A1198" t="str">
            <v>A122630</v>
          </cell>
          <cell r="B1198" t="str">
            <v>KODEX 레버리지</v>
          </cell>
        </row>
        <row r="1199">
          <cell r="A1199" t="str">
            <v>A122800</v>
          </cell>
          <cell r="B1199" t="str">
            <v>케이티롤</v>
          </cell>
        </row>
        <row r="1200">
          <cell r="A1200" t="str">
            <v>A123320</v>
          </cell>
          <cell r="B1200" t="str">
            <v>TIGER 레버리지</v>
          </cell>
        </row>
        <row r="1201">
          <cell r="A1201" t="str">
            <v>A123570</v>
          </cell>
          <cell r="B1201" t="str">
            <v>이엠넷</v>
          </cell>
        </row>
        <row r="1202">
          <cell r="A1202" t="str">
            <v>A123760</v>
          </cell>
          <cell r="B1202" t="str">
            <v>KStar 레버리지</v>
          </cell>
        </row>
        <row r="1203">
          <cell r="A1203" t="str">
            <v>A124500</v>
          </cell>
          <cell r="B1203" t="str">
            <v>아이티센시스템즈</v>
          </cell>
        </row>
        <row r="1204">
          <cell r="A1204" t="str">
            <v>A126340</v>
          </cell>
          <cell r="B1204" t="str">
            <v>비나텍</v>
          </cell>
        </row>
        <row r="1205">
          <cell r="A1205" t="str">
            <v>A126340</v>
          </cell>
          <cell r="B1205" t="str">
            <v>비나텍</v>
          </cell>
        </row>
        <row r="1206">
          <cell r="A1206" t="str">
            <v>A127160</v>
          </cell>
          <cell r="B1206" t="str">
            <v>매직마이크로</v>
          </cell>
        </row>
        <row r="1207">
          <cell r="A1207" t="str">
            <v>A128660</v>
          </cell>
          <cell r="B1207" t="str">
            <v>피제이메탈</v>
          </cell>
        </row>
        <row r="1208">
          <cell r="A1208" t="str">
            <v>A128820</v>
          </cell>
          <cell r="B1208" t="str">
            <v>대성산업</v>
          </cell>
        </row>
        <row r="1209">
          <cell r="A1209" t="str">
            <v>A128940</v>
          </cell>
          <cell r="B1209" t="str">
            <v>한미약품</v>
          </cell>
        </row>
        <row r="1210">
          <cell r="A1210" t="str">
            <v>A129270</v>
          </cell>
          <cell r="B1210" t="str">
            <v>ARIRANG 네오밸류</v>
          </cell>
        </row>
        <row r="1211">
          <cell r="A1211" t="str">
            <v>A129270</v>
          </cell>
          <cell r="B1211" t="str">
            <v>ARIRANG 네오밸류</v>
          </cell>
        </row>
        <row r="1212">
          <cell r="A1212" t="str">
            <v>A130680</v>
          </cell>
          <cell r="B1212" t="str">
            <v>TIGER 원유선물(H)</v>
          </cell>
        </row>
        <row r="1213">
          <cell r="A1213" t="str">
            <v>A130680</v>
          </cell>
          <cell r="B1213" t="str">
            <v>TIGER 원유선물(H)</v>
          </cell>
        </row>
        <row r="1214">
          <cell r="A1214" t="str">
            <v>A131290</v>
          </cell>
          <cell r="B1214" t="str">
            <v>티에스이</v>
          </cell>
        </row>
        <row r="1215">
          <cell r="A1215" t="str">
            <v>A131890</v>
          </cell>
          <cell r="B1215" t="str">
            <v>KINDEX 삼성그룹EW</v>
          </cell>
        </row>
        <row r="1216">
          <cell r="A1216" t="str">
            <v>A131890</v>
          </cell>
          <cell r="B1216" t="str">
            <v>KINDEX 삼성그룹EW</v>
          </cell>
        </row>
        <row r="1217">
          <cell r="A1217" t="str">
            <v>A133690</v>
          </cell>
          <cell r="B1217" t="str">
            <v>TIGER 나스닥100</v>
          </cell>
        </row>
        <row r="1218">
          <cell r="A1218" t="str">
            <v>A133690</v>
          </cell>
          <cell r="B1218" t="str">
            <v>TIGER 나스닥100</v>
          </cell>
        </row>
        <row r="1219">
          <cell r="A1219" t="str">
            <v>A133690</v>
          </cell>
          <cell r="B1219" t="str">
            <v>TIGER 나스닥100</v>
          </cell>
        </row>
        <row r="1220">
          <cell r="A1220" t="str">
            <v>A134060</v>
          </cell>
          <cell r="B1220" t="str">
            <v>이퓨쳐</v>
          </cell>
        </row>
        <row r="1221">
          <cell r="A1221" t="str">
            <v>A134380</v>
          </cell>
          <cell r="B1221" t="str">
            <v>미원화학</v>
          </cell>
        </row>
        <row r="1222">
          <cell r="A1222" t="str">
            <v>A136280</v>
          </cell>
          <cell r="B1222" t="str">
            <v>KODEX 소비재</v>
          </cell>
        </row>
        <row r="1223">
          <cell r="A1223" t="str">
            <v>A136280</v>
          </cell>
          <cell r="B1223" t="str">
            <v>KODEX 소비재</v>
          </cell>
        </row>
        <row r="1224">
          <cell r="A1224" t="str">
            <v>A136280</v>
          </cell>
          <cell r="B1224" t="str">
            <v>KODEX 소비재</v>
          </cell>
        </row>
        <row r="1225">
          <cell r="A1225" t="str">
            <v>A136340</v>
          </cell>
          <cell r="B1225" t="str">
            <v>KStar 우량회사채</v>
          </cell>
        </row>
        <row r="1226">
          <cell r="A1226" t="str">
            <v>A137610</v>
          </cell>
          <cell r="B1226" t="str">
            <v>TIGER 농산물선물(H)</v>
          </cell>
        </row>
        <row r="1227">
          <cell r="A1227" t="str">
            <v>A137930</v>
          </cell>
          <cell r="B1227" t="str">
            <v>마이다스 커버드콜</v>
          </cell>
        </row>
        <row r="1228">
          <cell r="A1228" t="str">
            <v>A137940</v>
          </cell>
          <cell r="B1228" t="str">
            <v>넥스트아이</v>
          </cell>
        </row>
        <row r="1229">
          <cell r="A1229" t="str">
            <v>A137950</v>
          </cell>
          <cell r="B1229" t="str">
            <v>제이씨케미칼</v>
          </cell>
        </row>
        <row r="1230">
          <cell r="A1230" t="str">
            <v>A137990</v>
          </cell>
          <cell r="B1230" t="str">
            <v>TIGER 그린</v>
          </cell>
        </row>
        <row r="1231">
          <cell r="A1231" t="str">
            <v>A137990</v>
          </cell>
          <cell r="B1231" t="str">
            <v>TIGER 그린</v>
          </cell>
        </row>
        <row r="1232">
          <cell r="A1232" t="str">
            <v>A138210</v>
          </cell>
          <cell r="B1232" t="str">
            <v>GREAT GREEN</v>
          </cell>
        </row>
        <row r="1233">
          <cell r="A1233" t="str">
            <v>A138210</v>
          </cell>
          <cell r="B1233" t="str">
            <v>GREAT GREEN</v>
          </cell>
        </row>
        <row r="1234">
          <cell r="A1234" t="str">
            <v>A138440</v>
          </cell>
          <cell r="B1234" t="str">
            <v>이코리아리츠</v>
          </cell>
        </row>
        <row r="1235">
          <cell r="A1235" t="str">
            <v>A138440</v>
          </cell>
          <cell r="B1235" t="str">
            <v>이코리아리츠</v>
          </cell>
        </row>
        <row r="1236">
          <cell r="A1236" t="str">
            <v>A138440</v>
          </cell>
          <cell r="B1236" t="str">
            <v>이코리아리츠</v>
          </cell>
        </row>
        <row r="1237">
          <cell r="A1237" t="str">
            <v>A138520</v>
          </cell>
          <cell r="B1237" t="str">
            <v>TIGER 삼성그룹</v>
          </cell>
        </row>
        <row r="1238">
          <cell r="A1238" t="str">
            <v>A138530</v>
          </cell>
          <cell r="B1238" t="str">
            <v>TIGER LG그룹+</v>
          </cell>
        </row>
        <row r="1239">
          <cell r="A1239" t="str">
            <v>A138530</v>
          </cell>
          <cell r="B1239" t="str">
            <v>TIGER LG그룹+</v>
          </cell>
        </row>
        <row r="1240">
          <cell r="A1240" t="str">
            <v>A138540</v>
          </cell>
          <cell r="B1240" t="str">
            <v>TIGER 현대차그룹+</v>
          </cell>
        </row>
        <row r="1241">
          <cell r="A1241" t="str">
            <v>A138540</v>
          </cell>
          <cell r="B1241" t="str">
            <v>TIGER 현대차그룹+</v>
          </cell>
        </row>
        <row r="1242">
          <cell r="A1242" t="str">
            <v>A138540</v>
          </cell>
          <cell r="B1242" t="str">
            <v>TIGER 현대차그룹+</v>
          </cell>
        </row>
        <row r="1243">
          <cell r="A1243" t="str">
            <v>A138910</v>
          </cell>
          <cell r="B1243" t="str">
            <v>KODEX 구리선물(H)</v>
          </cell>
        </row>
        <row r="1244">
          <cell r="A1244" t="str">
            <v>A138910</v>
          </cell>
          <cell r="B1244" t="str">
            <v>KODEX 구리선물(H)</v>
          </cell>
        </row>
        <row r="1245">
          <cell r="A1245" t="str">
            <v>A138920</v>
          </cell>
          <cell r="B1245" t="str">
            <v>KODEX 콩선물(H)</v>
          </cell>
        </row>
        <row r="1246">
          <cell r="A1246" t="str">
            <v>A138920</v>
          </cell>
          <cell r="B1246" t="str">
            <v>KODEX 콩선물(H)</v>
          </cell>
        </row>
        <row r="1247">
          <cell r="A1247" t="str">
            <v>A138930</v>
          </cell>
          <cell r="B1247" t="str">
            <v>BS금융지주</v>
          </cell>
        </row>
        <row r="1248">
          <cell r="A1248" t="str">
            <v>A139170</v>
          </cell>
          <cell r="B1248" t="str">
            <v>퓨얼셀</v>
          </cell>
        </row>
        <row r="1249">
          <cell r="A1249" t="str">
            <v>A139200</v>
          </cell>
          <cell r="B1249" t="str">
            <v>하이골드2호</v>
          </cell>
        </row>
        <row r="1250">
          <cell r="A1250" t="str">
            <v>A139200</v>
          </cell>
          <cell r="B1250" t="str">
            <v>하이골드2호</v>
          </cell>
        </row>
        <row r="1251">
          <cell r="A1251" t="str">
            <v>A139220</v>
          </cell>
          <cell r="B1251" t="str">
            <v>TIGER 건설기계</v>
          </cell>
        </row>
        <row r="1252">
          <cell r="A1252" t="str">
            <v>A139220</v>
          </cell>
          <cell r="B1252" t="str">
            <v>TIGER 건설기계</v>
          </cell>
        </row>
        <row r="1253">
          <cell r="A1253" t="str">
            <v>A139230</v>
          </cell>
          <cell r="B1253" t="str">
            <v>TIGER 조선운송</v>
          </cell>
        </row>
        <row r="1254">
          <cell r="A1254" t="str">
            <v>A139230</v>
          </cell>
          <cell r="B1254" t="str">
            <v>TIGER 조선운송</v>
          </cell>
        </row>
        <row r="1255">
          <cell r="A1255" t="str">
            <v>A139240</v>
          </cell>
          <cell r="B1255" t="str">
            <v>TIGER 철강소재</v>
          </cell>
        </row>
        <row r="1256">
          <cell r="A1256" t="str">
            <v>A139240</v>
          </cell>
          <cell r="B1256" t="str">
            <v>TIGER 철강소재</v>
          </cell>
        </row>
        <row r="1257">
          <cell r="A1257" t="str">
            <v>A139240</v>
          </cell>
          <cell r="B1257" t="str">
            <v>TIGER 철강소재</v>
          </cell>
        </row>
        <row r="1258">
          <cell r="A1258" t="str">
            <v>A139250</v>
          </cell>
          <cell r="B1258" t="str">
            <v>TIGER 에너지화학</v>
          </cell>
        </row>
        <row r="1259">
          <cell r="A1259" t="str">
            <v>A139250</v>
          </cell>
          <cell r="B1259" t="str">
            <v>TIGER 에너지화학</v>
          </cell>
        </row>
        <row r="1260">
          <cell r="A1260" t="str">
            <v>A139250</v>
          </cell>
          <cell r="B1260" t="str">
            <v>TIGER 에너지화학</v>
          </cell>
        </row>
        <row r="1261">
          <cell r="A1261" t="str">
            <v>A139270</v>
          </cell>
          <cell r="B1261" t="str">
            <v>TIGER 금융</v>
          </cell>
        </row>
        <row r="1262">
          <cell r="A1262" t="str">
            <v>A139270</v>
          </cell>
          <cell r="B1262" t="str">
            <v>TIGER 금융</v>
          </cell>
        </row>
        <row r="1263">
          <cell r="A1263" t="str">
            <v>A139280</v>
          </cell>
          <cell r="B1263" t="str">
            <v>TIGER 경기방어</v>
          </cell>
        </row>
        <row r="1264">
          <cell r="A1264" t="str">
            <v>A139290</v>
          </cell>
          <cell r="B1264" t="str">
            <v>TIGER 경기민감</v>
          </cell>
        </row>
        <row r="1265">
          <cell r="A1265" t="str">
            <v>A139310</v>
          </cell>
          <cell r="B1265" t="str">
            <v>TIGER 금속선물(H)</v>
          </cell>
        </row>
        <row r="1266">
          <cell r="A1266" t="str">
            <v>A139310</v>
          </cell>
          <cell r="B1266" t="str">
            <v>TIGER 금속선물(H)</v>
          </cell>
        </row>
        <row r="1267">
          <cell r="A1267" t="str">
            <v>A139320</v>
          </cell>
          <cell r="B1267" t="str">
            <v>TIGER 금은선물(H)</v>
          </cell>
        </row>
        <row r="1268">
          <cell r="A1268" t="str">
            <v>A139320</v>
          </cell>
          <cell r="B1268" t="str">
            <v>TIGER 금은선물(H)</v>
          </cell>
        </row>
        <row r="1269">
          <cell r="A1269" t="str">
            <v>A139660</v>
          </cell>
          <cell r="B1269" t="str">
            <v>KOSEF 달러인버스선물</v>
          </cell>
        </row>
        <row r="1270">
          <cell r="A1270" t="str">
            <v>A139660</v>
          </cell>
          <cell r="B1270" t="str">
            <v>KOSEF 달러인버스선물</v>
          </cell>
        </row>
        <row r="1271">
          <cell r="A1271" t="str">
            <v>A139660</v>
          </cell>
          <cell r="B1271" t="str">
            <v>KOSEF 달러인버스선물</v>
          </cell>
        </row>
        <row r="1272">
          <cell r="A1272" t="str">
            <v>A140290</v>
          </cell>
          <cell r="B1272" t="str">
            <v>청광종건</v>
          </cell>
        </row>
        <row r="1273">
          <cell r="A1273" t="str">
            <v>A140570</v>
          </cell>
          <cell r="B1273" t="str">
            <v>KStar 수출주</v>
          </cell>
        </row>
        <row r="1274">
          <cell r="A1274" t="str">
            <v>A140580</v>
          </cell>
          <cell r="B1274" t="str">
            <v>KStar 우량업종</v>
          </cell>
        </row>
        <row r="1275">
          <cell r="A1275" t="str">
            <v>A140660</v>
          </cell>
          <cell r="B1275" t="str">
            <v>위월드</v>
          </cell>
        </row>
        <row r="1276">
          <cell r="A1276" t="str">
            <v>A140660</v>
          </cell>
          <cell r="B1276" t="str">
            <v>위월드</v>
          </cell>
        </row>
        <row r="1277">
          <cell r="A1277" t="str">
            <v>A140700</v>
          </cell>
          <cell r="B1277" t="str">
            <v>KODEX 보험</v>
          </cell>
        </row>
        <row r="1278">
          <cell r="A1278" t="str">
            <v>A140700</v>
          </cell>
          <cell r="B1278" t="str">
            <v>KODEX 보험</v>
          </cell>
        </row>
        <row r="1279">
          <cell r="A1279" t="str">
            <v>A140710</v>
          </cell>
          <cell r="B1279" t="str">
            <v>KODEX 운송</v>
          </cell>
        </row>
        <row r="1280">
          <cell r="A1280" t="str">
            <v>A140710</v>
          </cell>
          <cell r="B1280" t="str">
            <v>KODEX 운송</v>
          </cell>
        </row>
        <row r="1281">
          <cell r="A1281" t="str">
            <v>A140890</v>
          </cell>
          <cell r="B1281" t="str">
            <v>트러스제7호</v>
          </cell>
        </row>
        <row r="1282">
          <cell r="A1282" t="str">
            <v>A140890</v>
          </cell>
          <cell r="B1282" t="str">
            <v>트러스제7호</v>
          </cell>
        </row>
        <row r="1283">
          <cell r="A1283" t="str">
            <v>A140910</v>
          </cell>
          <cell r="B1283" t="str">
            <v>광희리츠</v>
          </cell>
        </row>
        <row r="1284">
          <cell r="A1284" t="str">
            <v>A140910</v>
          </cell>
          <cell r="B1284" t="str">
            <v>광희리츠</v>
          </cell>
        </row>
        <row r="1285">
          <cell r="A1285" t="str">
            <v>A140950</v>
          </cell>
          <cell r="B1285" t="str">
            <v>파워 K100</v>
          </cell>
        </row>
        <row r="1286">
          <cell r="A1286" t="str">
            <v>A141020</v>
          </cell>
          <cell r="B1286" t="str">
            <v>포티스</v>
          </cell>
        </row>
        <row r="1287">
          <cell r="A1287" t="str">
            <v>A141250</v>
          </cell>
          <cell r="B1287" t="str">
            <v>ARIRANG KRX100EW</v>
          </cell>
        </row>
        <row r="1288">
          <cell r="A1288" t="str">
            <v>A143860</v>
          </cell>
          <cell r="B1288" t="str">
            <v>TIGER 헬스케어</v>
          </cell>
        </row>
        <row r="1289">
          <cell r="A1289" t="str">
            <v>A143860</v>
          </cell>
          <cell r="B1289" t="str">
            <v>TIGER 헬스케어</v>
          </cell>
        </row>
        <row r="1290">
          <cell r="A1290" t="str">
            <v>A144630</v>
          </cell>
          <cell r="B1290" t="str">
            <v>씨아이에스</v>
          </cell>
        </row>
        <row r="1291">
          <cell r="A1291" t="str">
            <v>A144670</v>
          </cell>
          <cell r="B1291" t="str">
            <v>KOSEF 펀더멘탈대형주</v>
          </cell>
        </row>
        <row r="1292">
          <cell r="A1292" t="str">
            <v>A144670</v>
          </cell>
          <cell r="B1292" t="str">
            <v>KOSEF 펀더멘탈대형주</v>
          </cell>
        </row>
        <row r="1293">
          <cell r="A1293" t="str">
            <v>A144740</v>
          </cell>
          <cell r="B1293" t="str">
            <v>피엠디아카데미</v>
          </cell>
        </row>
        <row r="1294">
          <cell r="A1294" t="str">
            <v>A145270</v>
          </cell>
          <cell r="B1294" t="str">
            <v>케이탑리츠</v>
          </cell>
        </row>
        <row r="1295">
          <cell r="A1295" t="str">
            <v>A145270</v>
          </cell>
          <cell r="B1295" t="str">
            <v>케이탑리츠</v>
          </cell>
        </row>
        <row r="1296">
          <cell r="A1296" t="str">
            <v>A145670</v>
          </cell>
          <cell r="B1296" t="str">
            <v>KINDEX 인버스</v>
          </cell>
        </row>
        <row r="1297">
          <cell r="A1297" t="str">
            <v>A145850</v>
          </cell>
          <cell r="B1297" t="str">
            <v>TREX 펀더멘탈 200</v>
          </cell>
        </row>
        <row r="1298">
          <cell r="A1298" t="str">
            <v>A145850</v>
          </cell>
          <cell r="B1298" t="str">
            <v>TREX 펀더멘탈 200</v>
          </cell>
        </row>
        <row r="1299">
          <cell r="A1299" t="str">
            <v>A145995</v>
          </cell>
          <cell r="B1299" t="str">
            <v>삼양사우</v>
          </cell>
        </row>
        <row r="1300">
          <cell r="A1300" t="str">
            <v>A145995</v>
          </cell>
          <cell r="B1300" t="str">
            <v>삼양사우</v>
          </cell>
        </row>
        <row r="1301">
          <cell r="A1301" t="str">
            <v>A145995</v>
          </cell>
          <cell r="B1301" t="str">
            <v>삼양사우</v>
          </cell>
        </row>
        <row r="1302">
          <cell r="A1302" t="str">
            <v>A147970</v>
          </cell>
          <cell r="B1302" t="str">
            <v>TIGER 모멘텀</v>
          </cell>
        </row>
        <row r="1303">
          <cell r="A1303" t="str">
            <v>A147970</v>
          </cell>
          <cell r="B1303" t="str">
            <v>TIGER 모멘텀</v>
          </cell>
        </row>
        <row r="1304">
          <cell r="A1304" t="str">
            <v>A147970</v>
          </cell>
          <cell r="B1304" t="str">
            <v>TIGER 모멘텀</v>
          </cell>
        </row>
        <row r="1305">
          <cell r="A1305" t="str">
            <v>A148040</v>
          </cell>
          <cell r="B1305" t="str">
            <v>PIONEER SRI</v>
          </cell>
        </row>
        <row r="1306">
          <cell r="A1306" t="str">
            <v>A148040</v>
          </cell>
          <cell r="B1306" t="str">
            <v>PIONEER SRI</v>
          </cell>
        </row>
        <row r="1307">
          <cell r="A1307" t="str">
            <v>A148070</v>
          </cell>
          <cell r="B1307" t="str">
            <v>KOSEF 10년국고채</v>
          </cell>
        </row>
        <row r="1308">
          <cell r="A1308" t="str">
            <v>A148250</v>
          </cell>
          <cell r="B1308" t="str">
            <v>알엔투테크놀로지</v>
          </cell>
        </row>
        <row r="1309">
          <cell r="A1309" t="str">
            <v>A149130</v>
          </cell>
          <cell r="B1309" t="str">
            <v>케이비부국위탁리츠</v>
          </cell>
        </row>
        <row r="1310">
          <cell r="A1310" t="str">
            <v>A149130</v>
          </cell>
          <cell r="B1310" t="str">
            <v>케이비부국위탁리츠</v>
          </cell>
        </row>
        <row r="1311">
          <cell r="A1311" t="str">
            <v>A149130</v>
          </cell>
          <cell r="B1311" t="str">
            <v>케이비부국위탁리츠</v>
          </cell>
        </row>
        <row r="1312">
          <cell r="A1312" t="str">
            <v>A149130</v>
          </cell>
          <cell r="B1312" t="str">
            <v>케이비부국위탁리츠</v>
          </cell>
        </row>
        <row r="1313">
          <cell r="A1313" t="str">
            <v>A149980</v>
          </cell>
          <cell r="B1313" t="str">
            <v>하이로닉</v>
          </cell>
        </row>
        <row r="1314">
          <cell r="A1314" t="str">
            <v>A151750</v>
          </cell>
          <cell r="B1314" t="str">
            <v>테라텍</v>
          </cell>
        </row>
        <row r="1315">
          <cell r="A1315" t="str">
            <v>A151750</v>
          </cell>
          <cell r="B1315" t="str">
            <v>테라텍</v>
          </cell>
        </row>
        <row r="1316">
          <cell r="A1316" t="str">
            <v>A152180</v>
          </cell>
          <cell r="B1316" t="str">
            <v>TIGER 생활소비재</v>
          </cell>
        </row>
        <row r="1317">
          <cell r="A1317" t="str">
            <v>A152180</v>
          </cell>
          <cell r="B1317" t="str">
            <v>TIGER 생활소비재</v>
          </cell>
        </row>
        <row r="1318">
          <cell r="A1318" t="str">
            <v>A152280</v>
          </cell>
          <cell r="B1318" t="str">
            <v>KOSEF 200 선물</v>
          </cell>
        </row>
        <row r="1319">
          <cell r="A1319" t="str">
            <v>A152280</v>
          </cell>
          <cell r="B1319" t="str">
            <v>KOSEF 200 선물</v>
          </cell>
        </row>
        <row r="1320">
          <cell r="A1320" t="str">
            <v>A152280</v>
          </cell>
          <cell r="B1320" t="str">
            <v>KOSEF 200 선물</v>
          </cell>
        </row>
        <row r="1321">
          <cell r="A1321" t="str">
            <v>A152380</v>
          </cell>
          <cell r="B1321" t="str">
            <v>KODEX 10년국채선물</v>
          </cell>
        </row>
        <row r="1322">
          <cell r="A1322" t="str">
            <v>A152380</v>
          </cell>
          <cell r="B1322" t="str">
            <v>KODEX 10년국채선물</v>
          </cell>
        </row>
        <row r="1323">
          <cell r="A1323" t="str">
            <v>A152380</v>
          </cell>
          <cell r="B1323" t="str">
            <v>KODEX 10년국채선물</v>
          </cell>
        </row>
        <row r="1324">
          <cell r="A1324" t="str">
            <v>A152500</v>
          </cell>
          <cell r="B1324" t="str">
            <v>KINDEX 레버리지</v>
          </cell>
        </row>
        <row r="1325">
          <cell r="A1325" t="str">
            <v>A152550</v>
          </cell>
          <cell r="B1325" t="str">
            <v>한국ANKOR유전</v>
          </cell>
        </row>
        <row r="1326">
          <cell r="A1326" t="str">
            <v>A153270</v>
          </cell>
          <cell r="B1326" t="str">
            <v>iKon 100</v>
          </cell>
        </row>
        <row r="1327">
          <cell r="A1327" t="str">
            <v>A153360</v>
          </cell>
          <cell r="B1327" t="str">
            <v>하이골드3호</v>
          </cell>
        </row>
        <row r="1328">
          <cell r="A1328" t="str">
            <v>A153360</v>
          </cell>
          <cell r="B1328" t="str">
            <v>하이골드3호</v>
          </cell>
        </row>
        <row r="1329">
          <cell r="A1329" t="str">
            <v>A155900</v>
          </cell>
          <cell r="B1329" t="str">
            <v>바다로19호</v>
          </cell>
        </row>
        <row r="1330">
          <cell r="A1330" t="str">
            <v>A155900</v>
          </cell>
          <cell r="B1330" t="str">
            <v>바다로19호</v>
          </cell>
        </row>
        <row r="1331">
          <cell r="A1331" t="str">
            <v>A156080</v>
          </cell>
          <cell r="B1331" t="str">
            <v>KODEX MSCI KOREA</v>
          </cell>
        </row>
        <row r="1332">
          <cell r="A1332" t="str">
            <v>A156080</v>
          </cell>
          <cell r="B1332" t="str">
            <v>KODEX MSCI KOREA</v>
          </cell>
        </row>
        <row r="1333">
          <cell r="A1333" t="str">
            <v>A156100</v>
          </cell>
          <cell r="B1333" t="str">
            <v>엘앤케이바이오</v>
          </cell>
        </row>
        <row r="1334">
          <cell r="A1334" t="str">
            <v>A156170</v>
          </cell>
          <cell r="B1334" t="str">
            <v>비앤에스미디어</v>
          </cell>
        </row>
        <row r="1335">
          <cell r="A1335" t="str">
            <v>A157490</v>
          </cell>
          <cell r="B1335" t="str">
            <v>TIGER 소프트웨어</v>
          </cell>
        </row>
        <row r="1336">
          <cell r="A1336" t="str">
            <v>A157490</v>
          </cell>
          <cell r="B1336" t="str">
            <v>TIGER 소프트웨어</v>
          </cell>
        </row>
        <row r="1337">
          <cell r="A1337" t="str">
            <v>A157500</v>
          </cell>
          <cell r="B1337" t="str">
            <v>TIGER 증권</v>
          </cell>
        </row>
        <row r="1338">
          <cell r="A1338" t="str">
            <v>A157500</v>
          </cell>
          <cell r="B1338" t="str">
            <v>TIGER 증권</v>
          </cell>
        </row>
        <row r="1339">
          <cell r="A1339" t="str">
            <v>A157510</v>
          </cell>
          <cell r="B1339" t="str">
            <v>TIGER 자동차</v>
          </cell>
        </row>
        <row r="1340">
          <cell r="A1340" t="str">
            <v>A157510</v>
          </cell>
          <cell r="B1340" t="str">
            <v>TIGER 자동차</v>
          </cell>
        </row>
        <row r="1341">
          <cell r="A1341" t="str">
            <v>A157510</v>
          </cell>
          <cell r="B1341" t="str">
            <v>TIGER 자동차</v>
          </cell>
        </row>
        <row r="1342">
          <cell r="A1342" t="str">
            <v>A157520</v>
          </cell>
          <cell r="B1342" t="str">
            <v>TIGER 화학</v>
          </cell>
        </row>
        <row r="1343">
          <cell r="A1343" t="str">
            <v>A157520</v>
          </cell>
          <cell r="B1343" t="str">
            <v>TIGER 화학</v>
          </cell>
        </row>
        <row r="1344">
          <cell r="A1344" t="str">
            <v>A157650</v>
          </cell>
          <cell r="B1344" t="str">
            <v>KStar 5대그룹주장기채+</v>
          </cell>
        </row>
        <row r="1345">
          <cell r="A1345" t="str">
            <v>A157650</v>
          </cell>
          <cell r="B1345" t="str">
            <v>KStar 5대그룹주장기채+</v>
          </cell>
        </row>
        <row r="1346">
          <cell r="A1346" t="str">
            <v>A158300</v>
          </cell>
          <cell r="B1346" t="str">
            <v>에스에이티이엔지</v>
          </cell>
        </row>
        <row r="1347">
          <cell r="A1347" t="str">
            <v>A159650</v>
          </cell>
          <cell r="B1347" t="str">
            <v>하이골드8호</v>
          </cell>
        </row>
        <row r="1348">
          <cell r="A1348" t="str">
            <v>A159650</v>
          </cell>
          <cell r="B1348" t="str">
            <v>하이골드8호</v>
          </cell>
        </row>
        <row r="1349">
          <cell r="A1349" t="str">
            <v>A159800</v>
          </cell>
          <cell r="B1349" t="str">
            <v>마이티 K100</v>
          </cell>
        </row>
        <row r="1350">
          <cell r="A1350" t="str">
            <v>A160350</v>
          </cell>
          <cell r="B1350" t="str">
            <v>웹솔루스</v>
          </cell>
        </row>
        <row r="1351">
          <cell r="A1351" t="str">
            <v>A160580</v>
          </cell>
          <cell r="B1351" t="str">
            <v>TIGER 구리실물</v>
          </cell>
        </row>
        <row r="1352">
          <cell r="A1352" t="str">
            <v>A160580</v>
          </cell>
          <cell r="B1352" t="str">
            <v>TIGER 구리실물</v>
          </cell>
        </row>
        <row r="1353">
          <cell r="A1353" t="str">
            <v>A161490</v>
          </cell>
          <cell r="B1353" t="str">
            <v>ARIRANG 방어주</v>
          </cell>
        </row>
        <row r="1354">
          <cell r="A1354" t="str">
            <v>A161490</v>
          </cell>
          <cell r="B1354" t="str">
            <v>ARIRANG 방어주</v>
          </cell>
        </row>
        <row r="1355">
          <cell r="A1355" t="str">
            <v>A161500</v>
          </cell>
          <cell r="B1355" t="str">
            <v>ARIRANG 주도주</v>
          </cell>
        </row>
        <row r="1356">
          <cell r="A1356" t="str">
            <v>A161500</v>
          </cell>
          <cell r="B1356" t="str">
            <v>ARIRANG 주도주</v>
          </cell>
        </row>
        <row r="1357">
          <cell r="A1357" t="str">
            <v>A161520</v>
          </cell>
          <cell r="B1357" t="str">
            <v>ARIRANG 자동차</v>
          </cell>
        </row>
        <row r="1358">
          <cell r="A1358" t="str">
            <v>A161520</v>
          </cell>
          <cell r="B1358" t="str">
            <v>ARIRANG 자동차</v>
          </cell>
        </row>
        <row r="1359">
          <cell r="A1359" t="str">
            <v>A161530</v>
          </cell>
          <cell r="B1359" t="str">
            <v>ARIRANG 조선운송</v>
          </cell>
        </row>
        <row r="1360">
          <cell r="A1360" t="str">
            <v>A161530</v>
          </cell>
          <cell r="B1360" t="str">
            <v>ARIRANG 조선운송</v>
          </cell>
        </row>
        <row r="1361">
          <cell r="A1361" t="str">
            <v>A161540</v>
          </cell>
          <cell r="B1361" t="str">
            <v>ARIRANG 철강금속</v>
          </cell>
        </row>
        <row r="1362">
          <cell r="A1362" t="str">
            <v>A161540</v>
          </cell>
          <cell r="B1362" t="str">
            <v>ARIRANG 철강금속</v>
          </cell>
        </row>
        <row r="1363">
          <cell r="A1363" t="str">
            <v>A161550</v>
          </cell>
          <cell r="B1363" t="str">
            <v>ARIRANG 화학</v>
          </cell>
        </row>
        <row r="1364">
          <cell r="A1364" t="str">
            <v>A161550</v>
          </cell>
          <cell r="B1364" t="str">
            <v>ARIRANG 화학</v>
          </cell>
        </row>
        <row r="1365">
          <cell r="A1365" t="str">
            <v>A165270</v>
          </cell>
          <cell r="B1365" t="str">
            <v>금오하이텍</v>
          </cell>
        </row>
        <row r="1366">
          <cell r="A1366" t="str">
            <v>A166060</v>
          </cell>
          <cell r="B1366" t="str">
            <v>KODEX 주식&amp;골드(H)</v>
          </cell>
        </row>
        <row r="1367">
          <cell r="A1367" t="str">
            <v>A166060</v>
          </cell>
          <cell r="B1367" t="str">
            <v>KODEX 주식&amp;골드(H)</v>
          </cell>
        </row>
        <row r="1368">
          <cell r="A1368" t="str">
            <v>A166400</v>
          </cell>
          <cell r="B1368" t="str">
            <v>TIGER 커버드C200</v>
          </cell>
        </row>
        <row r="1369">
          <cell r="A1369" t="str">
            <v>A166400</v>
          </cell>
          <cell r="B1369" t="str">
            <v>TIGER 커버드C200</v>
          </cell>
        </row>
        <row r="1370">
          <cell r="A1370" t="str">
            <v>A167860</v>
          </cell>
          <cell r="B1370" t="str">
            <v>KOSEF 10년국고채 레버리지</v>
          </cell>
        </row>
        <row r="1371">
          <cell r="A1371" t="str">
            <v>A167860</v>
          </cell>
          <cell r="B1371" t="str">
            <v>KOSEF 10년국고채 레버리지</v>
          </cell>
        </row>
        <row r="1372">
          <cell r="A1372" t="str">
            <v>A167860</v>
          </cell>
          <cell r="B1372" t="str">
            <v>KOSEF 10년국고채 레버리지</v>
          </cell>
        </row>
        <row r="1373">
          <cell r="A1373" t="str">
            <v>A168300</v>
          </cell>
          <cell r="B1373" t="str">
            <v>KTOP50</v>
          </cell>
        </row>
        <row r="1374">
          <cell r="A1374" t="str">
            <v>A170350</v>
          </cell>
          <cell r="B1374" t="str">
            <v>TIGER 베타플러스</v>
          </cell>
        </row>
        <row r="1375">
          <cell r="A1375" t="str">
            <v>A172580</v>
          </cell>
          <cell r="B1375" t="str">
            <v>하이골드12호</v>
          </cell>
        </row>
        <row r="1376">
          <cell r="A1376" t="str">
            <v>A172580</v>
          </cell>
          <cell r="B1376" t="str">
            <v>하이골드12호</v>
          </cell>
        </row>
        <row r="1377">
          <cell r="A1377" t="str">
            <v>A174360</v>
          </cell>
          <cell r="B1377" t="str">
            <v>KStar 중국본토 CSI100</v>
          </cell>
        </row>
        <row r="1378">
          <cell r="A1378" t="str">
            <v>A176710</v>
          </cell>
          <cell r="B1378" t="str">
            <v>파워 국고채 ETF</v>
          </cell>
        </row>
        <row r="1379">
          <cell r="A1379" t="str">
            <v>A176950</v>
          </cell>
          <cell r="B1379" t="str">
            <v>KODEX 인버스국채선물10년</v>
          </cell>
        </row>
        <row r="1380">
          <cell r="A1380" t="str">
            <v>A176950</v>
          </cell>
          <cell r="B1380" t="str">
            <v>KODEX 인버스국채선물10년</v>
          </cell>
        </row>
        <row r="1381">
          <cell r="A1381" t="str">
            <v>A177350</v>
          </cell>
          <cell r="B1381" t="str">
            <v>베셀</v>
          </cell>
        </row>
        <row r="1382">
          <cell r="A1382" t="str">
            <v>A179280</v>
          </cell>
          <cell r="B1382" t="str">
            <v>스탠다드펌</v>
          </cell>
        </row>
        <row r="1383">
          <cell r="A1383" t="str">
            <v>A179440</v>
          </cell>
          <cell r="B1383" t="str">
            <v>비지스틸</v>
          </cell>
        </row>
        <row r="1384">
          <cell r="A1384" t="str">
            <v>A179440</v>
          </cell>
          <cell r="B1384" t="str">
            <v>비지스틸</v>
          </cell>
        </row>
        <row r="1385">
          <cell r="A1385" t="str">
            <v>A179720</v>
          </cell>
          <cell r="B1385" t="str">
            <v>옐로페이</v>
          </cell>
        </row>
        <row r="1386">
          <cell r="A1386" t="str">
            <v>A18064K</v>
          </cell>
          <cell r="B1386" t="str">
            <v>한진칼우</v>
          </cell>
        </row>
        <row r="1387">
          <cell r="A1387" t="str">
            <v>A181450</v>
          </cell>
          <cell r="B1387" t="str">
            <v>KINDEX 합성-선진국하이일드(H)</v>
          </cell>
        </row>
        <row r="1388">
          <cell r="A1388" t="str">
            <v>A181450</v>
          </cell>
          <cell r="B1388" t="str">
            <v>KINDEX 합성-선진국하이일드(H)</v>
          </cell>
        </row>
        <row r="1389">
          <cell r="A1389" t="str">
            <v>A181450</v>
          </cell>
          <cell r="B1389" t="str">
            <v>KINDEX 합성-선진국하이일드(H)</v>
          </cell>
        </row>
        <row r="1390">
          <cell r="A1390" t="str">
            <v>A181480</v>
          </cell>
          <cell r="B1390" t="str">
            <v>KINDEX 합성-미국리츠부동산(H)</v>
          </cell>
        </row>
        <row r="1391">
          <cell r="A1391" t="str">
            <v>A181480</v>
          </cell>
          <cell r="B1391" t="str">
            <v>KINDEX 합성-미국리츠부동산(H)</v>
          </cell>
        </row>
        <row r="1392">
          <cell r="A1392" t="str">
            <v>A181480</v>
          </cell>
          <cell r="B1392" t="str">
            <v>KINDEX 합성-미국리츠부동산(H)</v>
          </cell>
        </row>
        <row r="1393">
          <cell r="A1393" t="str">
            <v>A181980</v>
          </cell>
          <cell r="B1393" t="str">
            <v>힘스인터내셔널</v>
          </cell>
        </row>
        <row r="1394">
          <cell r="A1394" t="str">
            <v>A182360</v>
          </cell>
          <cell r="B1394" t="str">
            <v>우리스팩2호</v>
          </cell>
        </row>
        <row r="1395">
          <cell r="A1395" t="str">
            <v>A182480</v>
          </cell>
          <cell r="B1395" t="str">
            <v>TIGER합성-MSCI US리츠(H)</v>
          </cell>
        </row>
        <row r="1396">
          <cell r="A1396" t="str">
            <v>A182490</v>
          </cell>
          <cell r="B1396" t="str">
            <v>TIGER 합성-단기선진하이일드(H)</v>
          </cell>
        </row>
        <row r="1397">
          <cell r="A1397" t="str">
            <v>A182690</v>
          </cell>
          <cell r="B1397" t="str">
            <v>테라셈</v>
          </cell>
        </row>
        <row r="1398">
          <cell r="A1398" t="str">
            <v>A183410</v>
          </cell>
          <cell r="B1398" t="str">
            <v>데카시스템</v>
          </cell>
        </row>
        <row r="1399">
          <cell r="A1399" t="str">
            <v>A183410</v>
          </cell>
          <cell r="B1399" t="str">
            <v>데카시스템</v>
          </cell>
        </row>
        <row r="1400">
          <cell r="A1400" t="str">
            <v>A183490</v>
          </cell>
          <cell r="B1400" t="str">
            <v>엔지켐</v>
          </cell>
        </row>
        <row r="1401">
          <cell r="A1401" t="str">
            <v>A183700</v>
          </cell>
          <cell r="B1401" t="str">
            <v>KStar 채권혼합</v>
          </cell>
        </row>
        <row r="1402">
          <cell r="A1402" t="str">
            <v>A183700</v>
          </cell>
          <cell r="B1402" t="str">
            <v>KStar 채권혼합</v>
          </cell>
        </row>
        <row r="1403">
          <cell r="A1403" t="str">
            <v>A183710</v>
          </cell>
          <cell r="B1403" t="str">
            <v>KStar 주식혼합</v>
          </cell>
        </row>
        <row r="1404">
          <cell r="A1404" t="str">
            <v>A183710</v>
          </cell>
          <cell r="B1404" t="str">
            <v>KStar 주식혼합</v>
          </cell>
        </row>
        <row r="1405">
          <cell r="A1405" t="str">
            <v>A184230</v>
          </cell>
          <cell r="B1405" t="str">
            <v>키움스팩2호</v>
          </cell>
        </row>
        <row r="1406">
          <cell r="A1406" t="str">
            <v>A185190</v>
          </cell>
          <cell r="B1406" t="str">
            <v>수프로</v>
          </cell>
        </row>
        <row r="1407">
          <cell r="A1407" t="str">
            <v>A185190</v>
          </cell>
          <cell r="B1407" t="str">
            <v>수프로</v>
          </cell>
        </row>
        <row r="1408">
          <cell r="A1408" t="str">
            <v>A185280</v>
          </cell>
          <cell r="B1408" t="str">
            <v>이푸른</v>
          </cell>
        </row>
        <row r="1409">
          <cell r="A1409" t="str">
            <v>A185280</v>
          </cell>
          <cell r="B1409" t="str">
            <v>이푸른</v>
          </cell>
        </row>
        <row r="1410">
          <cell r="A1410" t="str">
            <v>A187770</v>
          </cell>
          <cell r="B1410" t="str">
            <v>판타지오</v>
          </cell>
        </row>
        <row r="1411">
          <cell r="A1411" t="str">
            <v>A189330</v>
          </cell>
          <cell r="B1411" t="str">
            <v>씨이랩</v>
          </cell>
        </row>
        <row r="1412">
          <cell r="A1412" t="str">
            <v>A189330</v>
          </cell>
          <cell r="B1412" t="str">
            <v>씨이랩</v>
          </cell>
        </row>
        <row r="1413">
          <cell r="A1413" t="str">
            <v>A189350</v>
          </cell>
          <cell r="B1413" t="str">
            <v>코셋</v>
          </cell>
        </row>
        <row r="1414">
          <cell r="A1414" t="str">
            <v>A189400</v>
          </cell>
          <cell r="B1414" t="str">
            <v>ARIRANG 합성-AC 월드(H)</v>
          </cell>
        </row>
        <row r="1415">
          <cell r="A1415" t="str">
            <v>A189540</v>
          </cell>
          <cell r="B1415" t="str">
            <v>씨티네트웍스</v>
          </cell>
        </row>
        <row r="1416">
          <cell r="A1416" t="str">
            <v>A189540</v>
          </cell>
          <cell r="B1416" t="str">
            <v>씨티네트웍스</v>
          </cell>
        </row>
        <row r="1417">
          <cell r="A1417" t="str">
            <v>A189700</v>
          </cell>
          <cell r="B1417" t="str">
            <v>디피앤케이</v>
          </cell>
        </row>
        <row r="1418">
          <cell r="A1418" t="str">
            <v>A190150</v>
          </cell>
          <cell r="B1418" t="str">
            <v>ARIRANG 바벨 채권</v>
          </cell>
        </row>
        <row r="1419">
          <cell r="A1419" t="str">
            <v>A190160</v>
          </cell>
          <cell r="B1419" t="str">
            <v>ARIRANG 단기유동성</v>
          </cell>
        </row>
        <row r="1420">
          <cell r="A1420" t="str">
            <v>A192240</v>
          </cell>
          <cell r="B1420" t="str">
            <v>나이코</v>
          </cell>
        </row>
        <row r="1421">
          <cell r="A1421" t="str">
            <v>A192720</v>
          </cell>
          <cell r="B1421" t="str">
            <v>파워고배당저변동성</v>
          </cell>
        </row>
        <row r="1422">
          <cell r="A1422" t="str">
            <v>A194610</v>
          </cell>
          <cell r="B1422" t="str">
            <v>하나머스트스팩</v>
          </cell>
        </row>
        <row r="1423">
          <cell r="A1423" t="str">
            <v>A194860</v>
          </cell>
          <cell r="B1423" t="str">
            <v>SY이노베이션</v>
          </cell>
        </row>
        <row r="1424">
          <cell r="A1424" t="str">
            <v>A194860</v>
          </cell>
          <cell r="B1424" t="str">
            <v>SY이노베이션</v>
          </cell>
        </row>
        <row r="1425">
          <cell r="A1425" t="str">
            <v>A195920</v>
          </cell>
          <cell r="B1425" t="str">
            <v>TIGER 합성-일본(H)</v>
          </cell>
        </row>
        <row r="1426">
          <cell r="A1426" t="str">
            <v>A195930</v>
          </cell>
          <cell r="B1426" t="str">
            <v>TIGER 합성-유로스탁스50(H)</v>
          </cell>
        </row>
        <row r="1427">
          <cell r="A1427" t="str">
            <v>A195970</v>
          </cell>
          <cell r="B1427" t="str">
            <v>ARIRANG 합성-선진국(H)</v>
          </cell>
        </row>
        <row r="1428">
          <cell r="A1428" t="str">
            <v>A195980</v>
          </cell>
          <cell r="B1428" t="str">
            <v>ARIRANG 합성-신흥국(H)</v>
          </cell>
        </row>
        <row r="1429">
          <cell r="A1429" t="str">
            <v>A196030</v>
          </cell>
          <cell r="B1429" t="str">
            <v>KINDEX 일본레버리지(H)</v>
          </cell>
        </row>
        <row r="1430">
          <cell r="A1430" t="str">
            <v>A196220</v>
          </cell>
          <cell r="B1430" t="str">
            <v>KStar 일본레버리지(H)</v>
          </cell>
        </row>
        <row r="1431">
          <cell r="A1431" t="str">
            <v>A197140</v>
          </cell>
          <cell r="B1431" t="str">
            <v>디지캡</v>
          </cell>
        </row>
        <row r="1432">
          <cell r="A1432" t="str">
            <v>A199150</v>
          </cell>
          <cell r="B1432" t="str">
            <v>데이터스트림즈</v>
          </cell>
        </row>
        <row r="1433">
          <cell r="A1433" t="str">
            <v>A199800</v>
          </cell>
          <cell r="B1433" t="str">
            <v>툴젠</v>
          </cell>
        </row>
        <row r="1434">
          <cell r="A1434" t="str">
            <v>A200030</v>
          </cell>
          <cell r="B1434" t="str">
            <v>KODEX 합성-미국산업재</v>
          </cell>
        </row>
        <row r="1435">
          <cell r="A1435" t="str">
            <v>A200040</v>
          </cell>
          <cell r="B1435" t="str">
            <v>KODEX 합성-미국금융</v>
          </cell>
        </row>
        <row r="1436">
          <cell r="A1436" t="str">
            <v>A950010</v>
          </cell>
          <cell r="B1436" t="str">
            <v>평산차업 KDR</v>
          </cell>
        </row>
        <row r="1437">
          <cell r="A1437" t="str">
            <v>A950010</v>
          </cell>
          <cell r="B1437" t="str">
            <v>평산차업 KDR</v>
          </cell>
        </row>
        <row r="1438">
          <cell r="A1438" t="str">
            <v>J00080211</v>
          </cell>
          <cell r="B1438" t="str">
            <v>경남기업 1WR</v>
          </cell>
        </row>
        <row r="1439">
          <cell r="A1439" t="str">
            <v>J00080211</v>
          </cell>
          <cell r="B1439" t="str">
            <v>경남기업 1WR</v>
          </cell>
        </row>
        <row r="1440">
          <cell r="A1440" t="str">
            <v>J00080211</v>
          </cell>
          <cell r="B1440" t="str">
            <v>경남기업 1WR</v>
          </cell>
        </row>
        <row r="1441">
          <cell r="A1441" t="str">
            <v>J00102212</v>
          </cell>
          <cell r="B1441" t="str">
            <v>페이퍼코리아1WR</v>
          </cell>
        </row>
        <row r="1442">
          <cell r="A1442" t="str">
            <v>J00102212</v>
          </cell>
          <cell r="B1442" t="str">
            <v>페이퍼코리아1WR</v>
          </cell>
        </row>
        <row r="1443">
          <cell r="A1443" t="str">
            <v>J00102212</v>
          </cell>
          <cell r="B1443" t="str">
            <v>페이퍼코리아1WR</v>
          </cell>
        </row>
        <row r="1444">
          <cell r="A1444" t="str">
            <v>J00102213</v>
          </cell>
          <cell r="B1444" t="str">
            <v>페이퍼코리아 2WR</v>
          </cell>
        </row>
        <row r="1445">
          <cell r="A1445" t="str">
            <v>J00102213</v>
          </cell>
          <cell r="B1445" t="str">
            <v>페이퍼코리아 2WR</v>
          </cell>
        </row>
        <row r="1446">
          <cell r="A1446" t="str">
            <v>J00102213</v>
          </cell>
          <cell r="B1446" t="str">
            <v>페이퍼코리아 2WR</v>
          </cell>
        </row>
        <row r="1447">
          <cell r="A1447" t="str">
            <v>J00136212</v>
          </cell>
          <cell r="B1447" t="str">
            <v>삼성제약 1WR</v>
          </cell>
        </row>
        <row r="1448">
          <cell r="A1448" t="str">
            <v>J00136212</v>
          </cell>
          <cell r="B1448" t="str">
            <v>삼성제약 1WR</v>
          </cell>
        </row>
        <row r="1449">
          <cell r="A1449" t="str">
            <v>J00136212</v>
          </cell>
          <cell r="B1449" t="str">
            <v>삼성제약 1WR</v>
          </cell>
        </row>
        <row r="1450">
          <cell r="A1450" t="str">
            <v>J00136222</v>
          </cell>
          <cell r="B1450" t="str">
            <v>삼성제약 2WR</v>
          </cell>
        </row>
        <row r="1451">
          <cell r="A1451" t="str">
            <v>J00136222</v>
          </cell>
          <cell r="B1451" t="str">
            <v>삼성제약 2WR</v>
          </cell>
        </row>
        <row r="1452">
          <cell r="A1452" t="str">
            <v>J00136222</v>
          </cell>
          <cell r="B1452" t="str">
            <v>삼성제약 2WR</v>
          </cell>
        </row>
        <row r="1453">
          <cell r="A1453" t="str">
            <v>J00144211</v>
          </cell>
          <cell r="B1453" t="str">
            <v>대한전선 2WR</v>
          </cell>
        </row>
        <row r="1454">
          <cell r="A1454" t="str">
            <v>J00144211</v>
          </cell>
          <cell r="B1454" t="str">
            <v>대한전선 2WR</v>
          </cell>
        </row>
        <row r="1455">
          <cell r="A1455" t="str">
            <v>J00144211</v>
          </cell>
          <cell r="B1455" t="str">
            <v>대한전선 2WR</v>
          </cell>
        </row>
        <row r="1456">
          <cell r="A1456" t="str">
            <v>J00306211</v>
          </cell>
          <cell r="B1456" t="str">
            <v>슈넬생명과학 8WR</v>
          </cell>
        </row>
        <row r="1457">
          <cell r="A1457" t="str">
            <v>J00306211</v>
          </cell>
          <cell r="B1457" t="str">
            <v>슈넬생명과학 8WR</v>
          </cell>
        </row>
        <row r="1458">
          <cell r="A1458" t="str">
            <v>J00306211</v>
          </cell>
          <cell r="B1458" t="str">
            <v>슈넬생명과학 8WR</v>
          </cell>
        </row>
        <row r="1459">
          <cell r="A1459" t="str">
            <v>J00596211</v>
          </cell>
          <cell r="B1459" t="str">
            <v>동부건설 1WR</v>
          </cell>
        </row>
        <row r="1460">
          <cell r="A1460" t="str">
            <v>J00596211</v>
          </cell>
          <cell r="B1460" t="str">
            <v>동부건설 1WR</v>
          </cell>
        </row>
        <row r="1461">
          <cell r="A1461" t="str">
            <v>J00596211</v>
          </cell>
          <cell r="B1461" t="str">
            <v>동부건설 1WR</v>
          </cell>
        </row>
        <row r="1462">
          <cell r="A1462" t="str">
            <v>J00596212</v>
          </cell>
          <cell r="B1462" t="str">
            <v>동부건설 2WR</v>
          </cell>
        </row>
        <row r="1463">
          <cell r="A1463" t="str">
            <v>J00596212</v>
          </cell>
          <cell r="B1463" t="str">
            <v>동부건설 2WR</v>
          </cell>
        </row>
        <row r="1464">
          <cell r="A1464" t="str">
            <v>J00596212</v>
          </cell>
          <cell r="B1464" t="str">
            <v>동부건설 2WR</v>
          </cell>
        </row>
        <row r="1465">
          <cell r="A1465" t="str">
            <v>J00596213</v>
          </cell>
          <cell r="B1465" t="str">
            <v>동부건설 3WR</v>
          </cell>
        </row>
        <row r="1466">
          <cell r="A1466" t="str">
            <v>J00596213</v>
          </cell>
          <cell r="B1466" t="str">
            <v>동부건설 3WR</v>
          </cell>
        </row>
        <row r="1467">
          <cell r="A1467" t="str">
            <v>J00596213</v>
          </cell>
          <cell r="B1467" t="str">
            <v>동부건설 3WR</v>
          </cell>
        </row>
        <row r="1468">
          <cell r="A1468" t="str">
            <v>J00620212</v>
          </cell>
          <cell r="B1468" t="str">
            <v>한국전자홀딩스 2WR</v>
          </cell>
        </row>
        <row r="1469">
          <cell r="A1469" t="str">
            <v>J00620212</v>
          </cell>
          <cell r="B1469" t="str">
            <v>한국전자홀딩스 2WR</v>
          </cell>
        </row>
        <row r="1470">
          <cell r="A1470" t="str">
            <v>J00620212</v>
          </cell>
          <cell r="B1470" t="str">
            <v>한국전자홀딩스 2WR</v>
          </cell>
        </row>
        <row r="1471">
          <cell r="A1471" t="str">
            <v>J01638212</v>
          </cell>
          <cell r="B1471" t="str">
            <v>동부제철4WR</v>
          </cell>
        </row>
        <row r="1472">
          <cell r="A1472" t="str">
            <v>J01638212</v>
          </cell>
          <cell r="B1472" t="str">
            <v>동부제철4WR</v>
          </cell>
        </row>
        <row r="1473">
          <cell r="A1473" t="str">
            <v>J01638212</v>
          </cell>
          <cell r="B1473" t="str">
            <v>동부제철4WR</v>
          </cell>
        </row>
        <row r="1474">
          <cell r="A1474" t="str">
            <v>J01638213</v>
          </cell>
          <cell r="B1474" t="str">
            <v>동부제철5WR</v>
          </cell>
        </row>
        <row r="1475">
          <cell r="A1475" t="str">
            <v>J01638213</v>
          </cell>
          <cell r="B1475" t="str">
            <v>동부제철5WR</v>
          </cell>
        </row>
        <row r="1476">
          <cell r="A1476" t="str">
            <v>J01638213</v>
          </cell>
          <cell r="B1476" t="str">
            <v>동부제철5WR</v>
          </cell>
        </row>
        <row r="1477">
          <cell r="A1477" t="str">
            <v>J01870222</v>
          </cell>
          <cell r="B1477" t="str">
            <v>바른손 26WR</v>
          </cell>
        </row>
        <row r="1478">
          <cell r="A1478" t="str">
            <v>J01870222</v>
          </cell>
          <cell r="B1478" t="str">
            <v>바른손 26WR</v>
          </cell>
        </row>
        <row r="1479">
          <cell r="A1479" t="str">
            <v>J01870222</v>
          </cell>
          <cell r="B1479" t="str">
            <v>바른손 26WR</v>
          </cell>
        </row>
        <row r="1480">
          <cell r="A1480" t="str">
            <v>J01959213</v>
          </cell>
          <cell r="B1480" t="str">
            <v>엠벤처투자 12WR</v>
          </cell>
        </row>
        <row r="1481">
          <cell r="A1481" t="str">
            <v>J01959213</v>
          </cell>
          <cell r="B1481" t="str">
            <v>엠벤처투자 12WR</v>
          </cell>
        </row>
        <row r="1482">
          <cell r="A1482" t="str">
            <v>J01959213</v>
          </cell>
          <cell r="B1482" t="str">
            <v>엠벤처투자 12WR</v>
          </cell>
        </row>
        <row r="1483">
          <cell r="A1483" t="str">
            <v>J02797211</v>
          </cell>
          <cell r="B1483" t="str">
            <v>세하1WR</v>
          </cell>
        </row>
        <row r="1484">
          <cell r="A1484" t="str">
            <v>J02797211</v>
          </cell>
          <cell r="B1484" t="str">
            <v>세하1WR</v>
          </cell>
        </row>
        <row r="1485">
          <cell r="A1485" t="str">
            <v>J02797211</v>
          </cell>
          <cell r="B1485" t="str">
            <v>세하1WR</v>
          </cell>
        </row>
        <row r="1486">
          <cell r="A1486" t="str">
            <v>J03654212</v>
          </cell>
          <cell r="B1486" t="str">
            <v>STS반도체 1WR</v>
          </cell>
        </row>
        <row r="1487">
          <cell r="A1487" t="str">
            <v>J03654212</v>
          </cell>
          <cell r="B1487" t="str">
            <v>STS반도체 1WR</v>
          </cell>
        </row>
        <row r="1488">
          <cell r="A1488" t="str">
            <v>J03654212</v>
          </cell>
          <cell r="B1488" t="str">
            <v>STS반도체 1WR</v>
          </cell>
        </row>
        <row r="1489">
          <cell r="A1489" t="str">
            <v>J04310213</v>
          </cell>
          <cell r="B1489" t="str">
            <v>솔고바이오 1WR</v>
          </cell>
        </row>
        <row r="1490">
          <cell r="A1490" t="str">
            <v>J04310213</v>
          </cell>
          <cell r="B1490" t="str">
            <v>솔고바이오 1WR</v>
          </cell>
        </row>
        <row r="1491">
          <cell r="A1491" t="str">
            <v>J04310213</v>
          </cell>
          <cell r="B1491" t="str">
            <v>솔고바이오 1WR</v>
          </cell>
        </row>
        <row r="1492">
          <cell r="A1492" t="str">
            <v>J05229212</v>
          </cell>
          <cell r="B1492" t="str">
            <v>트레이스1WR</v>
          </cell>
        </row>
        <row r="1493">
          <cell r="A1493" t="str">
            <v>J05229212</v>
          </cell>
          <cell r="B1493" t="str">
            <v>트레이스1WR</v>
          </cell>
        </row>
        <row r="1494">
          <cell r="A1494" t="str">
            <v>J05229212</v>
          </cell>
          <cell r="B1494" t="str">
            <v>트레이스1WR</v>
          </cell>
        </row>
        <row r="1495">
          <cell r="A1495" t="str">
            <v>J05229213</v>
          </cell>
          <cell r="B1495" t="str">
            <v>트레이스 2WR</v>
          </cell>
        </row>
        <row r="1496">
          <cell r="A1496" t="str">
            <v>J05229213</v>
          </cell>
          <cell r="B1496" t="str">
            <v>트레이스 2WR</v>
          </cell>
        </row>
        <row r="1497">
          <cell r="A1497" t="str">
            <v>J05229213</v>
          </cell>
          <cell r="B1497" t="str">
            <v>트레이스 2WR</v>
          </cell>
        </row>
        <row r="1498">
          <cell r="A1498" t="str">
            <v>J05370212</v>
          </cell>
          <cell r="B1498" t="str">
            <v>삼보모터스7WR</v>
          </cell>
        </row>
        <row r="1499">
          <cell r="A1499" t="str">
            <v>J05370212</v>
          </cell>
          <cell r="B1499" t="str">
            <v>삼보모터스7WR</v>
          </cell>
        </row>
        <row r="1500">
          <cell r="A1500" t="str">
            <v>J05370212</v>
          </cell>
          <cell r="B1500" t="str">
            <v>삼보모터스7WR</v>
          </cell>
        </row>
        <row r="1501">
          <cell r="A1501" t="str">
            <v>J05670212</v>
          </cell>
          <cell r="B1501" t="str">
            <v>신화인터텍 16WR</v>
          </cell>
        </row>
        <row r="1502">
          <cell r="A1502" t="str">
            <v>J05670212</v>
          </cell>
          <cell r="B1502" t="str">
            <v>신화인터텍 16WR</v>
          </cell>
        </row>
        <row r="1503">
          <cell r="A1503" t="str">
            <v>J05670212</v>
          </cell>
          <cell r="B1503" t="str">
            <v>신화인터텍 16WR</v>
          </cell>
        </row>
        <row r="1504">
          <cell r="A1504" t="str">
            <v>J09222212</v>
          </cell>
          <cell r="B1504" t="str">
            <v>KEC 3WR</v>
          </cell>
        </row>
        <row r="1505">
          <cell r="A1505" t="str">
            <v>J09222212</v>
          </cell>
          <cell r="B1505" t="str">
            <v>KEC 3WR</v>
          </cell>
        </row>
        <row r="1506">
          <cell r="A1506" t="str">
            <v>J09222212</v>
          </cell>
          <cell r="B1506" t="str">
            <v>KEC 3WR</v>
          </cell>
        </row>
        <row r="1507">
          <cell r="A1507" t="str">
            <v>J09486212</v>
          </cell>
          <cell r="B1507" t="str">
            <v>코닉글로리 1WR</v>
          </cell>
        </row>
        <row r="1508">
          <cell r="A1508" t="str">
            <v>J09486212</v>
          </cell>
          <cell r="B1508" t="str">
            <v>코닉글로리 1WR</v>
          </cell>
        </row>
        <row r="1509">
          <cell r="A1509" t="str">
            <v>J09486212</v>
          </cell>
          <cell r="B1509" t="str">
            <v>코닉글로리 1WR</v>
          </cell>
        </row>
        <row r="1510">
          <cell r="A1510" t="str">
            <v>J10294211</v>
          </cell>
          <cell r="B1510" t="str">
            <v>코오롱생명과학 1WR</v>
          </cell>
        </row>
        <row r="1511">
          <cell r="A1511" t="str">
            <v>J10294211</v>
          </cell>
          <cell r="B1511" t="str">
            <v>코오롱생명과학 1WR</v>
          </cell>
        </row>
        <row r="1512">
          <cell r="A1512" t="str">
            <v>J10294211</v>
          </cell>
          <cell r="B1512" t="str">
            <v>코오롱생명과학 1WR</v>
          </cell>
        </row>
        <row r="1513">
          <cell r="A1513" t="str">
            <v>J10313211</v>
          </cell>
          <cell r="B1513" t="str">
            <v>웅진에너지 1WR</v>
          </cell>
        </row>
        <row r="1514">
          <cell r="A1514" t="str">
            <v>J10313211</v>
          </cell>
          <cell r="B1514" t="str">
            <v>웅진에너지 1WR</v>
          </cell>
        </row>
        <row r="1515">
          <cell r="A1515" t="str">
            <v>J11793213</v>
          </cell>
          <cell r="B1515" t="str">
            <v>한진해운 1WR</v>
          </cell>
        </row>
        <row r="1516">
          <cell r="A1516" t="str">
            <v>J12011213</v>
          </cell>
          <cell r="B1516" t="str">
            <v>코오롱인더 3WR</v>
          </cell>
        </row>
        <row r="1517">
          <cell r="A1517" t="str">
            <v>A900070</v>
          </cell>
          <cell r="B1517" t="str">
            <v>글로벌에스엠</v>
          </cell>
        </row>
        <row r="1518">
          <cell r="A1518" t="str">
            <v>A900100</v>
          </cell>
          <cell r="B1518" t="str">
            <v>뉴프라이드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control" Target="../activeX/activeX2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293"/>
  <sheetViews>
    <sheetView tabSelected="1" zoomScaleNormal="100" workbookViewId="0">
      <selection activeCell="A2" sqref="A2:E2"/>
    </sheetView>
  </sheetViews>
  <sheetFormatPr defaultRowHeight="16.5"/>
  <cols>
    <col min="1" max="1" width="9" style="78"/>
    <col min="2" max="2" width="17.25" style="78" customWidth="1"/>
    <col min="3" max="3" width="4.875" style="78" customWidth="1"/>
    <col min="4" max="4" width="20.875" style="78" customWidth="1"/>
    <col min="5" max="5" width="19.25" style="78" bestFit="1" customWidth="1"/>
    <col min="6" max="6" width="13.125" style="78" hidden="1" customWidth="1"/>
    <col min="7" max="7" width="9" style="78" hidden="1" customWidth="1"/>
    <col min="8" max="8" width="17.25" hidden="1" customWidth="1"/>
  </cols>
  <sheetData>
    <row r="2" spans="1:8">
      <c r="A2" s="202" t="s">
        <v>5769</v>
      </c>
      <c r="B2" s="203"/>
      <c r="C2" s="203"/>
      <c r="D2" s="203"/>
      <c r="E2" s="203"/>
    </row>
    <row r="3" spans="1:8">
      <c r="A3" s="79"/>
      <c r="B3" s="79" t="s">
        <v>2320</v>
      </c>
      <c r="C3" s="79" t="s">
        <v>5707</v>
      </c>
      <c r="D3" s="79" t="s">
        <v>2321</v>
      </c>
      <c r="E3" s="79" t="s">
        <v>2322</v>
      </c>
      <c r="F3" s="80" t="s">
        <v>2323</v>
      </c>
      <c r="G3" s="81">
        <f>COUNTIF(E4:E382,"NEW")</f>
        <v>46</v>
      </c>
      <c r="H3" s="99" t="s">
        <v>2345</v>
      </c>
    </row>
    <row r="4" spans="1:8" s="56" customFormat="1">
      <c r="A4" s="96">
        <v>1</v>
      </c>
      <c r="B4" s="96" t="s">
        <v>69</v>
      </c>
      <c r="C4" s="96" t="s">
        <v>5708</v>
      </c>
      <c r="D4" s="96" t="s">
        <v>1569</v>
      </c>
      <c r="E4" s="96" t="s">
        <v>2355</v>
      </c>
      <c r="F4" s="97" t="s">
        <v>2329</v>
      </c>
      <c r="G4" s="97"/>
      <c r="H4" s="56" t="str">
        <f>VLOOKUP(B4,'[1]20140702151936(1146)'!$A$5:$B$1518,2,0)</f>
        <v>대한전선</v>
      </c>
    </row>
    <row r="5" spans="1:8" s="56" customFormat="1">
      <c r="A5" s="96">
        <v>2</v>
      </c>
      <c r="B5" s="96" t="s">
        <v>285</v>
      </c>
      <c r="C5" s="96" t="s">
        <v>5708</v>
      </c>
      <c r="D5" s="96" t="s">
        <v>1517</v>
      </c>
      <c r="E5" s="96" t="s">
        <v>2355</v>
      </c>
      <c r="F5" s="97" t="s">
        <v>2329</v>
      </c>
      <c r="G5" s="97"/>
      <c r="H5" s="56" t="str">
        <f>VLOOKUP(B5,'[1]20140702151936(1146)'!$A$5:$B$1518,2,0)</f>
        <v>GS건설</v>
      </c>
    </row>
    <row r="6" spans="1:8" s="56" customFormat="1">
      <c r="A6" s="96">
        <v>3</v>
      </c>
      <c r="B6" s="96" t="s">
        <v>558</v>
      </c>
      <c r="C6" s="96" t="s">
        <v>2397</v>
      </c>
      <c r="D6" s="96" t="s">
        <v>1730</v>
      </c>
      <c r="E6" s="96" t="s">
        <v>2355</v>
      </c>
      <c r="F6" s="97" t="s">
        <v>2329</v>
      </c>
      <c r="G6" s="97"/>
      <c r="H6" s="56" t="str">
        <f>VLOOKUP(B6,'[1]20140702151936(1146)'!$A$5:$B$1518,2,0)</f>
        <v>아시아나항공</v>
      </c>
    </row>
    <row r="7" spans="1:8" s="56" customFormat="1">
      <c r="A7" s="96">
        <v>4</v>
      </c>
      <c r="B7" s="96" t="s">
        <v>46</v>
      </c>
      <c r="C7" s="96" t="s">
        <v>2397</v>
      </c>
      <c r="D7" s="96" t="s">
        <v>1573</v>
      </c>
      <c r="E7" s="96" t="s">
        <v>2355</v>
      </c>
      <c r="F7" s="97" t="s">
        <v>2329</v>
      </c>
      <c r="G7" s="97"/>
      <c r="H7" s="56" t="str">
        <f>VLOOKUP(B7,'[1]20140702151936(1146)'!$A$5:$B$1518,2,0)</f>
        <v>동부하이텍</v>
      </c>
    </row>
    <row r="8" spans="1:8" s="56" customFormat="1">
      <c r="A8" s="96">
        <v>5</v>
      </c>
      <c r="B8" s="96" t="s">
        <v>1453</v>
      </c>
      <c r="C8" s="96" t="s">
        <v>2397</v>
      </c>
      <c r="D8" s="96" t="s">
        <v>1680</v>
      </c>
      <c r="E8" s="96" t="s">
        <v>2355</v>
      </c>
      <c r="F8" s="97" t="s">
        <v>2329</v>
      </c>
      <c r="G8" s="97"/>
      <c r="H8" s="56" t="e">
        <f>VLOOKUP(B8,'[1]20140702151936(1146)'!$A$5:$B$1518,2,0)</f>
        <v>#N/A</v>
      </c>
    </row>
    <row r="9" spans="1:8" s="56" customFormat="1">
      <c r="A9" s="96">
        <v>6</v>
      </c>
      <c r="B9" s="96" t="s">
        <v>651</v>
      </c>
      <c r="C9" s="96" t="s">
        <v>2397</v>
      </c>
      <c r="D9" s="96" t="s">
        <v>2636</v>
      </c>
      <c r="E9" s="96" t="s">
        <v>2354</v>
      </c>
      <c r="F9" s="97" t="s">
        <v>2329</v>
      </c>
      <c r="G9" s="97"/>
      <c r="H9" s="56" t="e">
        <f>VLOOKUP(B9,'[1]20140702151936(1146)'!$A$5:$B$1518,2,0)</f>
        <v>#N/A</v>
      </c>
    </row>
    <row r="10" spans="1:8" s="56" customFormat="1">
      <c r="A10" s="96">
        <v>7</v>
      </c>
      <c r="B10" s="96" t="s">
        <v>964</v>
      </c>
      <c r="C10" s="96" t="s">
        <v>2397</v>
      </c>
      <c r="D10" s="96" t="s">
        <v>1691</v>
      </c>
      <c r="E10" s="96" t="s">
        <v>2355</v>
      </c>
      <c r="F10" s="97" t="s">
        <v>2329</v>
      </c>
      <c r="G10" s="97"/>
      <c r="H10" s="56" t="e">
        <f>VLOOKUP(B10,'[1]20140702151936(1146)'!$A$5:$B$1518,2,0)</f>
        <v>#N/A</v>
      </c>
    </row>
    <row r="11" spans="1:8" s="56" customFormat="1">
      <c r="A11" s="96">
        <v>8</v>
      </c>
      <c r="B11" s="96" t="s">
        <v>163</v>
      </c>
      <c r="C11" s="96" t="s">
        <v>2397</v>
      </c>
      <c r="D11" s="96" t="s">
        <v>2364</v>
      </c>
      <c r="E11" s="96" t="s">
        <v>2355</v>
      </c>
      <c r="F11" s="97" t="s">
        <v>2329</v>
      </c>
      <c r="G11" s="97"/>
      <c r="H11" s="56" t="str">
        <f>VLOOKUP(B11,'[1]20140702151936(1146)'!$A$5:$B$1518,2,0)</f>
        <v>동양증권</v>
      </c>
    </row>
    <row r="12" spans="1:8" s="56" customFormat="1">
      <c r="A12" s="96">
        <v>9</v>
      </c>
      <c r="B12" s="96" t="s">
        <v>2739</v>
      </c>
      <c r="C12" s="96" t="s">
        <v>2397</v>
      </c>
      <c r="D12" s="96" t="s">
        <v>2740</v>
      </c>
      <c r="E12" s="96" t="s">
        <v>2355</v>
      </c>
      <c r="F12" s="97" t="s">
        <v>2329</v>
      </c>
      <c r="G12" s="97"/>
      <c r="H12" s="56" t="e">
        <f>VLOOKUP(B12,'[1]20140702151936(1146)'!$A$5:$B$1518,2,0)</f>
        <v>#N/A</v>
      </c>
    </row>
    <row r="13" spans="1:8" s="56" customFormat="1">
      <c r="A13" s="96">
        <v>10</v>
      </c>
      <c r="B13" s="96" t="s">
        <v>414</v>
      </c>
      <c r="C13" s="96" t="s">
        <v>2397</v>
      </c>
      <c r="D13" s="96" t="s">
        <v>1635</v>
      </c>
      <c r="E13" s="96" t="s">
        <v>2354</v>
      </c>
      <c r="F13" s="97" t="s">
        <v>2329</v>
      </c>
      <c r="G13" s="97"/>
      <c r="H13" s="56" t="str">
        <f>VLOOKUP(B13,'[1]20140702151936(1146)'!$A$5:$B$1518,2,0)</f>
        <v>현대상선</v>
      </c>
    </row>
    <row r="14" spans="1:8" s="56" customFormat="1">
      <c r="A14" s="96">
        <v>11</v>
      </c>
      <c r="B14" s="96" t="s">
        <v>1450</v>
      </c>
      <c r="C14" s="96" t="s">
        <v>2397</v>
      </c>
      <c r="D14" s="96" t="s">
        <v>2781</v>
      </c>
      <c r="E14" s="96" t="s">
        <v>2355</v>
      </c>
      <c r="F14" s="97" t="s">
        <v>2329</v>
      </c>
      <c r="G14" s="97"/>
      <c r="H14" s="56" t="e">
        <f>VLOOKUP(B14,'[1]20140702151936(1146)'!$A$5:$B$1518,2,0)</f>
        <v>#N/A</v>
      </c>
    </row>
    <row r="15" spans="1:8" s="56" customFormat="1">
      <c r="A15" s="96">
        <v>12</v>
      </c>
      <c r="B15" s="96" t="s">
        <v>1098</v>
      </c>
      <c r="C15" s="96" t="s">
        <v>2397</v>
      </c>
      <c r="D15" s="96" t="s">
        <v>2002</v>
      </c>
      <c r="E15" s="96" t="s">
        <v>2355</v>
      </c>
      <c r="F15" s="97" t="s">
        <v>2329</v>
      </c>
      <c r="G15" s="97"/>
      <c r="H15" s="56" t="str">
        <f>VLOOKUP(B15,'[1]20140702151936(1146)'!$A$5:$B$1518,2,0)</f>
        <v>에프티이앤이</v>
      </c>
    </row>
    <row r="16" spans="1:8" s="56" customFormat="1">
      <c r="A16" s="96">
        <v>13</v>
      </c>
      <c r="B16" s="96" t="s">
        <v>141</v>
      </c>
      <c r="C16" s="96" t="s">
        <v>2397</v>
      </c>
      <c r="D16" s="96" t="s">
        <v>1729</v>
      </c>
      <c r="E16" s="96" t="s">
        <v>2355</v>
      </c>
      <c r="F16" s="97" t="s">
        <v>2329</v>
      </c>
      <c r="G16" s="97"/>
      <c r="H16" s="56" t="e">
        <f>VLOOKUP(B16,'[1]20140702151936(1146)'!$A$5:$B$1518,2,0)</f>
        <v>#N/A</v>
      </c>
    </row>
    <row r="17" spans="1:8" s="56" customFormat="1">
      <c r="A17" s="96">
        <v>14</v>
      </c>
      <c r="B17" s="96" t="s">
        <v>131</v>
      </c>
      <c r="C17" s="96" t="s">
        <v>2397</v>
      </c>
      <c r="D17" s="96" t="s">
        <v>1731</v>
      </c>
      <c r="E17" s="96" t="s">
        <v>2355</v>
      </c>
      <c r="F17" s="97" t="s">
        <v>2329</v>
      </c>
      <c r="G17" s="97"/>
      <c r="H17" s="56" t="e">
        <f>VLOOKUP(B17,'[1]20140702151936(1146)'!$A$5:$B$1518,2,0)</f>
        <v>#N/A</v>
      </c>
    </row>
    <row r="18" spans="1:8" s="56" customFormat="1">
      <c r="A18" s="96">
        <v>15</v>
      </c>
      <c r="B18" s="96" t="s">
        <v>2446</v>
      </c>
      <c r="C18" s="96" t="s">
        <v>2397</v>
      </c>
      <c r="D18" s="96" t="s">
        <v>2447</v>
      </c>
      <c r="E18" s="96" t="s">
        <v>2355</v>
      </c>
      <c r="F18" s="97" t="s">
        <v>2329</v>
      </c>
      <c r="G18" s="97"/>
      <c r="H18" s="56" t="e">
        <f>VLOOKUP(B18,'[1]20140702151936(1146)'!$A$5:$B$1518,2,0)</f>
        <v>#N/A</v>
      </c>
    </row>
    <row r="19" spans="1:8" s="56" customFormat="1">
      <c r="A19" s="96">
        <v>16</v>
      </c>
      <c r="B19" s="96" t="s">
        <v>2452</v>
      </c>
      <c r="C19" s="96" t="s">
        <v>2397</v>
      </c>
      <c r="D19" s="96" t="s">
        <v>2453</v>
      </c>
      <c r="E19" s="96" t="s">
        <v>2355</v>
      </c>
      <c r="F19" s="97" t="s">
        <v>2329</v>
      </c>
      <c r="G19" s="97"/>
      <c r="H19" s="56" t="e">
        <f>VLOOKUP(B19,'[1]20140702151936(1146)'!$A$5:$B$1518,2,0)</f>
        <v>#N/A</v>
      </c>
    </row>
    <row r="20" spans="1:8" s="56" customFormat="1">
      <c r="A20" s="96">
        <v>17</v>
      </c>
      <c r="B20" s="96" t="s">
        <v>428</v>
      </c>
      <c r="C20" s="96" t="s">
        <v>2397</v>
      </c>
      <c r="D20" s="96" t="s">
        <v>1682</v>
      </c>
      <c r="E20" s="96" t="s">
        <v>2355</v>
      </c>
      <c r="F20" s="97" t="s">
        <v>2329</v>
      </c>
      <c r="G20" s="97"/>
      <c r="H20" s="56" t="e">
        <f>VLOOKUP(B20,'[1]20140702151936(1146)'!$A$5:$B$1518,2,0)</f>
        <v>#N/A</v>
      </c>
    </row>
    <row r="21" spans="1:8" s="56" customFormat="1">
      <c r="A21" s="96">
        <v>18</v>
      </c>
      <c r="B21" s="96" t="s">
        <v>777</v>
      </c>
      <c r="C21" s="96" t="s">
        <v>2397</v>
      </c>
      <c r="D21" s="96" t="s">
        <v>2380</v>
      </c>
      <c r="E21" s="96" t="s">
        <v>2355</v>
      </c>
      <c r="F21" s="97" t="s">
        <v>2329</v>
      </c>
      <c r="G21" s="97"/>
      <c r="H21" s="56" t="str">
        <f>VLOOKUP(B21,'[1]20140702151936(1146)'!$A$5:$B$1518,2,0)</f>
        <v>온세텔레콤</v>
      </c>
    </row>
    <row r="22" spans="1:8" s="56" customFormat="1">
      <c r="A22" s="96">
        <v>19</v>
      </c>
      <c r="B22" s="96" t="s">
        <v>238</v>
      </c>
      <c r="C22" s="96" t="s">
        <v>2397</v>
      </c>
      <c r="D22" s="96" t="s">
        <v>1756</v>
      </c>
      <c r="E22" s="96" t="s">
        <v>2355</v>
      </c>
      <c r="F22" s="97" t="s">
        <v>2329</v>
      </c>
      <c r="G22" s="97"/>
      <c r="H22" s="56" t="e">
        <f>VLOOKUP(B22,'[1]20140702151936(1146)'!$A$5:$B$1518,2,0)</f>
        <v>#N/A</v>
      </c>
    </row>
    <row r="23" spans="1:8" s="56" customFormat="1">
      <c r="A23" s="96">
        <v>20</v>
      </c>
      <c r="B23" s="96" t="s">
        <v>34</v>
      </c>
      <c r="C23" s="96" t="s">
        <v>2397</v>
      </c>
      <c r="D23" s="96" t="s">
        <v>1821</v>
      </c>
      <c r="E23" s="96" t="s">
        <v>2354</v>
      </c>
      <c r="F23" s="97" t="s">
        <v>2329</v>
      </c>
      <c r="G23" s="97"/>
      <c r="H23" s="56" t="str">
        <f>VLOOKUP(B23,'[1]20140702151936(1146)'!$A$5:$B$1518,2,0)</f>
        <v>LS네트웍스</v>
      </c>
    </row>
    <row r="24" spans="1:8" s="56" customFormat="1">
      <c r="A24" s="96">
        <v>21</v>
      </c>
      <c r="B24" s="96" t="s">
        <v>2448</v>
      </c>
      <c r="C24" s="96" t="s">
        <v>2397</v>
      </c>
      <c r="D24" s="96" t="s">
        <v>2873</v>
      </c>
      <c r="E24" s="96" t="s">
        <v>2355</v>
      </c>
      <c r="F24" s="97" t="s">
        <v>2329</v>
      </c>
      <c r="G24" s="97"/>
      <c r="H24" s="56" t="e">
        <f>VLOOKUP(B24,'[1]20140702151936(1146)'!$A$5:$B$1518,2,0)</f>
        <v>#N/A</v>
      </c>
    </row>
    <row r="25" spans="1:8" s="56" customFormat="1">
      <c r="A25" s="96">
        <v>22</v>
      </c>
      <c r="B25" s="96" t="s">
        <v>2238</v>
      </c>
      <c r="C25" s="96" t="s">
        <v>2397</v>
      </c>
      <c r="D25" s="96" t="s">
        <v>2239</v>
      </c>
      <c r="E25" s="96" t="s">
        <v>2355</v>
      </c>
      <c r="F25" s="97" t="s">
        <v>2329</v>
      </c>
      <c r="G25" s="97"/>
      <c r="H25" s="56" t="e">
        <f>VLOOKUP(B25,'[1]20140702151936(1146)'!$A$5:$B$1518,2,0)</f>
        <v>#N/A</v>
      </c>
    </row>
    <row r="26" spans="1:8" s="56" customFormat="1">
      <c r="A26" s="96">
        <v>23</v>
      </c>
      <c r="B26" s="96" t="s">
        <v>227</v>
      </c>
      <c r="C26" s="96" t="s">
        <v>2397</v>
      </c>
      <c r="D26" s="96" t="s">
        <v>1697</v>
      </c>
      <c r="E26" s="96" t="s">
        <v>2354</v>
      </c>
      <c r="F26" s="97" t="s">
        <v>2329</v>
      </c>
      <c r="G26" s="97"/>
      <c r="H26" s="56" t="e">
        <f>VLOOKUP(B26,'[1]20140702151936(1146)'!$A$5:$B$1518,2,0)</f>
        <v>#N/A</v>
      </c>
    </row>
    <row r="27" spans="1:8" s="56" customFormat="1">
      <c r="A27" s="96">
        <v>24</v>
      </c>
      <c r="B27" s="96" t="s">
        <v>384</v>
      </c>
      <c r="C27" s="96" t="s">
        <v>2397</v>
      </c>
      <c r="D27" s="96" t="s">
        <v>2227</v>
      </c>
      <c r="E27" s="96" t="s">
        <v>2355</v>
      </c>
      <c r="F27" s="97" t="s">
        <v>2329</v>
      </c>
      <c r="G27" s="97"/>
      <c r="H27" s="56" t="str">
        <f>VLOOKUP(B27,'[1]20140702151936(1146)'!$A$5:$B$1518,2,0)</f>
        <v>우리종금</v>
      </c>
    </row>
    <row r="28" spans="1:8" s="56" customFormat="1">
      <c r="A28" s="96">
        <v>25</v>
      </c>
      <c r="B28" s="96" t="s">
        <v>412</v>
      </c>
      <c r="C28" s="96" t="s">
        <v>2397</v>
      </c>
      <c r="D28" s="96" t="s">
        <v>2824</v>
      </c>
      <c r="E28" s="96" t="s">
        <v>2354</v>
      </c>
      <c r="F28" s="97" t="s">
        <v>2329</v>
      </c>
      <c r="G28" s="97"/>
      <c r="H28" s="56" t="e">
        <f>VLOOKUP(B28,'[1]20140702151936(1146)'!$A$5:$B$1518,2,0)</f>
        <v>#N/A</v>
      </c>
    </row>
    <row r="29" spans="1:8" s="56" customFormat="1">
      <c r="A29" s="96">
        <v>26</v>
      </c>
      <c r="B29" s="96" t="s">
        <v>2191</v>
      </c>
      <c r="C29" s="96" t="s">
        <v>2397</v>
      </c>
      <c r="D29" s="96" t="s">
        <v>2192</v>
      </c>
      <c r="E29" s="96" t="s">
        <v>2355</v>
      </c>
      <c r="F29" s="97" t="s">
        <v>2329</v>
      </c>
      <c r="G29" s="97"/>
      <c r="H29" s="56" t="e">
        <f>VLOOKUP(B29,'[1]20140702151936(1146)'!$A$5:$B$1518,2,0)</f>
        <v>#N/A</v>
      </c>
    </row>
    <row r="30" spans="1:8" s="56" customFormat="1">
      <c r="A30" s="96">
        <v>27</v>
      </c>
      <c r="B30" s="96" t="s">
        <v>2469</v>
      </c>
      <c r="C30" s="96" t="s">
        <v>2397</v>
      </c>
      <c r="D30" s="96" t="s">
        <v>2470</v>
      </c>
      <c r="E30" s="96" t="s">
        <v>2355</v>
      </c>
      <c r="F30" s="97" t="s">
        <v>2329</v>
      </c>
      <c r="G30" s="97"/>
      <c r="H30" s="56" t="e">
        <f>VLOOKUP(B30,'[1]20140702151936(1146)'!$A$5:$B$1518,2,0)</f>
        <v>#N/A</v>
      </c>
    </row>
    <row r="31" spans="1:8" s="56" customFormat="1">
      <c r="A31" s="96">
        <v>28</v>
      </c>
      <c r="B31" s="96" t="s">
        <v>94</v>
      </c>
      <c r="C31" s="96" t="s">
        <v>2397</v>
      </c>
      <c r="D31" s="96" t="s">
        <v>1709</v>
      </c>
      <c r="E31" s="96" t="s">
        <v>2355</v>
      </c>
      <c r="F31" s="97" t="s">
        <v>2329</v>
      </c>
      <c r="G31" s="97"/>
      <c r="H31" s="56" t="e">
        <f>VLOOKUP(B31,'[1]20140702151936(1146)'!$A$5:$B$1518,2,0)</f>
        <v>#N/A</v>
      </c>
    </row>
    <row r="32" spans="1:8" s="56" customFormat="1">
      <c r="A32" s="96">
        <v>29</v>
      </c>
      <c r="B32" s="98" t="s">
        <v>1359</v>
      </c>
      <c r="C32" s="96" t="s">
        <v>2397</v>
      </c>
      <c r="D32" s="98" t="s">
        <v>2889</v>
      </c>
      <c r="E32" s="96" t="s">
        <v>2354</v>
      </c>
      <c r="F32" s="97" t="s">
        <v>2329</v>
      </c>
      <c r="G32" s="97"/>
      <c r="H32" s="56" t="e">
        <f>VLOOKUP(B32,'[1]20140702151936(1146)'!$A$5:$B$1518,2,0)</f>
        <v>#N/A</v>
      </c>
    </row>
    <row r="33" spans="1:8" s="56" customFormat="1">
      <c r="A33" s="96">
        <v>30</v>
      </c>
      <c r="B33" s="96" t="s">
        <v>617</v>
      </c>
      <c r="C33" s="96" t="s">
        <v>2397</v>
      </c>
      <c r="D33" s="96" t="s">
        <v>1900</v>
      </c>
      <c r="E33" s="96" t="s">
        <v>2355</v>
      </c>
      <c r="F33" s="97" t="s">
        <v>2329</v>
      </c>
      <c r="G33" s="97"/>
      <c r="H33" s="56" t="e">
        <f>VLOOKUP(B33,'[1]20140702151936(1146)'!$A$5:$B$1518,2,0)</f>
        <v>#N/A</v>
      </c>
    </row>
    <row r="34" spans="1:8" s="56" customFormat="1">
      <c r="A34" s="96">
        <v>31</v>
      </c>
      <c r="B34" s="96" t="s">
        <v>2139</v>
      </c>
      <c r="C34" s="96" t="s">
        <v>2397</v>
      </c>
      <c r="D34" s="96" t="s">
        <v>2869</v>
      </c>
      <c r="E34" s="96" t="s">
        <v>2355</v>
      </c>
      <c r="F34" s="97" t="s">
        <v>2329</v>
      </c>
      <c r="G34" s="97"/>
      <c r="H34" s="56" t="e">
        <f>VLOOKUP(B34,'[1]20140702151936(1146)'!$A$5:$B$1518,2,0)</f>
        <v>#N/A</v>
      </c>
    </row>
    <row r="35" spans="1:8" s="56" customFormat="1">
      <c r="A35" s="96">
        <v>32</v>
      </c>
      <c r="B35" s="96" t="s">
        <v>125</v>
      </c>
      <c r="C35" s="96" t="s">
        <v>2397</v>
      </c>
      <c r="D35" s="96" t="s">
        <v>1897</v>
      </c>
      <c r="E35" s="96" t="s">
        <v>2355</v>
      </c>
      <c r="F35" s="97" t="s">
        <v>2329</v>
      </c>
      <c r="G35" s="97"/>
      <c r="H35" s="56" t="e">
        <f>VLOOKUP(B35,'[1]20140702151936(1146)'!$A$5:$B$1518,2,0)</f>
        <v>#N/A</v>
      </c>
    </row>
    <row r="36" spans="1:8" s="56" customFormat="1">
      <c r="A36" s="96">
        <v>33</v>
      </c>
      <c r="B36" s="96" t="s">
        <v>971</v>
      </c>
      <c r="C36" s="96" t="s">
        <v>2397</v>
      </c>
      <c r="D36" s="96" t="s">
        <v>1773</v>
      </c>
      <c r="E36" s="96" t="s">
        <v>2355</v>
      </c>
      <c r="F36" s="97" t="s">
        <v>2329</v>
      </c>
      <c r="G36" s="97"/>
      <c r="H36" s="56" t="e">
        <f>VLOOKUP(B36,'[1]20140702151936(1146)'!$A$5:$B$1518,2,0)</f>
        <v>#N/A</v>
      </c>
    </row>
    <row r="37" spans="1:8" s="56" customFormat="1">
      <c r="A37" s="96">
        <v>34</v>
      </c>
      <c r="B37" s="96" t="s">
        <v>1097</v>
      </c>
      <c r="C37" s="96" t="s">
        <v>2397</v>
      </c>
      <c r="D37" s="96" t="s">
        <v>2173</v>
      </c>
      <c r="E37" s="96" t="s">
        <v>2354</v>
      </c>
      <c r="F37" s="97" t="s">
        <v>2329</v>
      </c>
      <c r="G37" s="97"/>
      <c r="H37" s="56" t="e">
        <f>VLOOKUP(B37,'[1]20140702151936(1146)'!$A$5:$B$1518,2,0)</f>
        <v>#N/A</v>
      </c>
    </row>
    <row r="38" spans="1:8" s="56" customFormat="1">
      <c r="A38" s="96">
        <v>35</v>
      </c>
      <c r="B38" s="96" t="s">
        <v>146</v>
      </c>
      <c r="C38" s="96" t="s">
        <v>2397</v>
      </c>
      <c r="D38" s="96" t="s">
        <v>2003</v>
      </c>
      <c r="E38" s="96" t="s">
        <v>2355</v>
      </c>
      <c r="F38" s="97" t="s">
        <v>2329</v>
      </c>
      <c r="G38" s="97"/>
      <c r="H38" s="56" t="e">
        <f>VLOOKUP(B38,'[1]20140702151936(1146)'!$A$5:$B$1518,2,0)</f>
        <v>#N/A</v>
      </c>
    </row>
    <row r="39" spans="1:8" s="56" customFormat="1">
      <c r="A39" s="96">
        <v>36</v>
      </c>
      <c r="B39" s="96" t="s">
        <v>884</v>
      </c>
      <c r="C39" s="96" t="s">
        <v>2397</v>
      </c>
      <c r="D39" s="96" t="s">
        <v>2368</v>
      </c>
      <c r="E39" s="96" t="s">
        <v>2355</v>
      </c>
      <c r="F39" s="97" t="s">
        <v>2329</v>
      </c>
      <c r="G39" s="97"/>
      <c r="H39" s="56" t="str">
        <f>VLOOKUP(B39,'[1]20140702151936(1146)'!$A$5:$B$1518,2,0)</f>
        <v>플레이텍</v>
      </c>
    </row>
    <row r="40" spans="1:8" s="56" customFormat="1">
      <c r="A40" s="96">
        <v>37</v>
      </c>
      <c r="B40" s="96" t="s">
        <v>1</v>
      </c>
      <c r="C40" s="96" t="s">
        <v>2397</v>
      </c>
      <c r="D40" s="96" t="s">
        <v>2337</v>
      </c>
      <c r="E40" s="96" t="s">
        <v>2355</v>
      </c>
      <c r="F40" s="97" t="s">
        <v>2329</v>
      </c>
      <c r="G40" s="97"/>
      <c r="H40" s="56" t="e">
        <f>VLOOKUP(B40,'[1]20140702151936(1146)'!$A$5:$B$1518,2,0)</f>
        <v>#N/A</v>
      </c>
    </row>
    <row r="41" spans="1:8" s="56" customFormat="1">
      <c r="A41" s="96">
        <v>38</v>
      </c>
      <c r="B41" s="96" t="s">
        <v>729</v>
      </c>
      <c r="C41" s="96" t="s">
        <v>2397</v>
      </c>
      <c r="D41" s="96" t="s">
        <v>1799</v>
      </c>
      <c r="E41" s="96" t="s">
        <v>2355</v>
      </c>
      <c r="F41" s="97" t="s">
        <v>2329</v>
      </c>
      <c r="G41" s="97"/>
      <c r="H41" s="56" t="e">
        <f>VLOOKUP(B41,'[1]20140702151936(1146)'!$A$5:$B$1518,2,0)</f>
        <v>#N/A</v>
      </c>
    </row>
    <row r="42" spans="1:8" s="56" customFormat="1">
      <c r="A42" s="96">
        <v>39</v>
      </c>
      <c r="B42" s="96" t="s">
        <v>197</v>
      </c>
      <c r="C42" s="96" t="s">
        <v>2397</v>
      </c>
      <c r="D42" s="96" t="s">
        <v>1696</v>
      </c>
      <c r="E42" s="96" t="s">
        <v>2355</v>
      </c>
      <c r="F42" s="97" t="s">
        <v>2329</v>
      </c>
      <c r="G42" s="97"/>
      <c r="H42" s="56" t="str">
        <f>VLOOKUP(B42,'[1]20140702151936(1146)'!$A$5:$B$1518,2,0)</f>
        <v>고려개발</v>
      </c>
    </row>
    <row r="43" spans="1:8" s="56" customFormat="1">
      <c r="A43" s="96">
        <v>40</v>
      </c>
      <c r="B43" s="96" t="s">
        <v>1293</v>
      </c>
      <c r="C43" s="96" t="s">
        <v>2397</v>
      </c>
      <c r="D43" s="96" t="s">
        <v>1686</v>
      </c>
      <c r="E43" s="96" t="s">
        <v>2355</v>
      </c>
      <c r="F43" s="97" t="s">
        <v>2329</v>
      </c>
      <c r="G43" s="97"/>
      <c r="H43" s="56" t="e">
        <f>VLOOKUP(B43,'[1]20140702151936(1146)'!$A$5:$B$1518,2,0)</f>
        <v>#N/A</v>
      </c>
    </row>
    <row r="44" spans="1:8" s="56" customFormat="1">
      <c r="A44" s="96">
        <v>41</v>
      </c>
      <c r="B44" s="96" t="s">
        <v>935</v>
      </c>
      <c r="C44" s="96" t="s">
        <v>2397</v>
      </c>
      <c r="D44" s="96" t="s">
        <v>2248</v>
      </c>
      <c r="E44" s="96" t="s">
        <v>2355</v>
      </c>
      <c r="F44" s="97" t="s">
        <v>2329</v>
      </c>
      <c r="G44" s="97"/>
      <c r="H44" s="56" t="e">
        <f>VLOOKUP(B44,'[1]20140702151936(1146)'!$A$5:$B$1518,2,0)</f>
        <v>#N/A</v>
      </c>
    </row>
    <row r="45" spans="1:8" s="56" customFormat="1">
      <c r="A45" s="96">
        <v>42</v>
      </c>
      <c r="B45" s="96" t="s">
        <v>225</v>
      </c>
      <c r="C45" s="96" t="s">
        <v>2397</v>
      </c>
      <c r="D45" s="96" t="s">
        <v>1694</v>
      </c>
      <c r="E45" s="96" t="s">
        <v>2355</v>
      </c>
      <c r="F45" s="97" t="s">
        <v>2329</v>
      </c>
      <c r="G45" s="97"/>
      <c r="H45" s="56" t="e">
        <f>VLOOKUP(B45,'[1]20140702151936(1146)'!$A$5:$B$1518,2,0)</f>
        <v>#N/A</v>
      </c>
    </row>
    <row r="46" spans="1:8" s="56" customFormat="1">
      <c r="A46" s="96">
        <v>43</v>
      </c>
      <c r="B46" s="96" t="s">
        <v>2459</v>
      </c>
      <c r="C46" s="96" t="s">
        <v>2397</v>
      </c>
      <c r="D46" s="96" t="s">
        <v>1996</v>
      </c>
      <c r="E46" s="96" t="s">
        <v>2355</v>
      </c>
      <c r="F46" s="97" t="s">
        <v>2329</v>
      </c>
      <c r="G46" s="97"/>
      <c r="H46" s="56" t="e">
        <f>VLOOKUP(B46,'[1]20140702151936(1146)'!$A$5:$B$1518,2,0)</f>
        <v>#N/A</v>
      </c>
    </row>
    <row r="47" spans="1:8" s="56" customFormat="1">
      <c r="A47" s="96">
        <v>44</v>
      </c>
      <c r="B47" s="96" t="s">
        <v>960</v>
      </c>
      <c r="C47" s="96" t="s">
        <v>2397</v>
      </c>
      <c r="D47" s="96" t="s">
        <v>2962</v>
      </c>
      <c r="E47" s="96" t="s">
        <v>2354</v>
      </c>
      <c r="F47" s="97" t="s">
        <v>2329</v>
      </c>
      <c r="G47" s="97"/>
      <c r="H47" s="56" t="e">
        <f>VLOOKUP(B47,'[1]20140702151936(1146)'!$A$5:$B$1518,2,0)</f>
        <v>#N/A</v>
      </c>
    </row>
    <row r="48" spans="1:8" s="56" customFormat="1">
      <c r="A48" s="96">
        <v>45</v>
      </c>
      <c r="B48" s="96" t="s">
        <v>986</v>
      </c>
      <c r="C48" s="96" t="s">
        <v>2397</v>
      </c>
      <c r="D48" s="96" t="s">
        <v>1936</v>
      </c>
      <c r="E48" s="96" t="s">
        <v>2354</v>
      </c>
      <c r="F48" s="97" t="s">
        <v>2329</v>
      </c>
      <c r="G48" s="97"/>
      <c r="H48" s="56" t="e">
        <f>VLOOKUP(B48,'[1]20140702151936(1146)'!$A$5:$B$1518,2,0)</f>
        <v>#N/A</v>
      </c>
    </row>
    <row r="49" spans="1:8" s="56" customFormat="1">
      <c r="A49" s="96">
        <v>46</v>
      </c>
      <c r="B49" s="96" t="s">
        <v>749</v>
      </c>
      <c r="C49" s="96" t="s">
        <v>2397</v>
      </c>
      <c r="D49" s="96" t="s">
        <v>2339</v>
      </c>
      <c r="E49" s="96" t="s">
        <v>2355</v>
      </c>
      <c r="F49" s="97" t="s">
        <v>2329</v>
      </c>
      <c r="G49" s="97"/>
      <c r="H49" s="56" t="e">
        <f>VLOOKUP(B49,'[1]20140702151936(1146)'!$A$5:$B$1518,2,0)</f>
        <v>#N/A</v>
      </c>
    </row>
    <row r="50" spans="1:8" s="56" customFormat="1">
      <c r="A50" s="96">
        <v>47</v>
      </c>
      <c r="B50" s="96" t="s">
        <v>290</v>
      </c>
      <c r="C50" s="96" t="s">
        <v>2397</v>
      </c>
      <c r="D50" s="96" t="s">
        <v>2405</v>
      </c>
      <c r="E50" s="96" t="s">
        <v>2355</v>
      </c>
      <c r="F50" s="97" t="s">
        <v>2329</v>
      </c>
      <c r="G50" s="97"/>
      <c r="H50" s="56" t="e">
        <f>VLOOKUP(B50,'[1]20140702151936(1146)'!$A$5:$B$1518,2,0)</f>
        <v>#N/A</v>
      </c>
    </row>
    <row r="51" spans="1:8" s="56" customFormat="1">
      <c r="A51" s="96">
        <v>48</v>
      </c>
      <c r="B51" s="96" t="s">
        <v>958</v>
      </c>
      <c r="C51" s="96" t="s">
        <v>2397</v>
      </c>
      <c r="D51" s="96" t="s">
        <v>2217</v>
      </c>
      <c r="E51" s="96" t="s">
        <v>2355</v>
      </c>
      <c r="F51" s="97" t="s">
        <v>2329</v>
      </c>
      <c r="G51" s="97"/>
      <c r="H51" s="56" t="str">
        <f>VLOOKUP(B51,'[1]20140702151936(1146)'!$A$5:$B$1518,2,0)</f>
        <v>포스코플랜텍</v>
      </c>
    </row>
    <row r="52" spans="1:8" s="56" customFormat="1">
      <c r="A52" s="96">
        <v>49</v>
      </c>
      <c r="B52" s="96" t="s">
        <v>1332</v>
      </c>
      <c r="C52" s="96" t="s">
        <v>2397</v>
      </c>
      <c r="D52" s="96" t="s">
        <v>1898</v>
      </c>
      <c r="E52" s="96" t="s">
        <v>2354</v>
      </c>
      <c r="F52" s="97" t="s">
        <v>2329</v>
      </c>
      <c r="G52" s="97"/>
      <c r="H52" s="56" t="e">
        <f>VLOOKUP(B52,'[1]20140702151936(1146)'!$A$5:$B$1518,2,0)</f>
        <v>#N/A</v>
      </c>
    </row>
    <row r="53" spans="1:8" s="56" customFormat="1">
      <c r="A53" s="96">
        <v>50</v>
      </c>
      <c r="B53" s="96" t="s">
        <v>957</v>
      </c>
      <c r="C53" s="96" t="s">
        <v>2397</v>
      </c>
      <c r="D53" s="96" t="s">
        <v>2407</v>
      </c>
      <c r="E53" s="96" t="s">
        <v>2355</v>
      </c>
      <c r="F53" s="97" t="s">
        <v>2329</v>
      </c>
      <c r="G53" s="97"/>
      <c r="H53" s="56" t="str">
        <f>VLOOKUP(B53,'[1]20140702151936(1146)'!$A$5:$B$1518,2,0)</f>
        <v>루보</v>
      </c>
    </row>
    <row r="54" spans="1:8" s="56" customFormat="1">
      <c r="A54" s="96">
        <v>51</v>
      </c>
      <c r="B54" s="96" t="s">
        <v>288</v>
      </c>
      <c r="C54" s="96" t="s">
        <v>2397</v>
      </c>
      <c r="D54" s="96" t="s">
        <v>1700</v>
      </c>
      <c r="E54" s="96" t="s">
        <v>2355</v>
      </c>
      <c r="F54" s="97" t="s">
        <v>2329</v>
      </c>
      <c r="G54" s="97"/>
      <c r="H54" s="56" t="str">
        <f>VLOOKUP(B54,'[1]20140702151936(1146)'!$A$5:$B$1518,2,0)</f>
        <v>현대시멘트</v>
      </c>
    </row>
    <row r="55" spans="1:8" s="56" customFormat="1">
      <c r="A55" s="96">
        <v>52</v>
      </c>
      <c r="B55" s="96" t="s">
        <v>2084</v>
      </c>
      <c r="C55" s="96" t="s">
        <v>2397</v>
      </c>
      <c r="D55" s="96" t="s">
        <v>2085</v>
      </c>
      <c r="E55" s="96" t="s">
        <v>2355</v>
      </c>
      <c r="F55" s="97" t="s">
        <v>2329</v>
      </c>
      <c r="G55" s="97"/>
      <c r="H55" s="56" t="e">
        <f>VLOOKUP(B55,'[1]20140702151936(1146)'!$A$5:$B$1518,2,0)</f>
        <v>#N/A</v>
      </c>
    </row>
    <row r="56" spans="1:8" s="56" customFormat="1">
      <c r="A56" s="96">
        <v>53</v>
      </c>
      <c r="B56" s="96" t="s">
        <v>1130</v>
      </c>
      <c r="C56" s="96" t="s">
        <v>2397</v>
      </c>
      <c r="D56" s="96" t="s">
        <v>1958</v>
      </c>
      <c r="E56" s="96" t="s">
        <v>2354</v>
      </c>
      <c r="F56" s="97" t="s">
        <v>2329</v>
      </c>
      <c r="G56" s="97"/>
      <c r="H56" s="56" t="str">
        <f>VLOOKUP(B56,'[1]20140702151936(1146)'!$A$5:$B$1518,2,0)</f>
        <v>씨씨에스</v>
      </c>
    </row>
    <row r="57" spans="1:8" s="56" customFormat="1">
      <c r="A57" s="96">
        <v>54</v>
      </c>
      <c r="B57" s="96" t="s">
        <v>2509</v>
      </c>
      <c r="C57" s="96" t="s">
        <v>2397</v>
      </c>
      <c r="D57" s="96" t="s">
        <v>3652</v>
      </c>
      <c r="E57" s="96" t="s">
        <v>2355</v>
      </c>
      <c r="F57" s="97" t="s">
        <v>2329</v>
      </c>
      <c r="G57" s="97"/>
      <c r="H57" s="56" t="e">
        <f>VLOOKUP(B57,'[1]20140702151936(1146)'!$A$5:$B$1518,2,0)</f>
        <v>#N/A</v>
      </c>
    </row>
    <row r="58" spans="1:8" s="56" customFormat="1">
      <c r="A58" s="96">
        <v>55</v>
      </c>
      <c r="B58" s="96" t="s">
        <v>1206</v>
      </c>
      <c r="C58" s="96" t="s">
        <v>2397</v>
      </c>
      <c r="D58" s="96" t="s">
        <v>1546</v>
      </c>
      <c r="E58" s="96" t="s">
        <v>2355</v>
      </c>
      <c r="F58" s="97" t="s">
        <v>2329</v>
      </c>
      <c r="G58" s="97"/>
      <c r="H58" s="56" t="str">
        <f>VLOOKUP(B58,'[1]20140702151936(1146)'!$A$5:$B$1518,2,0)</f>
        <v>STX엔진</v>
      </c>
    </row>
    <row r="59" spans="1:8" s="56" customFormat="1">
      <c r="A59" s="96">
        <v>56</v>
      </c>
      <c r="B59" s="96" t="s">
        <v>683</v>
      </c>
      <c r="C59" s="96" t="s">
        <v>2397</v>
      </c>
      <c r="D59" s="96" t="s">
        <v>1687</v>
      </c>
      <c r="E59" s="96" t="s">
        <v>2355</v>
      </c>
      <c r="F59" s="97" t="s">
        <v>2329</v>
      </c>
      <c r="G59" s="97"/>
      <c r="H59" s="56" t="e">
        <f>VLOOKUP(B59,'[1]20140702151936(1146)'!$A$5:$B$1518,2,0)</f>
        <v>#N/A</v>
      </c>
    </row>
    <row r="60" spans="1:8" s="56" customFormat="1">
      <c r="A60" s="96">
        <v>57</v>
      </c>
      <c r="B60" s="96" t="s">
        <v>2075</v>
      </c>
      <c r="C60" s="96" t="s">
        <v>2397</v>
      </c>
      <c r="D60" s="96" t="s">
        <v>2388</v>
      </c>
      <c r="E60" s="96" t="s">
        <v>2355</v>
      </c>
      <c r="F60" s="97" t="s">
        <v>2329</v>
      </c>
      <c r="G60" s="97"/>
      <c r="H60" s="56" t="e">
        <f>VLOOKUP(B60,'[1]20140702151936(1146)'!$A$5:$B$1518,2,0)</f>
        <v>#N/A</v>
      </c>
    </row>
    <row r="61" spans="1:8" s="56" customFormat="1">
      <c r="A61" s="96">
        <v>58</v>
      </c>
      <c r="B61" s="96" t="s">
        <v>1120</v>
      </c>
      <c r="C61" s="96" t="s">
        <v>2397</v>
      </c>
      <c r="D61" s="96" t="s">
        <v>1786</v>
      </c>
      <c r="E61" s="96" t="s">
        <v>2354</v>
      </c>
      <c r="F61" s="97" t="s">
        <v>2329</v>
      </c>
      <c r="G61" s="97"/>
      <c r="H61" s="56" t="e">
        <f>VLOOKUP(B61,'[1]20140702151936(1146)'!$A$5:$B$1518,2,0)</f>
        <v>#N/A</v>
      </c>
    </row>
    <row r="62" spans="1:8" s="56" customFormat="1">
      <c r="A62" s="96">
        <v>59</v>
      </c>
      <c r="B62" s="96" t="s">
        <v>2450</v>
      </c>
      <c r="C62" s="96" t="s">
        <v>2397</v>
      </c>
      <c r="D62" s="96" t="s">
        <v>3063</v>
      </c>
      <c r="E62" s="96" t="s">
        <v>2355</v>
      </c>
      <c r="F62" s="97" t="s">
        <v>2329</v>
      </c>
      <c r="G62" s="97"/>
      <c r="H62" s="56" t="e">
        <f>VLOOKUP(B62,'[1]20140702151936(1146)'!$A$5:$B$1518,2,0)</f>
        <v>#N/A</v>
      </c>
    </row>
    <row r="63" spans="1:8" s="56" customFormat="1">
      <c r="A63" s="96">
        <v>60</v>
      </c>
      <c r="B63" s="96" t="s">
        <v>432</v>
      </c>
      <c r="C63" s="96" t="s">
        <v>2397</v>
      </c>
      <c r="D63" s="96" t="s">
        <v>1847</v>
      </c>
      <c r="E63" s="96" t="s">
        <v>2355</v>
      </c>
      <c r="F63" s="97" t="s">
        <v>2329</v>
      </c>
      <c r="G63" s="97"/>
      <c r="H63" s="56" t="e">
        <f>VLOOKUP(B63,'[1]20140702151936(1146)'!$A$5:$B$1518,2,0)</f>
        <v>#N/A</v>
      </c>
    </row>
    <row r="64" spans="1:8" s="56" customFormat="1">
      <c r="A64" s="96">
        <v>61</v>
      </c>
      <c r="B64" s="96" t="s">
        <v>2175</v>
      </c>
      <c r="C64" s="96" t="s">
        <v>2397</v>
      </c>
      <c r="D64" s="96" t="s">
        <v>2902</v>
      </c>
      <c r="E64" s="96" t="s">
        <v>2355</v>
      </c>
      <c r="F64" s="97" t="s">
        <v>2329</v>
      </c>
      <c r="G64" s="97"/>
      <c r="H64" s="56" t="e">
        <f>VLOOKUP(B64,'[1]20140702151936(1146)'!$A$5:$B$1518,2,0)</f>
        <v>#N/A</v>
      </c>
    </row>
    <row r="65" spans="1:8" s="56" customFormat="1">
      <c r="A65" s="96">
        <v>62</v>
      </c>
      <c r="B65" s="96" t="s">
        <v>1389</v>
      </c>
      <c r="C65" s="96" t="s">
        <v>2397</v>
      </c>
      <c r="D65" s="96" t="s">
        <v>2240</v>
      </c>
      <c r="E65" s="96" t="s">
        <v>2355</v>
      </c>
      <c r="F65" s="97" t="s">
        <v>2329</v>
      </c>
      <c r="G65" s="97"/>
      <c r="H65" s="56" t="e">
        <f>VLOOKUP(B65,'[1]20140702151936(1146)'!$A$5:$B$1518,2,0)</f>
        <v>#N/A</v>
      </c>
    </row>
    <row r="66" spans="1:8" s="56" customFormat="1">
      <c r="A66" s="96">
        <v>63</v>
      </c>
      <c r="B66" s="96" t="s">
        <v>1492</v>
      </c>
      <c r="C66" s="96" t="s">
        <v>2397</v>
      </c>
      <c r="D66" s="96" t="s">
        <v>1815</v>
      </c>
      <c r="E66" s="96" t="s">
        <v>2355</v>
      </c>
      <c r="F66" s="97" t="s">
        <v>2329</v>
      </c>
      <c r="G66" s="97"/>
      <c r="H66" s="56" t="str">
        <f>VLOOKUP(B66,'[1]20140702151936(1146)'!$A$5:$B$1518,2,0)</f>
        <v>웅진에너지</v>
      </c>
    </row>
    <row r="67" spans="1:8" s="56" customFormat="1">
      <c r="A67" s="96">
        <v>64</v>
      </c>
      <c r="B67" s="96" t="s">
        <v>1001</v>
      </c>
      <c r="C67" s="96" t="s">
        <v>2397</v>
      </c>
      <c r="D67" s="96" t="s">
        <v>1800</v>
      </c>
      <c r="E67" s="96" t="s">
        <v>2355</v>
      </c>
      <c r="F67" s="97" t="s">
        <v>2329</v>
      </c>
      <c r="G67" s="97"/>
      <c r="H67" s="56" t="e">
        <f>VLOOKUP(B67,'[1]20140702151936(1146)'!$A$5:$B$1518,2,0)</f>
        <v>#N/A</v>
      </c>
    </row>
    <row r="68" spans="1:8" s="56" customFormat="1">
      <c r="A68" s="96">
        <v>65</v>
      </c>
      <c r="B68" s="96" t="s">
        <v>632</v>
      </c>
      <c r="C68" s="96" t="s">
        <v>2397</v>
      </c>
      <c r="D68" s="96" t="s">
        <v>1939</v>
      </c>
      <c r="E68" s="96" t="s">
        <v>2355</v>
      </c>
      <c r="F68" s="97" t="s">
        <v>2329</v>
      </c>
      <c r="G68" s="97"/>
      <c r="H68" s="56" t="e">
        <f>VLOOKUP(B68,'[1]20140702151936(1146)'!$A$5:$B$1518,2,0)</f>
        <v>#N/A</v>
      </c>
    </row>
    <row r="69" spans="1:8" s="56" customFormat="1">
      <c r="A69" s="96">
        <v>66</v>
      </c>
      <c r="B69" s="96" t="s">
        <v>331</v>
      </c>
      <c r="C69" s="96" t="s">
        <v>2397</v>
      </c>
      <c r="D69" s="96" t="s">
        <v>1755</v>
      </c>
      <c r="E69" s="96" t="s">
        <v>2355</v>
      </c>
      <c r="F69" s="97" t="s">
        <v>2329</v>
      </c>
      <c r="G69" s="97"/>
      <c r="H69" s="56" t="str">
        <f>VLOOKUP(B69,'[1]20140702151936(1146)'!$A$5:$B$1518,2,0)</f>
        <v>동아원</v>
      </c>
    </row>
    <row r="70" spans="1:8" s="56" customFormat="1">
      <c r="A70" s="96">
        <v>67</v>
      </c>
      <c r="B70" s="96" t="s">
        <v>477</v>
      </c>
      <c r="C70" s="96" t="s">
        <v>2397</v>
      </c>
      <c r="D70" s="96" t="s">
        <v>2234</v>
      </c>
      <c r="E70" s="96" t="s">
        <v>2355</v>
      </c>
      <c r="F70" s="97" t="s">
        <v>2329</v>
      </c>
      <c r="G70" s="97"/>
      <c r="H70" s="56" t="e">
        <f>VLOOKUP(B70,'[1]20140702151936(1146)'!$A$5:$B$1518,2,0)</f>
        <v>#N/A</v>
      </c>
    </row>
    <row r="71" spans="1:8" s="56" customFormat="1">
      <c r="A71" s="96">
        <v>68</v>
      </c>
      <c r="B71" s="96" t="s">
        <v>909</v>
      </c>
      <c r="C71" s="96" t="s">
        <v>2397</v>
      </c>
      <c r="D71" s="96" t="s">
        <v>2001</v>
      </c>
      <c r="E71" s="96" t="s">
        <v>2355</v>
      </c>
      <c r="F71" s="97" t="s">
        <v>2329</v>
      </c>
      <c r="G71" s="97"/>
      <c r="H71" s="56" t="str">
        <f>VLOOKUP(B71,'[1]20140702151936(1146)'!$A$5:$B$1518,2,0)</f>
        <v>파나진</v>
      </c>
    </row>
    <row r="72" spans="1:8" s="56" customFormat="1">
      <c r="A72" s="96">
        <v>69</v>
      </c>
      <c r="B72" s="96" t="s">
        <v>359</v>
      </c>
      <c r="C72" s="96" t="s">
        <v>2397</v>
      </c>
      <c r="D72" s="96" t="s">
        <v>1856</v>
      </c>
      <c r="E72" s="96" t="s">
        <v>2355</v>
      </c>
      <c r="F72" s="97" t="s">
        <v>2329</v>
      </c>
      <c r="G72" s="97"/>
      <c r="H72" s="56" t="str">
        <f>VLOOKUP(B72,'[1]20140702151936(1146)'!$A$5:$B$1518,2,0)</f>
        <v>무림페이퍼</v>
      </c>
    </row>
    <row r="73" spans="1:8" s="56" customFormat="1">
      <c r="A73" s="96">
        <v>70</v>
      </c>
      <c r="B73" s="96" t="s">
        <v>2197</v>
      </c>
      <c r="C73" s="96" t="s">
        <v>2397</v>
      </c>
      <c r="D73" s="96" t="s">
        <v>2256</v>
      </c>
      <c r="E73" s="96" t="s">
        <v>2355</v>
      </c>
      <c r="F73" s="97" t="s">
        <v>2329</v>
      </c>
      <c r="G73" s="97"/>
      <c r="H73" s="56" t="e">
        <f>VLOOKUP(B73,'[1]20140702151936(1146)'!$A$5:$B$1518,2,0)</f>
        <v>#N/A</v>
      </c>
    </row>
    <row r="74" spans="1:8" s="56" customFormat="1">
      <c r="A74" s="96">
        <v>71</v>
      </c>
      <c r="B74" s="96" t="s">
        <v>980</v>
      </c>
      <c r="C74" s="96" t="s">
        <v>2397</v>
      </c>
      <c r="D74" s="96" t="s">
        <v>1861</v>
      </c>
      <c r="E74" s="96" t="s">
        <v>2354</v>
      </c>
      <c r="F74" s="97" t="s">
        <v>2329</v>
      </c>
      <c r="G74" s="97"/>
      <c r="H74" s="56" t="str">
        <f>VLOOKUP(B74,'[1]20140702151936(1146)'!$A$5:$B$1518,2,0)</f>
        <v>오성엘에스티</v>
      </c>
    </row>
    <row r="75" spans="1:8" s="56" customFormat="1">
      <c r="A75" s="96">
        <v>72</v>
      </c>
      <c r="B75" s="96" t="s">
        <v>864</v>
      </c>
      <c r="C75" s="96" t="s">
        <v>2397</v>
      </c>
      <c r="D75" s="96" t="s">
        <v>2186</v>
      </c>
      <c r="E75" s="96" t="s">
        <v>2355</v>
      </c>
      <c r="F75" s="97" t="s">
        <v>2329</v>
      </c>
      <c r="G75" s="97"/>
      <c r="H75" s="56" t="str">
        <f>VLOOKUP(B75,'[1]20140702151936(1146)'!$A$5:$B$1518,2,0)</f>
        <v>라온시큐어</v>
      </c>
    </row>
    <row r="76" spans="1:8" s="56" customFormat="1">
      <c r="A76" s="96">
        <v>73</v>
      </c>
      <c r="B76" s="96" t="s">
        <v>993</v>
      </c>
      <c r="C76" s="96" t="s">
        <v>2397</v>
      </c>
      <c r="D76" s="96" t="s">
        <v>1933</v>
      </c>
      <c r="E76" s="96" t="s">
        <v>2355</v>
      </c>
      <c r="F76" s="97" t="s">
        <v>2329</v>
      </c>
      <c r="G76" s="97"/>
      <c r="H76" s="56" t="e">
        <f>VLOOKUP(B76,'[1]20140702151936(1146)'!$A$5:$B$1518,2,0)</f>
        <v>#N/A</v>
      </c>
    </row>
    <row r="77" spans="1:8" s="56" customFormat="1">
      <c r="A77" s="96">
        <v>74</v>
      </c>
      <c r="B77" s="96" t="s">
        <v>334</v>
      </c>
      <c r="C77" s="96" t="s">
        <v>2397</v>
      </c>
      <c r="D77" s="96" t="s">
        <v>3171</v>
      </c>
      <c r="E77" s="96" t="s">
        <v>2354</v>
      </c>
      <c r="F77" s="97" t="s">
        <v>2329</v>
      </c>
      <c r="G77" s="97"/>
      <c r="H77" s="56" t="e">
        <f>VLOOKUP(B77,'[1]20140702151936(1146)'!$A$5:$B$1518,2,0)</f>
        <v>#N/A</v>
      </c>
    </row>
    <row r="78" spans="1:8" s="56" customFormat="1">
      <c r="A78" s="96">
        <v>75</v>
      </c>
      <c r="B78" s="96" t="s">
        <v>48</v>
      </c>
      <c r="C78" s="96" t="s">
        <v>2397</v>
      </c>
      <c r="D78" s="96" t="s">
        <v>1765</v>
      </c>
      <c r="E78" s="96" t="s">
        <v>2355</v>
      </c>
      <c r="F78" s="97" t="s">
        <v>2329</v>
      </c>
      <c r="G78" s="97"/>
      <c r="H78" s="56" t="e">
        <f>VLOOKUP(B78,'[1]20140702151936(1146)'!$A$5:$B$1518,2,0)</f>
        <v>#N/A</v>
      </c>
    </row>
    <row r="79" spans="1:8" s="56" customFormat="1">
      <c r="A79" s="96">
        <v>76</v>
      </c>
      <c r="B79" s="96" t="s">
        <v>1149</v>
      </c>
      <c r="C79" s="96" t="s">
        <v>2397</v>
      </c>
      <c r="D79" s="96" t="s">
        <v>1720</v>
      </c>
      <c r="E79" s="96" t="s">
        <v>2355</v>
      </c>
      <c r="F79" s="97" t="s">
        <v>2329</v>
      </c>
      <c r="G79" s="97"/>
      <c r="H79" s="56" t="str">
        <f>VLOOKUP(B79,'[1]20140702151936(1146)'!$A$5:$B$1518,2,0)</f>
        <v>엔티피아</v>
      </c>
    </row>
    <row r="80" spans="1:8" s="56" customFormat="1">
      <c r="A80" s="96">
        <v>77</v>
      </c>
      <c r="B80" s="96" t="s">
        <v>306</v>
      </c>
      <c r="C80" s="96" t="s">
        <v>2397</v>
      </c>
      <c r="D80" s="96" t="s">
        <v>2263</v>
      </c>
      <c r="E80" s="96" t="s">
        <v>2355</v>
      </c>
      <c r="F80" s="97" t="s">
        <v>2329</v>
      </c>
      <c r="G80" s="97"/>
      <c r="H80" s="56" t="str">
        <f>VLOOKUP(B80,'[1]20140702151936(1146)'!$A$5:$B$1518,2,0)</f>
        <v>한솔아트원제지</v>
      </c>
    </row>
    <row r="81" spans="1:8" s="56" customFormat="1">
      <c r="A81" s="96">
        <v>78</v>
      </c>
      <c r="B81" s="96" t="s">
        <v>270</v>
      </c>
      <c r="C81" s="96" t="s">
        <v>2397</v>
      </c>
      <c r="D81" s="96" t="s">
        <v>1999</v>
      </c>
      <c r="E81" s="96" t="s">
        <v>2355</v>
      </c>
      <c r="F81" s="97" t="s">
        <v>2329</v>
      </c>
      <c r="G81" s="97"/>
      <c r="H81" s="56" t="str">
        <f>VLOOKUP(B81,'[1]20140702151936(1146)'!$A$5:$B$1518,2,0)</f>
        <v>동부건설</v>
      </c>
    </row>
    <row r="82" spans="1:8" s="56" customFormat="1">
      <c r="A82" s="96">
        <v>79</v>
      </c>
      <c r="B82" s="96" t="s">
        <v>872</v>
      </c>
      <c r="C82" s="96" t="s">
        <v>2397</v>
      </c>
      <c r="D82" s="96" t="s">
        <v>1966</v>
      </c>
      <c r="E82" s="96" t="s">
        <v>2354</v>
      </c>
      <c r="F82" s="97" t="s">
        <v>2329</v>
      </c>
      <c r="G82" s="97"/>
      <c r="H82" s="56" t="str">
        <f>VLOOKUP(B82,'[1]20140702151936(1146)'!$A$5:$B$1518,2,0)</f>
        <v>솔고바이오</v>
      </c>
    </row>
    <row r="83" spans="1:8" s="56" customFormat="1">
      <c r="A83" s="96">
        <v>80</v>
      </c>
      <c r="B83" s="96" t="s">
        <v>1177</v>
      </c>
      <c r="C83" s="96" t="s">
        <v>2397</v>
      </c>
      <c r="D83" s="96" t="s">
        <v>2236</v>
      </c>
      <c r="E83" s="96" t="s">
        <v>2355</v>
      </c>
      <c r="F83" s="97" t="s">
        <v>2329</v>
      </c>
      <c r="G83" s="97"/>
      <c r="H83" s="56" t="str">
        <f>VLOOKUP(B83,'[1]20140702151936(1146)'!$A$5:$B$1518,2,0)</f>
        <v>STX중공업</v>
      </c>
    </row>
    <row r="84" spans="1:8" s="56" customFormat="1">
      <c r="A84" s="96">
        <v>81</v>
      </c>
      <c r="B84" s="96" t="s">
        <v>976</v>
      </c>
      <c r="C84" s="96" t="s">
        <v>2397</v>
      </c>
      <c r="D84" s="96" t="s">
        <v>2021</v>
      </c>
      <c r="E84" s="96" t="s">
        <v>2355</v>
      </c>
      <c r="F84" s="97" t="s">
        <v>2329</v>
      </c>
      <c r="G84" s="97"/>
      <c r="H84" s="56" t="e">
        <f>VLOOKUP(B84,'[1]20140702151936(1146)'!$A$5:$B$1518,2,0)</f>
        <v>#N/A</v>
      </c>
    </row>
    <row r="85" spans="1:8" s="56" customFormat="1">
      <c r="A85" s="96">
        <v>82</v>
      </c>
      <c r="B85" s="96" t="s">
        <v>871</v>
      </c>
      <c r="C85" s="96" t="s">
        <v>2397</v>
      </c>
      <c r="D85" s="96" t="s">
        <v>1960</v>
      </c>
      <c r="E85" s="96" t="s">
        <v>2355</v>
      </c>
      <c r="F85" s="97" t="s">
        <v>2329</v>
      </c>
      <c r="G85" s="97"/>
      <c r="H85" s="56" t="e">
        <f>VLOOKUP(B85,'[1]20140702151936(1146)'!$A$5:$B$1518,2,0)</f>
        <v>#N/A</v>
      </c>
    </row>
    <row r="86" spans="1:8" s="56" customFormat="1">
      <c r="A86" s="96">
        <v>83</v>
      </c>
      <c r="B86" s="96" t="s">
        <v>3251</v>
      </c>
      <c r="C86" s="96" t="s">
        <v>2397</v>
      </c>
      <c r="D86" s="96" t="s">
        <v>3252</v>
      </c>
      <c r="E86" s="96" t="s">
        <v>2355</v>
      </c>
      <c r="F86" s="97" t="s">
        <v>2329</v>
      </c>
      <c r="G86" s="97"/>
      <c r="H86" s="56" t="e">
        <f>VLOOKUP(B86,'[1]20140702151936(1146)'!$A$5:$B$1518,2,0)</f>
        <v>#N/A</v>
      </c>
    </row>
    <row r="87" spans="1:8" s="56" customFormat="1">
      <c r="A87" s="96">
        <v>84</v>
      </c>
      <c r="B87" s="96" t="s">
        <v>80</v>
      </c>
      <c r="C87" s="96" t="s">
        <v>2397</v>
      </c>
      <c r="D87" s="96" t="s">
        <v>1978</v>
      </c>
      <c r="E87" s="96" t="s">
        <v>2355</v>
      </c>
      <c r="F87" s="97" t="s">
        <v>2329</v>
      </c>
      <c r="G87" s="97"/>
      <c r="H87" s="56" t="e">
        <f>VLOOKUP(B87,'[1]20140702151936(1146)'!$A$5:$B$1518,2,0)</f>
        <v>#N/A</v>
      </c>
    </row>
    <row r="88" spans="1:8" s="56" customFormat="1">
      <c r="A88" s="96">
        <v>85</v>
      </c>
      <c r="B88" s="96" t="s">
        <v>481</v>
      </c>
      <c r="C88" s="96" t="s">
        <v>2397</v>
      </c>
      <c r="D88" s="96" t="s">
        <v>1666</v>
      </c>
      <c r="E88" s="96" t="s">
        <v>2355</v>
      </c>
      <c r="F88" s="97" t="s">
        <v>2329</v>
      </c>
      <c r="G88" s="97"/>
      <c r="H88" s="56" t="str">
        <f>VLOOKUP(B88,'[1]20140702151936(1146)'!$A$5:$B$1518,2,0)</f>
        <v>오리엔탈정공</v>
      </c>
    </row>
    <row r="89" spans="1:8" s="56" customFormat="1">
      <c r="A89" s="96">
        <v>86</v>
      </c>
      <c r="B89" s="96" t="s">
        <v>1147</v>
      </c>
      <c r="C89" s="96" t="s">
        <v>2397</v>
      </c>
      <c r="D89" s="96" t="s">
        <v>2005</v>
      </c>
      <c r="E89" s="96" t="s">
        <v>2355</v>
      </c>
      <c r="F89" s="97" t="s">
        <v>2329</v>
      </c>
      <c r="G89" s="97"/>
      <c r="H89" s="56" t="e">
        <f>VLOOKUP(B89,'[1]20140702151936(1146)'!$A$5:$B$1518,2,0)</f>
        <v>#N/A</v>
      </c>
    </row>
    <row r="90" spans="1:8" s="56" customFormat="1">
      <c r="A90" s="96">
        <v>87</v>
      </c>
      <c r="B90" s="96" t="s">
        <v>1123</v>
      </c>
      <c r="C90" s="96" t="s">
        <v>2397</v>
      </c>
      <c r="D90" s="96" t="s">
        <v>2008</v>
      </c>
      <c r="E90" s="96" t="s">
        <v>2354</v>
      </c>
      <c r="F90" s="97" t="s">
        <v>2329</v>
      </c>
      <c r="G90" s="97"/>
      <c r="H90" s="56" t="e">
        <f>VLOOKUP(B90,'[1]20140702151936(1146)'!$A$5:$B$1518,2,0)</f>
        <v>#N/A</v>
      </c>
    </row>
    <row r="91" spans="1:8" s="56" customFormat="1">
      <c r="A91" s="96">
        <v>88</v>
      </c>
      <c r="B91" s="96" t="s">
        <v>1143</v>
      </c>
      <c r="C91" s="96" t="s">
        <v>2397</v>
      </c>
      <c r="D91" s="96" t="s">
        <v>5737</v>
      </c>
      <c r="E91" s="96" t="s">
        <v>2354</v>
      </c>
      <c r="F91" s="97" t="s">
        <v>2329</v>
      </c>
      <c r="G91" s="97"/>
      <c r="H91" s="56" t="e">
        <f>VLOOKUP(B91,'[1]20140702151936(1146)'!$A$5:$B$1518,2,0)</f>
        <v>#N/A</v>
      </c>
    </row>
    <row r="92" spans="1:8" s="56" customFormat="1">
      <c r="A92" s="96">
        <v>89</v>
      </c>
      <c r="B92" s="96" t="s">
        <v>156</v>
      </c>
      <c r="C92" s="96" t="s">
        <v>2397</v>
      </c>
      <c r="D92" s="96" t="s">
        <v>1698</v>
      </c>
      <c r="E92" s="96" t="s">
        <v>2355</v>
      </c>
      <c r="F92" s="97" t="s">
        <v>2329</v>
      </c>
      <c r="G92" s="97"/>
      <c r="H92" s="56" t="e">
        <f>VLOOKUP(B92,'[1]20140702151936(1146)'!$A$5:$B$1518,2,0)</f>
        <v>#N/A</v>
      </c>
    </row>
    <row r="93" spans="1:8" s="56" customFormat="1">
      <c r="A93" s="96">
        <v>90</v>
      </c>
      <c r="B93" s="96" t="s">
        <v>906</v>
      </c>
      <c r="C93" s="96" t="s">
        <v>2397</v>
      </c>
      <c r="D93" s="96" t="s">
        <v>1721</v>
      </c>
      <c r="E93" s="96" t="s">
        <v>2355</v>
      </c>
      <c r="F93" s="97" t="s">
        <v>2329</v>
      </c>
      <c r="G93" s="97"/>
      <c r="H93" s="56" t="e">
        <f>VLOOKUP(B93,'[1]20140702151936(1146)'!$A$5:$B$1518,2,0)</f>
        <v>#N/A</v>
      </c>
    </row>
    <row r="94" spans="1:8" s="56" customFormat="1">
      <c r="A94" s="96">
        <v>91</v>
      </c>
      <c r="B94" s="96" t="s">
        <v>2301</v>
      </c>
      <c r="C94" s="96" t="s">
        <v>2397</v>
      </c>
      <c r="D94" s="96" t="s">
        <v>3242</v>
      </c>
      <c r="E94" s="96" t="s">
        <v>2355</v>
      </c>
      <c r="F94" s="97" t="s">
        <v>2329</v>
      </c>
      <c r="G94" s="97"/>
      <c r="H94" s="56" t="e">
        <f>VLOOKUP(B94,'[1]20140702151936(1146)'!$A$5:$B$1518,2,0)</f>
        <v>#N/A</v>
      </c>
    </row>
    <row r="95" spans="1:8" s="56" customFormat="1">
      <c r="A95" s="96">
        <v>92</v>
      </c>
      <c r="B95" s="96" t="s">
        <v>1255</v>
      </c>
      <c r="C95" s="96" t="s">
        <v>2397</v>
      </c>
      <c r="D95" s="96" t="s">
        <v>1831</v>
      </c>
      <c r="E95" s="96" t="s">
        <v>2355</v>
      </c>
      <c r="F95" s="97" t="s">
        <v>2329</v>
      </c>
      <c r="G95" s="97"/>
      <c r="H95" s="56" t="e">
        <f>VLOOKUP(B95,'[1]20140702151936(1146)'!$A$5:$B$1518,2,0)</f>
        <v>#N/A</v>
      </c>
    </row>
    <row r="96" spans="1:8" s="56" customFormat="1">
      <c r="A96" s="96">
        <v>93</v>
      </c>
      <c r="B96" s="96" t="s">
        <v>2274</v>
      </c>
      <c r="C96" s="96" t="s">
        <v>2397</v>
      </c>
      <c r="D96" s="96" t="s">
        <v>2275</v>
      </c>
      <c r="E96" s="96" t="s">
        <v>2355</v>
      </c>
      <c r="F96" s="97" t="s">
        <v>2329</v>
      </c>
      <c r="G96" s="97"/>
      <c r="H96" s="56" t="str">
        <f>VLOOKUP(B96,'[1]20140702151936(1146)'!$A$5:$B$1518,2,0)</f>
        <v>포티스</v>
      </c>
    </row>
    <row r="97" spans="1:8" s="56" customFormat="1">
      <c r="A97" s="96">
        <v>94</v>
      </c>
      <c r="B97" s="96" t="s">
        <v>706</v>
      </c>
      <c r="C97" s="96" t="s">
        <v>2397</v>
      </c>
      <c r="D97" s="96" t="s">
        <v>3288</v>
      </c>
      <c r="E97" s="96" t="s">
        <v>2354</v>
      </c>
      <c r="F97" s="97" t="s">
        <v>2329</v>
      </c>
      <c r="G97" s="97"/>
      <c r="H97" s="56" t="str">
        <f>VLOOKUP(B97,'[1]20140702151936(1146)'!$A$5:$B$1518,2,0)</f>
        <v>인성정보</v>
      </c>
    </row>
    <row r="98" spans="1:8" s="56" customFormat="1">
      <c r="A98" s="96">
        <v>95</v>
      </c>
      <c r="B98" s="96" t="s">
        <v>2268</v>
      </c>
      <c r="C98" s="96" t="s">
        <v>2397</v>
      </c>
      <c r="D98" s="96" t="s">
        <v>3411</v>
      </c>
      <c r="E98" s="96" t="s">
        <v>2354</v>
      </c>
      <c r="F98" s="97" t="s">
        <v>2329</v>
      </c>
      <c r="G98" s="97"/>
      <c r="H98" s="56" t="e">
        <f>VLOOKUP(B98,'[1]20140702151936(1146)'!$A$5:$B$1518,2,0)</f>
        <v>#N/A</v>
      </c>
    </row>
    <row r="99" spans="1:8" s="56" customFormat="1">
      <c r="A99" s="96">
        <v>96</v>
      </c>
      <c r="B99" s="96" t="s">
        <v>952</v>
      </c>
      <c r="C99" s="96" t="s">
        <v>2397</v>
      </c>
      <c r="D99" s="96" t="s">
        <v>3146</v>
      </c>
      <c r="E99" s="96" t="s">
        <v>2354</v>
      </c>
      <c r="F99" s="97" t="s">
        <v>2329</v>
      </c>
      <c r="G99" s="97"/>
      <c r="H99" s="56" t="str">
        <f>VLOOKUP(B99,'[1]20140702151936(1146)'!$A$5:$B$1518,2,0)</f>
        <v>엠피씨</v>
      </c>
    </row>
    <row r="100" spans="1:8" s="56" customFormat="1">
      <c r="A100" s="96">
        <v>97</v>
      </c>
      <c r="B100" s="96" t="s">
        <v>60</v>
      </c>
      <c r="C100" s="96" t="s">
        <v>2397</v>
      </c>
      <c r="D100" s="96" t="s">
        <v>1732</v>
      </c>
      <c r="E100" s="96" t="s">
        <v>2355</v>
      </c>
      <c r="F100" s="97" t="s">
        <v>2329</v>
      </c>
      <c r="G100" s="97"/>
      <c r="H100" s="56" t="str">
        <f>VLOOKUP(B100,'[1]20140702151936(1146)'!$A$5:$B$1518,2,0)</f>
        <v>남광토건</v>
      </c>
    </row>
    <row r="101" spans="1:8" s="56" customFormat="1">
      <c r="A101" s="96">
        <v>98</v>
      </c>
      <c r="B101" s="96" t="s">
        <v>459</v>
      </c>
      <c r="C101" s="96" t="s">
        <v>2397</v>
      </c>
      <c r="D101" s="96" t="s">
        <v>1797</v>
      </c>
      <c r="E101" s="96" t="s">
        <v>2355</v>
      </c>
      <c r="F101" s="97" t="s">
        <v>2329</v>
      </c>
      <c r="G101" s="97"/>
      <c r="H101" s="56" t="e">
        <f>VLOOKUP(B101,'[1]20140702151936(1146)'!$A$5:$B$1518,2,0)</f>
        <v>#N/A</v>
      </c>
    </row>
    <row r="102" spans="1:8" s="56" customFormat="1">
      <c r="A102" s="96">
        <v>99</v>
      </c>
      <c r="B102" s="96" t="s">
        <v>1134</v>
      </c>
      <c r="C102" s="96" t="s">
        <v>2397</v>
      </c>
      <c r="D102" s="96" t="s">
        <v>2018</v>
      </c>
      <c r="E102" s="96" t="s">
        <v>2355</v>
      </c>
      <c r="F102" s="97" t="s">
        <v>2329</v>
      </c>
      <c r="G102" s="97"/>
      <c r="H102" s="56" t="e">
        <f>VLOOKUP(B102,'[1]20140702151936(1146)'!$A$5:$B$1518,2,0)</f>
        <v>#N/A</v>
      </c>
    </row>
    <row r="103" spans="1:8" s="56" customFormat="1">
      <c r="A103" s="96">
        <v>100</v>
      </c>
      <c r="B103" s="96" t="s">
        <v>548</v>
      </c>
      <c r="C103" s="96" t="s">
        <v>2397</v>
      </c>
      <c r="D103" s="96" t="s">
        <v>1887</v>
      </c>
      <c r="E103" s="96" t="s">
        <v>2355</v>
      </c>
      <c r="F103" s="97" t="s">
        <v>2329</v>
      </c>
      <c r="G103" s="97"/>
      <c r="H103" s="56" t="str">
        <f>VLOOKUP(B103,'[1]20140702151936(1146)'!$A$5:$B$1518,2,0)</f>
        <v>SBI인베스트먼트</v>
      </c>
    </row>
    <row r="104" spans="1:8" s="56" customFormat="1">
      <c r="A104" s="96">
        <v>101</v>
      </c>
      <c r="B104" s="96" t="s">
        <v>607</v>
      </c>
      <c r="C104" s="96" t="s">
        <v>2397</v>
      </c>
      <c r="D104" s="96" t="s">
        <v>1699</v>
      </c>
      <c r="E104" s="96" t="s">
        <v>2355</v>
      </c>
      <c r="F104" s="97" t="s">
        <v>2329</v>
      </c>
      <c r="G104" s="97"/>
      <c r="H104" s="56" t="e">
        <f>VLOOKUP(B104,'[1]20140702151936(1146)'!$A$5:$B$1518,2,0)</f>
        <v>#N/A</v>
      </c>
    </row>
    <row r="105" spans="1:8" s="56" customFormat="1">
      <c r="A105" s="96">
        <v>102</v>
      </c>
      <c r="B105" s="96" t="s">
        <v>452</v>
      </c>
      <c r="C105" s="96" t="s">
        <v>2397</v>
      </c>
      <c r="D105" s="96" t="s">
        <v>5738</v>
      </c>
      <c r="E105" s="96" t="s">
        <v>2354</v>
      </c>
      <c r="F105" s="97" t="s">
        <v>2329</v>
      </c>
      <c r="G105" s="97"/>
      <c r="H105" s="56" t="e">
        <f>VLOOKUP(B105,'[1]20140702151936(1146)'!$A$5:$B$1518,2,0)</f>
        <v>#N/A</v>
      </c>
    </row>
    <row r="106" spans="1:8" s="56" customFormat="1">
      <c r="A106" s="96">
        <v>103</v>
      </c>
      <c r="B106" s="96" t="s">
        <v>59</v>
      </c>
      <c r="C106" s="96" t="s">
        <v>2397</v>
      </c>
      <c r="D106" s="96" t="s">
        <v>1833</v>
      </c>
      <c r="E106" s="96" t="s">
        <v>2354</v>
      </c>
      <c r="F106" s="97" t="s">
        <v>2329</v>
      </c>
      <c r="G106" s="97"/>
      <c r="H106" s="56" t="e">
        <f>VLOOKUP(B106,'[1]20140702151936(1146)'!$A$5:$B$1518,2,0)</f>
        <v>#N/A</v>
      </c>
    </row>
    <row r="107" spans="1:8" s="56" customFormat="1">
      <c r="A107" s="96">
        <v>104</v>
      </c>
      <c r="B107" s="96" t="s">
        <v>431</v>
      </c>
      <c r="C107" s="96" t="s">
        <v>2397</v>
      </c>
      <c r="D107" s="96" t="s">
        <v>1545</v>
      </c>
      <c r="E107" s="96" t="s">
        <v>2355</v>
      </c>
      <c r="F107" s="97" t="s">
        <v>2329</v>
      </c>
      <c r="G107" s="97"/>
      <c r="H107" s="56" t="str">
        <f>VLOOKUP(B107,'[1]20140702151936(1146)'!$A$5:$B$1518,2,0)</f>
        <v>STX</v>
      </c>
    </row>
    <row r="108" spans="1:8" s="56" customFormat="1">
      <c r="A108" s="96">
        <v>105</v>
      </c>
      <c r="B108" s="96" t="s">
        <v>847</v>
      </c>
      <c r="C108" s="96" t="s">
        <v>2397</v>
      </c>
      <c r="D108" s="96" t="s">
        <v>3234</v>
      </c>
      <c r="E108" s="96" t="s">
        <v>2355</v>
      </c>
      <c r="F108" s="97" t="s">
        <v>2329</v>
      </c>
      <c r="G108" s="97"/>
      <c r="H108" s="56" t="e">
        <f>VLOOKUP(B108,'[1]20140702151936(1146)'!$A$5:$B$1518,2,0)</f>
        <v>#N/A</v>
      </c>
    </row>
    <row r="109" spans="1:8" s="56" customFormat="1">
      <c r="A109" s="96">
        <v>106</v>
      </c>
      <c r="B109" s="96" t="s">
        <v>535</v>
      </c>
      <c r="C109" s="96" t="s">
        <v>2397</v>
      </c>
      <c r="D109" s="96" t="s">
        <v>1710</v>
      </c>
      <c r="E109" s="96" t="s">
        <v>2355</v>
      </c>
      <c r="F109" s="97" t="s">
        <v>2329</v>
      </c>
      <c r="G109" s="97"/>
      <c r="H109" s="56" t="str">
        <f>VLOOKUP(B109,'[1]20140702151936(1146)'!$A$5:$B$1518,2,0)</f>
        <v>동원금속</v>
      </c>
    </row>
    <row r="110" spans="1:8" s="56" customFormat="1">
      <c r="A110" s="96">
        <v>107</v>
      </c>
      <c r="B110" s="96" t="s">
        <v>970</v>
      </c>
      <c r="C110" s="96" t="s">
        <v>2397</v>
      </c>
      <c r="D110" s="96" t="s">
        <v>3168</v>
      </c>
      <c r="E110" s="96" t="s">
        <v>2355</v>
      </c>
      <c r="F110" s="97" t="s">
        <v>2329</v>
      </c>
      <c r="G110" s="97"/>
      <c r="H110" s="56" t="str">
        <f>VLOOKUP(B110,'[1]20140702151936(1146)'!$A$5:$B$1518,2,0)</f>
        <v>SNH</v>
      </c>
    </row>
    <row r="111" spans="1:8" s="56" customFormat="1">
      <c r="A111" s="96">
        <v>108</v>
      </c>
      <c r="B111" s="96" t="s">
        <v>63</v>
      </c>
      <c r="C111" s="96" t="s">
        <v>2397</v>
      </c>
      <c r="D111" s="96" t="s">
        <v>1891</v>
      </c>
      <c r="E111" s="96" t="s">
        <v>2355</v>
      </c>
      <c r="F111" s="97" t="s">
        <v>2329</v>
      </c>
      <c r="G111" s="97"/>
      <c r="H111" s="56" t="e">
        <f>VLOOKUP(B111,'[1]20140702151936(1146)'!$A$5:$B$1518,2,0)</f>
        <v>#N/A</v>
      </c>
    </row>
    <row r="112" spans="1:8" s="56" customFormat="1">
      <c r="A112" s="96">
        <v>109</v>
      </c>
      <c r="B112" s="96" t="s">
        <v>875</v>
      </c>
      <c r="C112" s="96" t="s">
        <v>2397</v>
      </c>
      <c r="D112" s="96" t="s">
        <v>3250</v>
      </c>
      <c r="E112" s="96" t="s">
        <v>2355</v>
      </c>
      <c r="F112" s="97" t="s">
        <v>2329</v>
      </c>
      <c r="G112" s="97"/>
      <c r="H112" s="56" t="str">
        <f>VLOOKUP(B112,'[1]20140702151936(1146)'!$A$5:$B$1518,2,0)</f>
        <v>경원산업</v>
      </c>
    </row>
    <row r="113" spans="1:8" s="56" customFormat="1">
      <c r="A113" s="96">
        <v>110</v>
      </c>
      <c r="B113" s="96" t="s">
        <v>530</v>
      </c>
      <c r="C113" s="96" t="s">
        <v>2397</v>
      </c>
      <c r="D113" s="96" t="s">
        <v>1645</v>
      </c>
      <c r="E113" s="96" t="s">
        <v>2355</v>
      </c>
      <c r="F113" s="97" t="s">
        <v>2329</v>
      </c>
      <c r="G113" s="97"/>
      <c r="H113" s="56" t="str">
        <f>VLOOKUP(B113,'[1]20140702151936(1146)'!$A$5:$B$1518,2,0)</f>
        <v>유니슨</v>
      </c>
    </row>
    <row r="114" spans="1:8" s="56" customFormat="1">
      <c r="A114" s="96">
        <v>111</v>
      </c>
      <c r="B114" s="96" t="s">
        <v>57</v>
      </c>
      <c r="C114" s="96" t="s">
        <v>2397</v>
      </c>
      <c r="D114" s="96" t="s">
        <v>3273</v>
      </c>
      <c r="E114" s="96" t="s">
        <v>2354</v>
      </c>
      <c r="F114" s="97" t="s">
        <v>2329</v>
      </c>
      <c r="G114" s="97"/>
      <c r="H114" s="56" t="e">
        <f>VLOOKUP(B114,'[1]20140702151936(1146)'!$A$5:$B$1518,2,0)</f>
        <v>#N/A</v>
      </c>
    </row>
    <row r="115" spans="1:8" s="56" customFormat="1">
      <c r="A115" s="96">
        <v>112</v>
      </c>
      <c r="B115" s="96" t="s">
        <v>2246</v>
      </c>
      <c r="C115" s="96" t="s">
        <v>2397</v>
      </c>
      <c r="D115" s="96" t="s">
        <v>2381</v>
      </c>
      <c r="E115" s="96" t="s">
        <v>2355</v>
      </c>
      <c r="F115" s="97" t="s">
        <v>2329</v>
      </c>
      <c r="G115" s="97"/>
      <c r="H115" s="56" t="e">
        <f>VLOOKUP(B115,'[1]20140702151936(1146)'!$A$5:$B$1518,2,0)</f>
        <v>#N/A</v>
      </c>
    </row>
    <row r="116" spans="1:8" s="56" customFormat="1">
      <c r="A116" s="96">
        <v>113</v>
      </c>
      <c r="B116" s="96" t="s">
        <v>44</v>
      </c>
      <c r="C116" s="96" t="s">
        <v>2397</v>
      </c>
      <c r="D116" s="96" t="s">
        <v>1924</v>
      </c>
      <c r="E116" s="96" t="s">
        <v>2355</v>
      </c>
      <c r="F116" s="97" t="s">
        <v>2329</v>
      </c>
      <c r="G116" s="97"/>
      <c r="H116" s="56" t="str">
        <f>VLOOKUP(B116,'[1]20140702151936(1146)'!$A$5:$B$1518,2,0)</f>
        <v>전방</v>
      </c>
    </row>
    <row r="117" spans="1:8" s="56" customFormat="1">
      <c r="A117" s="96">
        <v>114</v>
      </c>
      <c r="B117" s="96" t="s">
        <v>791</v>
      </c>
      <c r="C117" s="96" t="s">
        <v>2397</v>
      </c>
      <c r="D117" s="96" t="s">
        <v>5739</v>
      </c>
      <c r="E117" s="96" t="s">
        <v>2354</v>
      </c>
      <c r="F117" s="97" t="s">
        <v>2329</v>
      </c>
      <c r="G117" s="97"/>
      <c r="H117" s="56" t="str">
        <f>VLOOKUP(B117,'[1]20140702151936(1146)'!$A$5:$B$1518,2,0)</f>
        <v>네오아레나</v>
      </c>
    </row>
    <row r="118" spans="1:8" s="56" customFormat="1">
      <c r="A118" s="96">
        <v>115</v>
      </c>
      <c r="B118" s="96" t="s">
        <v>419</v>
      </c>
      <c r="C118" s="96" t="s">
        <v>2397</v>
      </c>
      <c r="D118" s="96" t="s">
        <v>1736</v>
      </c>
      <c r="E118" s="96" t="s">
        <v>2355</v>
      </c>
      <c r="F118" s="97" t="s">
        <v>2329</v>
      </c>
      <c r="G118" s="97"/>
      <c r="H118" s="56" t="str">
        <f>VLOOKUP(B118,'[1]20140702151936(1146)'!$A$5:$B$1518,2,0)</f>
        <v>유니켐</v>
      </c>
    </row>
    <row r="119" spans="1:8" s="56" customFormat="1">
      <c r="A119" s="96">
        <v>116</v>
      </c>
      <c r="B119" s="96" t="s">
        <v>701</v>
      </c>
      <c r="C119" s="96" t="s">
        <v>2397</v>
      </c>
      <c r="D119" s="96" t="s">
        <v>2014</v>
      </c>
      <c r="E119" s="96" t="s">
        <v>2355</v>
      </c>
      <c r="F119" s="97" t="s">
        <v>2329</v>
      </c>
      <c r="G119" s="97"/>
      <c r="H119" s="56" t="e">
        <f>VLOOKUP(B119,'[1]20140702151936(1146)'!$A$5:$B$1518,2,0)</f>
        <v>#N/A</v>
      </c>
    </row>
    <row r="120" spans="1:8" s="56" customFormat="1">
      <c r="A120" s="96">
        <v>117</v>
      </c>
      <c r="B120" s="96" t="s">
        <v>1040</v>
      </c>
      <c r="C120" s="96" t="s">
        <v>2397</v>
      </c>
      <c r="D120" s="96" t="s">
        <v>1762</v>
      </c>
      <c r="E120" s="96" t="s">
        <v>2355</v>
      </c>
      <c r="F120" s="97" t="s">
        <v>2329</v>
      </c>
      <c r="G120" s="97"/>
      <c r="H120" s="56" t="e">
        <f>VLOOKUP(B120,'[1]20140702151936(1146)'!$A$5:$B$1518,2,0)</f>
        <v>#N/A</v>
      </c>
    </row>
    <row r="121" spans="1:8" s="56" customFormat="1">
      <c r="A121" s="96">
        <v>118</v>
      </c>
      <c r="B121" s="96" t="s">
        <v>435</v>
      </c>
      <c r="C121" s="96" t="s">
        <v>2397</v>
      </c>
      <c r="D121" s="96" t="s">
        <v>2012</v>
      </c>
      <c r="E121" s="96" t="s">
        <v>2355</v>
      </c>
      <c r="F121" s="97" t="s">
        <v>2329</v>
      </c>
      <c r="G121" s="97"/>
      <c r="H121" s="56" t="str">
        <f>VLOOKUP(B121,'[1]20140702151936(1146)'!$A$5:$B$1518,2,0)</f>
        <v>키스톤글로벌</v>
      </c>
    </row>
    <row r="122" spans="1:8" s="56" customFormat="1">
      <c r="A122" s="96">
        <v>119</v>
      </c>
      <c r="B122" s="96" t="s">
        <v>1282</v>
      </c>
      <c r="C122" s="96" t="s">
        <v>2397</v>
      </c>
      <c r="D122" s="96" t="s">
        <v>1975</v>
      </c>
      <c r="E122" s="96" t="s">
        <v>2355</v>
      </c>
      <c r="F122" s="97" t="s">
        <v>2329</v>
      </c>
      <c r="G122" s="97"/>
      <c r="H122" s="56" t="e">
        <f>VLOOKUP(B122,'[1]20140702151936(1146)'!$A$5:$B$1518,2,0)</f>
        <v>#N/A</v>
      </c>
    </row>
    <row r="123" spans="1:8" s="56" customFormat="1">
      <c r="A123" s="96">
        <v>120</v>
      </c>
      <c r="B123" s="96" t="s">
        <v>1038</v>
      </c>
      <c r="C123" s="96" t="s">
        <v>2397</v>
      </c>
      <c r="D123" s="96" t="s">
        <v>1973</v>
      </c>
      <c r="E123" s="96" t="s">
        <v>2355</v>
      </c>
      <c r="F123" s="97" t="s">
        <v>2329</v>
      </c>
      <c r="G123" s="97"/>
      <c r="H123" s="56" t="e">
        <f>VLOOKUP(B123,'[1]20140702151936(1146)'!$A$5:$B$1518,2,0)</f>
        <v>#N/A</v>
      </c>
    </row>
    <row r="124" spans="1:8" s="56" customFormat="1">
      <c r="A124" s="96">
        <v>121</v>
      </c>
      <c r="B124" s="96" t="s">
        <v>742</v>
      </c>
      <c r="C124" s="96" t="s">
        <v>2397</v>
      </c>
      <c r="D124" s="96" t="s">
        <v>3148</v>
      </c>
      <c r="E124" s="96" t="s">
        <v>2355</v>
      </c>
      <c r="F124" s="97" t="s">
        <v>2329</v>
      </c>
      <c r="G124" s="97"/>
      <c r="H124" s="56" t="str">
        <f>VLOOKUP(B124,'[1]20140702151936(1146)'!$A$5:$B$1518,2,0)</f>
        <v>에듀박스</v>
      </c>
    </row>
    <row r="125" spans="1:8" s="56" customFormat="1">
      <c r="A125" s="96">
        <v>122</v>
      </c>
      <c r="B125" s="96" t="s">
        <v>948</v>
      </c>
      <c r="C125" s="96" t="s">
        <v>2397</v>
      </c>
      <c r="D125" s="96" t="s">
        <v>1763</v>
      </c>
      <c r="E125" s="96" t="s">
        <v>2355</v>
      </c>
      <c r="F125" s="97" t="s">
        <v>2329</v>
      </c>
      <c r="G125" s="97"/>
      <c r="H125" s="56" t="e">
        <f>VLOOKUP(B125,'[1]20140702151936(1146)'!$A$5:$B$1518,2,0)</f>
        <v>#N/A</v>
      </c>
    </row>
    <row r="126" spans="1:8" s="56" customFormat="1">
      <c r="A126" s="96">
        <v>123</v>
      </c>
      <c r="B126" s="96" t="s">
        <v>602</v>
      </c>
      <c r="C126" s="96" t="s">
        <v>2397</v>
      </c>
      <c r="D126" s="96" t="s">
        <v>2257</v>
      </c>
      <c r="E126" s="96" t="s">
        <v>2355</v>
      </c>
      <c r="F126" s="97" t="s">
        <v>2329</v>
      </c>
      <c r="G126" s="97"/>
      <c r="H126" s="56" t="str">
        <f>VLOOKUP(B126,'[1]20140702151936(1146)'!$A$5:$B$1518,2,0)</f>
        <v>갑을메탈</v>
      </c>
    </row>
    <row r="127" spans="1:8" s="56" customFormat="1">
      <c r="A127" s="96">
        <v>124</v>
      </c>
      <c r="B127" s="96" t="s">
        <v>2089</v>
      </c>
      <c r="C127" s="96" t="s">
        <v>2397</v>
      </c>
      <c r="D127" s="96" t="s">
        <v>2090</v>
      </c>
      <c r="E127" s="96" t="s">
        <v>2355</v>
      </c>
      <c r="F127" s="97" t="s">
        <v>2329</v>
      </c>
      <c r="G127" s="97"/>
      <c r="H127" s="56" t="str">
        <f>VLOOKUP(B127,'[1]20140702151936(1146)'!$A$5:$B$1518,2,0)</f>
        <v>씨엔플러스</v>
      </c>
    </row>
    <row r="128" spans="1:8" s="56" customFormat="1">
      <c r="A128" s="96">
        <v>125</v>
      </c>
      <c r="B128" s="96" t="s">
        <v>1509</v>
      </c>
      <c r="C128" s="96" t="s">
        <v>2397</v>
      </c>
      <c r="D128" s="96" t="s">
        <v>1685</v>
      </c>
      <c r="E128" s="96" t="s">
        <v>2355</v>
      </c>
      <c r="F128" s="97" t="s">
        <v>2329</v>
      </c>
      <c r="G128" s="97"/>
      <c r="H128" s="56" t="str">
        <f>VLOOKUP(B128,'[1]20140702151936(1146)'!$A$5:$B$1518,2,0)</f>
        <v>대성산업</v>
      </c>
    </row>
    <row r="129" spans="1:8" s="56" customFormat="1">
      <c r="A129" s="96">
        <v>126</v>
      </c>
      <c r="B129" s="96" t="s">
        <v>1124</v>
      </c>
      <c r="C129" s="96" t="s">
        <v>2397</v>
      </c>
      <c r="D129" s="96" t="s">
        <v>2391</v>
      </c>
      <c r="E129" s="96" t="s">
        <v>2354</v>
      </c>
      <c r="F129" s="97" t="s">
        <v>2329</v>
      </c>
      <c r="G129" s="97"/>
      <c r="H129" s="56" t="str">
        <f>VLOOKUP(B129,'[1]20140702151936(1146)'!$A$5:$B$1518,2,0)</f>
        <v>케이엠알앤씨</v>
      </c>
    </row>
    <row r="130" spans="1:8" s="56" customFormat="1">
      <c r="A130" s="96">
        <v>127</v>
      </c>
      <c r="B130" s="96" t="s">
        <v>877</v>
      </c>
      <c r="C130" s="96" t="s">
        <v>2397</v>
      </c>
      <c r="D130" s="96" t="s">
        <v>1672</v>
      </c>
      <c r="E130" s="96" t="s">
        <v>2355</v>
      </c>
      <c r="F130" s="97" t="s">
        <v>2329</v>
      </c>
      <c r="G130" s="97"/>
      <c r="H130" s="56" t="str">
        <f>VLOOKUP(B130,'[1]20140702151936(1146)'!$A$5:$B$1518,2,0)</f>
        <v>에쎈테크</v>
      </c>
    </row>
    <row r="131" spans="1:8" s="56" customFormat="1">
      <c r="A131" s="96">
        <v>128</v>
      </c>
      <c r="B131" s="96" t="s">
        <v>1390</v>
      </c>
      <c r="C131" s="96" t="s">
        <v>2397</v>
      </c>
      <c r="D131" s="96" t="s">
        <v>1708</v>
      </c>
      <c r="E131" s="96" t="s">
        <v>2355</v>
      </c>
      <c r="F131" s="97" t="s">
        <v>2329</v>
      </c>
      <c r="G131" s="97"/>
      <c r="H131" s="56" t="str">
        <f>VLOOKUP(B131,'[1]20140702151936(1146)'!$A$5:$B$1518,2,0)</f>
        <v>삼강엠앤티</v>
      </c>
    </row>
    <row r="132" spans="1:8" s="56" customFormat="1">
      <c r="A132" s="96">
        <v>129</v>
      </c>
      <c r="B132" s="96" t="s">
        <v>696</v>
      </c>
      <c r="C132" s="96" t="s">
        <v>2397</v>
      </c>
      <c r="D132" s="96" t="s">
        <v>2013</v>
      </c>
      <c r="E132" s="96" t="s">
        <v>2355</v>
      </c>
      <c r="F132" s="97" t="s">
        <v>2329</v>
      </c>
      <c r="G132" s="97"/>
      <c r="H132" s="56" t="str">
        <f>VLOOKUP(B132,'[1]20140702151936(1146)'!$A$5:$B$1518,2,0)</f>
        <v>원익</v>
      </c>
    </row>
    <row r="133" spans="1:8" s="56" customFormat="1">
      <c r="A133" s="96">
        <v>130</v>
      </c>
      <c r="B133" s="96" t="s">
        <v>1263</v>
      </c>
      <c r="C133" s="96" t="s">
        <v>2397</v>
      </c>
      <c r="D133" s="96" t="s">
        <v>1644</v>
      </c>
      <c r="E133" s="96" t="s">
        <v>2355</v>
      </c>
      <c r="F133" s="97" t="s">
        <v>2329</v>
      </c>
      <c r="G133" s="97"/>
      <c r="H133" s="56" t="e">
        <f>VLOOKUP(B133,'[1]20140702151936(1146)'!$A$5:$B$1518,2,0)</f>
        <v>#N/A</v>
      </c>
    </row>
    <row r="134" spans="1:8" s="56" customFormat="1">
      <c r="A134" s="96">
        <v>131</v>
      </c>
      <c r="B134" s="96" t="s">
        <v>2225</v>
      </c>
      <c r="C134" s="96" t="s">
        <v>2397</v>
      </c>
      <c r="D134" s="96" t="s">
        <v>3430</v>
      </c>
      <c r="E134" s="96" t="s">
        <v>2354</v>
      </c>
      <c r="F134" s="97" t="s">
        <v>2329</v>
      </c>
      <c r="G134" s="97"/>
      <c r="H134" s="56" t="e">
        <f>VLOOKUP(B134,'[1]20140702151936(1146)'!$A$5:$B$1518,2,0)</f>
        <v>#N/A</v>
      </c>
    </row>
    <row r="135" spans="1:8" s="56" customFormat="1">
      <c r="A135" s="96">
        <v>132</v>
      </c>
      <c r="B135" s="96" t="s">
        <v>1408</v>
      </c>
      <c r="C135" s="96" t="s">
        <v>2397</v>
      </c>
      <c r="D135" s="96" t="s">
        <v>1889</v>
      </c>
      <c r="E135" s="96" t="s">
        <v>2355</v>
      </c>
      <c r="F135" s="97" t="s">
        <v>2329</v>
      </c>
      <c r="G135" s="97"/>
      <c r="H135" s="56" t="e">
        <f>VLOOKUP(B135,'[1]20140702151936(1146)'!$A$5:$B$1518,2,0)</f>
        <v>#N/A</v>
      </c>
    </row>
    <row r="136" spans="1:8" s="56" customFormat="1">
      <c r="A136" s="96">
        <v>133</v>
      </c>
      <c r="B136" s="96" t="s">
        <v>940</v>
      </c>
      <c r="C136" s="96" t="s">
        <v>2397</v>
      </c>
      <c r="D136" s="96" t="s">
        <v>1760</v>
      </c>
      <c r="E136" s="96" t="s">
        <v>2355</v>
      </c>
      <c r="F136" s="97" t="s">
        <v>2329</v>
      </c>
      <c r="G136" s="97"/>
      <c r="H136" s="56" t="e">
        <f>VLOOKUP(B136,'[1]20140702151936(1146)'!$A$5:$B$1518,2,0)</f>
        <v>#N/A</v>
      </c>
    </row>
    <row r="137" spans="1:8" s="56" customFormat="1">
      <c r="A137" s="96">
        <v>134</v>
      </c>
      <c r="B137" s="96" t="s">
        <v>2199</v>
      </c>
      <c r="C137" s="96" t="s">
        <v>2397</v>
      </c>
      <c r="D137" s="96" t="s">
        <v>2233</v>
      </c>
      <c r="E137" s="96" t="s">
        <v>2355</v>
      </c>
      <c r="F137" s="97" t="s">
        <v>2329</v>
      </c>
      <c r="G137" s="97"/>
      <c r="H137" s="56" t="e">
        <f>VLOOKUP(B137,'[1]20140702151936(1146)'!$A$5:$B$1518,2,0)</f>
        <v>#N/A</v>
      </c>
    </row>
    <row r="138" spans="1:8" s="56" customFormat="1">
      <c r="A138" s="96">
        <v>135</v>
      </c>
      <c r="B138" s="96" t="s">
        <v>443</v>
      </c>
      <c r="C138" s="96" t="s">
        <v>2397</v>
      </c>
      <c r="D138" s="96" t="s">
        <v>3688</v>
      </c>
      <c r="E138" s="96" t="s">
        <v>2354</v>
      </c>
      <c r="F138" s="97" t="s">
        <v>2329</v>
      </c>
      <c r="G138" s="97"/>
      <c r="H138" s="56" t="str">
        <f>VLOOKUP(B138,'[1]20140702151936(1146)'!$A$5:$B$1518,2,0)</f>
        <v>청호컴넷</v>
      </c>
    </row>
    <row r="139" spans="1:8" s="56" customFormat="1">
      <c r="A139" s="96">
        <v>136</v>
      </c>
      <c r="B139" s="96" t="s">
        <v>2059</v>
      </c>
      <c r="C139" s="96" t="s">
        <v>2397</v>
      </c>
      <c r="D139" s="96" t="s">
        <v>2060</v>
      </c>
      <c r="E139" s="96" t="s">
        <v>2355</v>
      </c>
      <c r="F139" s="97" t="s">
        <v>2329</v>
      </c>
      <c r="G139" s="97"/>
      <c r="H139" s="56" t="e">
        <f>VLOOKUP(B139,'[1]20140702151936(1146)'!$A$5:$B$1518,2,0)</f>
        <v>#N/A</v>
      </c>
    </row>
    <row r="140" spans="1:8" s="56" customFormat="1">
      <c r="A140" s="96">
        <v>137</v>
      </c>
      <c r="B140" s="96" t="s">
        <v>490</v>
      </c>
      <c r="C140" s="96" t="s">
        <v>2397</v>
      </c>
      <c r="D140" s="96" t="s">
        <v>1758</v>
      </c>
      <c r="E140" s="96" t="s">
        <v>2355</v>
      </c>
      <c r="F140" s="97" t="s">
        <v>2329</v>
      </c>
      <c r="G140" s="97"/>
      <c r="H140" s="56" t="str">
        <f>VLOOKUP(B140,'[1]20140702151936(1146)'!$A$5:$B$1518,2,0)</f>
        <v>대경기계</v>
      </c>
    </row>
    <row r="141" spans="1:8" s="56" customFormat="1">
      <c r="A141" s="96">
        <v>138</v>
      </c>
      <c r="B141" s="96" t="s">
        <v>561</v>
      </c>
      <c r="C141" s="96" t="s">
        <v>2397</v>
      </c>
      <c r="D141" s="96" t="s">
        <v>1718</v>
      </c>
      <c r="E141" s="96" t="s">
        <v>2355</v>
      </c>
      <c r="F141" s="97" t="s">
        <v>2329</v>
      </c>
      <c r="G141" s="97"/>
      <c r="H141" s="56" t="str">
        <f>VLOOKUP(B141,'[1]20140702151936(1146)'!$A$5:$B$1518,2,0)</f>
        <v>대호피앤씨</v>
      </c>
    </row>
    <row r="142" spans="1:8" s="56" customFormat="1">
      <c r="A142" s="96">
        <v>139</v>
      </c>
      <c r="B142" s="96" t="s">
        <v>606</v>
      </c>
      <c r="C142" s="96" t="s">
        <v>2397</v>
      </c>
      <c r="D142" s="96" t="s">
        <v>1713</v>
      </c>
      <c r="E142" s="96" t="s">
        <v>2355</v>
      </c>
      <c r="F142" s="97" t="s">
        <v>2329</v>
      </c>
      <c r="G142" s="97"/>
      <c r="H142" s="56" t="e">
        <f>VLOOKUP(B142,'[1]20140702151936(1146)'!$A$5:$B$1518,2,0)</f>
        <v>#N/A</v>
      </c>
    </row>
    <row r="143" spans="1:8" s="56" customFormat="1">
      <c r="A143" s="96">
        <v>140</v>
      </c>
      <c r="B143" s="96" t="s">
        <v>646</v>
      </c>
      <c r="C143" s="96" t="s">
        <v>2397</v>
      </c>
      <c r="D143" s="96" t="s">
        <v>1779</v>
      </c>
      <c r="E143" s="96" t="s">
        <v>2355</v>
      </c>
      <c r="F143" s="97" t="s">
        <v>2329</v>
      </c>
      <c r="G143" s="97"/>
      <c r="H143" s="56" t="e">
        <f>VLOOKUP(B143,'[1]20140702151936(1146)'!$A$5:$B$1518,2,0)</f>
        <v>#N/A</v>
      </c>
    </row>
    <row r="144" spans="1:8" s="56" customFormat="1">
      <c r="A144" s="96">
        <v>141</v>
      </c>
      <c r="B144" s="96" t="s">
        <v>810</v>
      </c>
      <c r="C144" s="96" t="s">
        <v>2397</v>
      </c>
      <c r="D144" s="96" t="s">
        <v>1988</v>
      </c>
      <c r="E144" s="96" t="s">
        <v>2355</v>
      </c>
      <c r="F144" s="97" t="s">
        <v>2329</v>
      </c>
      <c r="G144" s="97"/>
      <c r="H144" s="56" t="e">
        <f>VLOOKUP(B144,'[1]20140702151936(1146)'!$A$5:$B$1518,2,0)</f>
        <v>#N/A</v>
      </c>
    </row>
    <row r="145" spans="1:8" s="56" customFormat="1">
      <c r="A145" s="96">
        <v>142</v>
      </c>
      <c r="B145" s="96" t="s">
        <v>941</v>
      </c>
      <c r="C145" s="96" t="s">
        <v>2397</v>
      </c>
      <c r="D145" s="96" t="s">
        <v>1742</v>
      </c>
      <c r="E145" s="96" t="s">
        <v>2355</v>
      </c>
      <c r="F145" s="97" t="s">
        <v>2329</v>
      </c>
      <c r="G145" s="97"/>
      <c r="H145" s="56" t="str">
        <f>VLOOKUP(B145,'[1]20140702151936(1146)'!$A$5:$B$1518,2,0)</f>
        <v>재영솔루텍</v>
      </c>
    </row>
    <row r="146" spans="1:8" s="56" customFormat="1">
      <c r="A146" s="96">
        <v>143</v>
      </c>
      <c r="B146" s="96" t="s">
        <v>693</v>
      </c>
      <c r="C146" s="96" t="s">
        <v>2397</v>
      </c>
      <c r="D146" s="96" t="s">
        <v>1875</v>
      </c>
      <c r="E146" s="96" t="s">
        <v>2355</v>
      </c>
      <c r="F146" s="97" t="s">
        <v>2329</v>
      </c>
      <c r="G146" s="97"/>
      <c r="H146" s="56" t="str">
        <f>VLOOKUP(B146,'[1]20140702151936(1146)'!$A$5:$B$1518,2,0)</f>
        <v>우리기술</v>
      </c>
    </row>
    <row r="147" spans="1:8" s="56" customFormat="1">
      <c r="A147" s="96">
        <v>144</v>
      </c>
      <c r="B147" s="96" t="s">
        <v>244</v>
      </c>
      <c r="C147" s="96" t="s">
        <v>2397</v>
      </c>
      <c r="D147" s="96" t="s">
        <v>3368</v>
      </c>
      <c r="E147" s="96" t="s">
        <v>2354</v>
      </c>
      <c r="F147" s="97" t="s">
        <v>2329</v>
      </c>
      <c r="G147" s="97"/>
      <c r="H147" s="56" t="e">
        <f>VLOOKUP(B147,'[1]20140702151936(1146)'!$A$5:$B$1518,2,0)</f>
        <v>#N/A</v>
      </c>
    </row>
    <row r="148" spans="1:8" s="56" customFormat="1">
      <c r="A148" s="96">
        <v>145</v>
      </c>
      <c r="B148" s="96" t="s">
        <v>662</v>
      </c>
      <c r="C148" s="96" t="s">
        <v>2397</v>
      </c>
      <c r="D148" s="96" t="s">
        <v>1777</v>
      </c>
      <c r="E148" s="96" t="s">
        <v>2355</v>
      </c>
      <c r="F148" s="97" t="s">
        <v>2329</v>
      </c>
      <c r="G148" s="97"/>
      <c r="H148" s="56" t="str">
        <f>VLOOKUP(B148,'[1]20140702151936(1146)'!$A$5:$B$1518,2,0)</f>
        <v>가희</v>
      </c>
    </row>
    <row r="149" spans="1:8" s="56" customFormat="1">
      <c r="A149" s="96">
        <v>146</v>
      </c>
      <c r="B149" s="96" t="s">
        <v>370</v>
      </c>
      <c r="C149" s="96" t="s">
        <v>2397</v>
      </c>
      <c r="D149" s="96" t="s">
        <v>1715</v>
      </c>
      <c r="E149" s="96" t="s">
        <v>2355</v>
      </c>
      <c r="F149" s="97" t="s">
        <v>2329</v>
      </c>
      <c r="G149" s="97"/>
      <c r="H149" s="56" t="e">
        <f>VLOOKUP(B149,'[1]20140702151936(1146)'!$A$5:$B$1518,2,0)</f>
        <v>#N/A</v>
      </c>
    </row>
    <row r="150" spans="1:8" s="56" customFormat="1">
      <c r="A150" s="96">
        <v>147</v>
      </c>
      <c r="B150" s="96" t="s">
        <v>1195</v>
      </c>
      <c r="C150" s="96" t="s">
        <v>2397</v>
      </c>
      <c r="D150" s="96" t="s">
        <v>3136</v>
      </c>
      <c r="E150" s="96" t="s">
        <v>2354</v>
      </c>
      <c r="F150" s="97" t="s">
        <v>2329</v>
      </c>
      <c r="G150" s="97"/>
      <c r="H150" s="56" t="e">
        <f>VLOOKUP(B150,'[1]20140702151936(1146)'!$A$5:$B$1518,2,0)</f>
        <v>#N/A</v>
      </c>
    </row>
    <row r="151" spans="1:8" s="56" customFormat="1">
      <c r="A151" s="96">
        <v>148</v>
      </c>
      <c r="B151" s="96" t="s">
        <v>2500</v>
      </c>
      <c r="C151" s="96" t="s">
        <v>2397</v>
      </c>
      <c r="D151" s="96" t="s">
        <v>2501</v>
      </c>
      <c r="E151" s="96" t="s">
        <v>2355</v>
      </c>
      <c r="F151" s="97" t="s">
        <v>2329</v>
      </c>
      <c r="G151" s="97"/>
      <c r="H151" s="56" t="str">
        <f>VLOOKUP(B151,'[1]20140702151936(1146)'!$A$5:$B$1518,2,0)</f>
        <v>아이티센시스템즈</v>
      </c>
    </row>
    <row r="152" spans="1:8" s="56" customFormat="1">
      <c r="A152" s="96">
        <v>149</v>
      </c>
      <c r="B152" s="96" t="s">
        <v>613</v>
      </c>
      <c r="C152" s="96" t="s">
        <v>2397</v>
      </c>
      <c r="D152" s="96" t="s">
        <v>1717</v>
      </c>
      <c r="E152" s="96" t="s">
        <v>2355</v>
      </c>
      <c r="F152" s="97" t="s">
        <v>2329</v>
      </c>
      <c r="G152" s="97"/>
      <c r="H152" s="56" t="str">
        <f>VLOOKUP(B152,'[1]20140702151936(1146)'!$A$5:$B$1518,2,0)</f>
        <v>대성엘텍</v>
      </c>
    </row>
    <row r="153" spans="1:8" s="56" customFormat="1">
      <c r="A153" s="96">
        <v>150</v>
      </c>
      <c r="B153" s="96" t="s">
        <v>392</v>
      </c>
      <c r="C153" s="96" t="s">
        <v>2397</v>
      </c>
      <c r="D153" s="96" t="s">
        <v>1734</v>
      </c>
      <c r="E153" s="96" t="s">
        <v>2355</v>
      </c>
      <c r="F153" s="97" t="s">
        <v>2329</v>
      </c>
      <c r="G153" s="97"/>
      <c r="H153" s="56" t="e">
        <f>VLOOKUP(B153,'[1]20140702151936(1146)'!$A$5:$B$1518,2,0)</f>
        <v>#N/A</v>
      </c>
    </row>
    <row r="154" spans="1:8" s="56" customFormat="1">
      <c r="A154" s="96">
        <v>151</v>
      </c>
      <c r="B154" s="96" t="s">
        <v>575</v>
      </c>
      <c r="C154" s="96" t="s">
        <v>2397</v>
      </c>
      <c r="D154" s="96" t="s">
        <v>2262</v>
      </c>
      <c r="E154" s="96" t="s">
        <v>2355</v>
      </c>
      <c r="F154" s="97" t="s">
        <v>2329</v>
      </c>
      <c r="G154" s="97"/>
      <c r="H154" s="56" t="str">
        <f>VLOOKUP(B154,'[1]20140702151936(1146)'!$A$5:$B$1518,2,0)</f>
        <v>인테그레이티드에너지</v>
      </c>
    </row>
    <row r="155" spans="1:8" s="56" customFormat="1">
      <c r="A155" s="96">
        <v>152</v>
      </c>
      <c r="B155" s="96" t="s">
        <v>2148</v>
      </c>
      <c r="C155" s="96" t="s">
        <v>2397</v>
      </c>
      <c r="D155" s="96" t="s">
        <v>2149</v>
      </c>
      <c r="E155" s="96" t="s">
        <v>2355</v>
      </c>
      <c r="F155" s="97" t="s">
        <v>2329</v>
      </c>
      <c r="G155" s="97"/>
      <c r="H155" s="56" t="e">
        <f>VLOOKUP(B155,'[1]20140702151936(1146)'!$A$5:$B$1518,2,0)</f>
        <v>#N/A</v>
      </c>
    </row>
    <row r="156" spans="1:8" s="56" customFormat="1">
      <c r="A156" s="96">
        <v>153</v>
      </c>
      <c r="B156" s="96" t="s">
        <v>550</v>
      </c>
      <c r="C156" s="96" t="s">
        <v>2397</v>
      </c>
      <c r="D156" s="96" t="s">
        <v>1770</v>
      </c>
      <c r="E156" s="96" t="s">
        <v>2355</v>
      </c>
      <c r="F156" s="97" t="s">
        <v>2329</v>
      </c>
      <c r="G156" s="97"/>
      <c r="H156" s="56" t="str">
        <f>VLOOKUP(B156,'[1]20140702151936(1146)'!$A$5:$B$1518,2,0)</f>
        <v>엠벤처투자</v>
      </c>
    </row>
    <row r="157" spans="1:8" s="56" customFormat="1">
      <c r="A157" s="96">
        <v>154</v>
      </c>
      <c r="B157" s="96" t="s">
        <v>1316</v>
      </c>
      <c r="C157" s="96" t="s">
        <v>2397</v>
      </c>
      <c r="D157" s="96" t="s">
        <v>3486</v>
      </c>
      <c r="E157" s="96" t="s">
        <v>2355</v>
      </c>
      <c r="F157" s="97" t="s">
        <v>2329</v>
      </c>
      <c r="G157" s="97"/>
      <c r="H157" s="56" t="e">
        <f>VLOOKUP(B157,'[1]20140702151936(1146)'!$A$5:$B$1518,2,0)</f>
        <v>#N/A</v>
      </c>
    </row>
    <row r="158" spans="1:8" s="56" customFormat="1">
      <c r="A158" s="96">
        <v>155</v>
      </c>
      <c r="B158" s="96" t="s">
        <v>204</v>
      </c>
      <c r="C158" s="96" t="s">
        <v>2397</v>
      </c>
      <c r="D158" s="96" t="s">
        <v>1737</v>
      </c>
      <c r="E158" s="96" t="s">
        <v>2355</v>
      </c>
      <c r="F158" s="97" t="s">
        <v>2329</v>
      </c>
      <c r="G158" s="97"/>
      <c r="H158" s="56" t="e">
        <f>VLOOKUP(B158,'[1]20140702151936(1146)'!$A$5:$B$1518,2,0)</f>
        <v>#N/A</v>
      </c>
    </row>
    <row r="159" spans="1:8" s="56" customFormat="1">
      <c r="A159" s="96">
        <v>156</v>
      </c>
      <c r="B159" s="96" t="s">
        <v>1033</v>
      </c>
      <c r="C159" s="96" t="s">
        <v>2397</v>
      </c>
      <c r="D159" s="96" t="s">
        <v>3550</v>
      </c>
      <c r="E159" s="96" t="s">
        <v>2354</v>
      </c>
      <c r="F159" s="97" t="s">
        <v>2329</v>
      </c>
      <c r="G159" s="97"/>
      <c r="H159" s="56" t="e">
        <f>VLOOKUP(B159,'[1]20140702151936(1146)'!$A$5:$B$1518,2,0)</f>
        <v>#N/A</v>
      </c>
    </row>
    <row r="160" spans="1:8" s="56" customFormat="1">
      <c r="A160" s="96">
        <v>157</v>
      </c>
      <c r="B160" s="96" t="s">
        <v>806</v>
      </c>
      <c r="C160" s="96" t="s">
        <v>2397</v>
      </c>
      <c r="D160" s="96" t="s">
        <v>2370</v>
      </c>
      <c r="E160" s="96" t="s">
        <v>2355</v>
      </c>
      <c r="F160" s="97" t="s">
        <v>2329</v>
      </c>
      <c r="G160" s="97"/>
      <c r="H160" s="56" t="e">
        <f>VLOOKUP(B160,'[1]20140702151936(1146)'!$A$5:$B$1518,2,0)</f>
        <v>#N/A</v>
      </c>
    </row>
    <row r="161" spans="1:8" s="56" customFormat="1">
      <c r="A161" s="96">
        <v>158</v>
      </c>
      <c r="B161" s="96" t="s">
        <v>194</v>
      </c>
      <c r="C161" s="96" t="s">
        <v>2397</v>
      </c>
      <c r="D161" s="96" t="s">
        <v>1704</v>
      </c>
      <c r="E161" s="96" t="s">
        <v>2355</v>
      </c>
      <c r="F161" s="97" t="s">
        <v>2329</v>
      </c>
      <c r="G161" s="97"/>
      <c r="H161" s="56" t="e">
        <f>VLOOKUP(B161,'[1]20140702151936(1146)'!$A$5:$B$1518,2,0)</f>
        <v>#N/A</v>
      </c>
    </row>
    <row r="162" spans="1:8" s="56" customFormat="1">
      <c r="A162" s="96">
        <v>159</v>
      </c>
      <c r="B162" s="96" t="s">
        <v>1454</v>
      </c>
      <c r="C162" s="96" t="s">
        <v>2397</v>
      </c>
      <c r="D162" s="96" t="s">
        <v>2340</v>
      </c>
      <c r="E162" s="96" t="s">
        <v>2355</v>
      </c>
      <c r="F162" s="97" t="s">
        <v>2329</v>
      </c>
      <c r="G162" s="97"/>
      <c r="H162" s="56" t="e">
        <f>VLOOKUP(B162,'[1]20140702151936(1146)'!$A$5:$B$1518,2,0)</f>
        <v>#N/A</v>
      </c>
    </row>
    <row r="163" spans="1:8" s="56" customFormat="1">
      <c r="A163" s="96">
        <v>160</v>
      </c>
      <c r="B163" s="96" t="s">
        <v>759</v>
      </c>
      <c r="C163" s="96" t="s">
        <v>2397</v>
      </c>
      <c r="D163" s="96" t="s">
        <v>5746</v>
      </c>
      <c r="E163" s="96" t="s">
        <v>2354</v>
      </c>
      <c r="F163" s="97" t="s">
        <v>2329</v>
      </c>
      <c r="G163" s="97"/>
      <c r="H163" s="56" t="e">
        <f>VLOOKUP(B163,'[1]20140702151936(1146)'!$A$5:$B$1518,2,0)</f>
        <v>#N/A</v>
      </c>
    </row>
    <row r="164" spans="1:8" s="56" customFormat="1">
      <c r="A164" s="96">
        <v>161</v>
      </c>
      <c r="B164" s="96" t="s">
        <v>618</v>
      </c>
      <c r="C164" s="96" t="s">
        <v>2397</v>
      </c>
      <c r="D164" s="96" t="s">
        <v>1716</v>
      </c>
      <c r="E164" s="96" t="s">
        <v>2354</v>
      </c>
      <c r="F164" s="97" t="s">
        <v>2329</v>
      </c>
      <c r="G164" s="97"/>
      <c r="H164" s="56" t="str">
        <f>VLOOKUP(B164,'[1]20140702151936(1146)'!$A$5:$B$1518,2,0)</f>
        <v>신우</v>
      </c>
    </row>
    <row r="165" spans="1:8" s="56" customFormat="1">
      <c r="A165" s="96">
        <v>162</v>
      </c>
      <c r="B165" s="96" t="s">
        <v>512</v>
      </c>
      <c r="C165" s="96" t="s">
        <v>2397</v>
      </c>
      <c r="D165" s="96" t="s">
        <v>1723</v>
      </c>
      <c r="E165" s="96" t="s">
        <v>2355</v>
      </c>
      <c r="F165" s="97" t="s">
        <v>2329</v>
      </c>
      <c r="G165" s="97"/>
      <c r="H165" s="56" t="str">
        <f>VLOOKUP(B165,'[1]20140702151936(1146)'!$A$5:$B$1518,2,0)</f>
        <v>신원종합개발</v>
      </c>
    </row>
    <row r="166" spans="1:8" s="56" customFormat="1">
      <c r="A166" s="96">
        <v>163</v>
      </c>
      <c r="B166" s="96" t="s">
        <v>501</v>
      </c>
      <c r="C166" s="96" t="s">
        <v>2397</v>
      </c>
      <c r="D166" s="96" t="s">
        <v>1572</v>
      </c>
      <c r="E166" s="96" t="s">
        <v>2355</v>
      </c>
      <c r="F166" s="97" t="s">
        <v>2329</v>
      </c>
      <c r="G166" s="97"/>
      <c r="H166" s="56" t="str">
        <f>VLOOKUP(B166,'[1]20140702151936(1146)'!$A$5:$B$1518,2,0)</f>
        <v>동부제철</v>
      </c>
    </row>
    <row r="167" spans="1:8" s="56" customFormat="1">
      <c r="A167" s="96">
        <v>164</v>
      </c>
      <c r="B167" s="96" t="s">
        <v>654</v>
      </c>
      <c r="C167" s="96" t="s">
        <v>2397</v>
      </c>
      <c r="D167" s="96" t="s">
        <v>5773</v>
      </c>
      <c r="E167" s="96" t="s">
        <v>2354</v>
      </c>
      <c r="F167" s="97" t="s">
        <v>2329</v>
      </c>
      <c r="G167" s="97"/>
      <c r="H167" s="56" t="str">
        <f>VLOOKUP(B167,'[1]20140702151936(1146)'!$A$5:$B$1518,2,0)</f>
        <v>케이디씨</v>
      </c>
    </row>
    <row r="168" spans="1:8" s="56" customFormat="1">
      <c r="A168" s="96">
        <v>165</v>
      </c>
      <c r="B168" s="96" t="s">
        <v>1355</v>
      </c>
      <c r="C168" s="96" t="s">
        <v>2397</v>
      </c>
      <c r="D168" s="96" t="s">
        <v>1902</v>
      </c>
      <c r="E168" s="96" t="s">
        <v>2355</v>
      </c>
      <c r="F168" s="97" t="s">
        <v>2329</v>
      </c>
      <c r="G168" s="97"/>
      <c r="H168" s="56" t="str">
        <f>VLOOKUP(B168,'[1]20140702151936(1146)'!$A$5:$B$1518,2,0)</f>
        <v>코닉글로리</v>
      </c>
    </row>
    <row r="169" spans="1:8" s="56" customFormat="1">
      <c r="A169" s="96">
        <v>166</v>
      </c>
      <c r="B169" s="96" t="s">
        <v>177</v>
      </c>
      <c r="C169" s="96" t="s">
        <v>2397</v>
      </c>
      <c r="D169" s="96" t="s">
        <v>1901</v>
      </c>
      <c r="E169" s="96" t="s">
        <v>2355</v>
      </c>
      <c r="F169" s="97" t="s">
        <v>2329</v>
      </c>
      <c r="G169" s="97"/>
      <c r="H169" s="56" t="str">
        <f>VLOOKUP(B169,'[1]20140702151936(1146)'!$A$5:$B$1518,2,0)</f>
        <v>한성기업</v>
      </c>
    </row>
    <row r="170" spans="1:8" s="56" customFormat="1">
      <c r="A170" s="96">
        <v>167</v>
      </c>
      <c r="B170" s="96" t="s">
        <v>532</v>
      </c>
      <c r="C170" s="96" t="s">
        <v>2397</v>
      </c>
      <c r="D170" s="96" t="s">
        <v>1739</v>
      </c>
      <c r="E170" s="96" t="s">
        <v>2355</v>
      </c>
      <c r="F170" s="97" t="s">
        <v>2329</v>
      </c>
      <c r="G170" s="97"/>
      <c r="H170" s="56" t="str">
        <f>VLOOKUP(B170,'[1]20140702151936(1146)'!$A$5:$B$1518,2,0)</f>
        <v>지엠피</v>
      </c>
    </row>
    <row r="171" spans="1:8" s="56" customFormat="1">
      <c r="A171" s="96">
        <v>168</v>
      </c>
      <c r="B171" s="96" t="s">
        <v>358</v>
      </c>
      <c r="C171" s="96" t="s">
        <v>2397</v>
      </c>
      <c r="D171" s="96" t="s">
        <v>1703</v>
      </c>
      <c r="E171" s="96" t="s">
        <v>2355</v>
      </c>
      <c r="F171" s="97" t="s">
        <v>2329</v>
      </c>
      <c r="G171" s="97"/>
      <c r="H171" s="56" t="str">
        <f>VLOOKUP(B171,'[1]20140702151936(1146)'!$A$5:$B$1518,2,0)</f>
        <v>대양금속</v>
      </c>
    </row>
    <row r="172" spans="1:8" s="56" customFormat="1">
      <c r="A172" s="96">
        <v>169</v>
      </c>
      <c r="B172" s="96" t="s">
        <v>2067</v>
      </c>
      <c r="C172" s="96" t="s">
        <v>2397</v>
      </c>
      <c r="D172" s="96" t="s">
        <v>2334</v>
      </c>
      <c r="E172" s="96" t="s">
        <v>2354</v>
      </c>
      <c r="F172" s="97" t="s">
        <v>2329</v>
      </c>
      <c r="G172" s="97"/>
      <c r="H172" s="56" t="e">
        <f>VLOOKUP(B172,'[1]20140702151936(1146)'!$A$5:$B$1518,2,0)</f>
        <v>#N/A</v>
      </c>
    </row>
    <row r="173" spans="1:8" s="56" customFormat="1">
      <c r="A173" s="96">
        <v>170</v>
      </c>
      <c r="B173" s="96" t="s">
        <v>972</v>
      </c>
      <c r="C173" s="96" t="s">
        <v>2397</v>
      </c>
      <c r="D173" s="96" t="s">
        <v>1985</v>
      </c>
      <c r="E173" s="96" t="s">
        <v>2355</v>
      </c>
      <c r="F173" s="97" t="s">
        <v>2329</v>
      </c>
      <c r="G173" s="97"/>
      <c r="H173" s="56" t="e">
        <f>VLOOKUP(B173,'[1]20140702151936(1146)'!$A$5:$B$1518,2,0)</f>
        <v>#N/A</v>
      </c>
    </row>
    <row r="174" spans="1:8" s="56" customFormat="1">
      <c r="A174" s="96">
        <v>171</v>
      </c>
      <c r="B174" s="96" t="s">
        <v>128</v>
      </c>
      <c r="C174" s="96" t="s">
        <v>2397</v>
      </c>
      <c r="D174" s="96" t="s">
        <v>1906</v>
      </c>
      <c r="E174" s="96" t="s">
        <v>2355</v>
      </c>
      <c r="F174" s="97" t="s">
        <v>2329</v>
      </c>
      <c r="G174" s="97"/>
      <c r="H174" s="56" t="str">
        <f>VLOOKUP(B174,'[1]20140702151936(1146)'!$A$5:$B$1518,2,0)</f>
        <v>TCC동양</v>
      </c>
    </row>
    <row r="175" spans="1:8" s="56" customFormat="1">
      <c r="A175" s="96">
        <v>172</v>
      </c>
      <c r="B175" s="96" t="s">
        <v>1297</v>
      </c>
      <c r="C175" s="96" t="s">
        <v>2397</v>
      </c>
      <c r="D175" s="96" t="s">
        <v>1895</v>
      </c>
      <c r="E175" s="96" t="s">
        <v>2355</v>
      </c>
      <c r="F175" s="97" t="s">
        <v>2329</v>
      </c>
      <c r="G175" s="97"/>
      <c r="H175" s="56" t="str">
        <f>VLOOKUP(B175,'[1]20140702151936(1146)'!$A$5:$B$1518,2,0)</f>
        <v>스틸플라워</v>
      </c>
    </row>
    <row r="176" spans="1:8" s="56" customFormat="1">
      <c r="A176" s="96">
        <v>173</v>
      </c>
      <c r="B176" s="96" t="s">
        <v>1404</v>
      </c>
      <c r="C176" s="96" t="s">
        <v>2397</v>
      </c>
      <c r="D176" s="96" t="s">
        <v>1965</v>
      </c>
      <c r="E176" s="96" t="s">
        <v>2354</v>
      </c>
      <c r="F176" s="97" t="s">
        <v>2329</v>
      </c>
      <c r="G176" s="97"/>
      <c r="H176" s="56" t="e">
        <f>VLOOKUP(B176,'[1]20140702151936(1146)'!$A$5:$B$1518,2,0)</f>
        <v>#N/A</v>
      </c>
    </row>
    <row r="177" spans="1:8" s="56" customFormat="1">
      <c r="A177" s="96">
        <v>174</v>
      </c>
      <c r="B177" s="96" t="s">
        <v>931</v>
      </c>
      <c r="C177" s="96" t="s">
        <v>2397</v>
      </c>
      <c r="D177" s="96" t="s">
        <v>2009</v>
      </c>
      <c r="E177" s="96" t="s">
        <v>2355</v>
      </c>
      <c r="F177" s="97" t="s">
        <v>2329</v>
      </c>
      <c r="G177" s="97"/>
      <c r="H177" s="56" t="e">
        <f>VLOOKUP(B177,'[1]20140702151936(1146)'!$A$5:$B$1518,2,0)</f>
        <v>#N/A</v>
      </c>
    </row>
    <row r="178" spans="1:8" s="56" customFormat="1">
      <c r="A178" s="96">
        <v>175</v>
      </c>
      <c r="B178" s="96" t="s">
        <v>689</v>
      </c>
      <c r="C178" s="96" t="s">
        <v>2397</v>
      </c>
      <c r="D178" s="96" t="s">
        <v>3528</v>
      </c>
      <c r="E178" s="96" t="s">
        <v>2354</v>
      </c>
      <c r="F178" s="97" t="s">
        <v>2329</v>
      </c>
      <c r="G178" s="97"/>
      <c r="H178" s="56" t="str">
        <f>VLOOKUP(B178,'[1]20140702151936(1146)'!$A$5:$B$1518,2,0)</f>
        <v>소프트센</v>
      </c>
    </row>
    <row r="179" spans="1:8" s="56" customFormat="1">
      <c r="A179" s="96">
        <v>176</v>
      </c>
      <c r="B179" s="96" t="s">
        <v>543</v>
      </c>
      <c r="C179" s="96" t="s">
        <v>2397</v>
      </c>
      <c r="D179" s="96" t="s">
        <v>1984</v>
      </c>
      <c r="E179" s="96" t="s">
        <v>2355</v>
      </c>
      <c r="F179" s="97" t="s">
        <v>2329</v>
      </c>
      <c r="G179" s="97"/>
      <c r="H179" s="56" t="str">
        <f>VLOOKUP(B179,'[1]20140702151936(1146)'!$A$5:$B$1518,2,0)</f>
        <v>티에이치엔</v>
      </c>
    </row>
    <row r="180" spans="1:8" s="56" customFormat="1">
      <c r="A180" s="96">
        <v>177</v>
      </c>
      <c r="B180" s="96" t="s">
        <v>1433</v>
      </c>
      <c r="C180" s="96" t="s">
        <v>2397</v>
      </c>
      <c r="D180" s="96" t="s">
        <v>1740</v>
      </c>
      <c r="E180" s="96" t="s">
        <v>2355</v>
      </c>
      <c r="F180" s="97" t="s">
        <v>2329</v>
      </c>
      <c r="G180" s="97"/>
      <c r="H180" s="56" t="str">
        <f>VLOOKUP(B180,'[1]20140702151936(1146)'!$A$5:$B$1518,2,0)</f>
        <v>KGP</v>
      </c>
    </row>
    <row r="181" spans="1:8" s="56" customFormat="1">
      <c r="A181" s="96">
        <v>178</v>
      </c>
      <c r="B181" s="96" t="s">
        <v>549</v>
      </c>
      <c r="C181" s="96" t="s">
        <v>2397</v>
      </c>
      <c r="D181" s="96" t="s">
        <v>1743</v>
      </c>
      <c r="E181" s="96" t="s">
        <v>2355</v>
      </c>
      <c r="F181" s="97" t="s">
        <v>2329</v>
      </c>
      <c r="G181" s="97"/>
      <c r="H181" s="56" t="str">
        <f>VLOOKUP(B181,'[1]20140702151936(1146)'!$A$5:$B$1518,2,0)</f>
        <v>제미니투자</v>
      </c>
    </row>
    <row r="182" spans="1:8" s="56" customFormat="1">
      <c r="A182" s="96">
        <v>179</v>
      </c>
      <c r="B182" s="96" t="s">
        <v>944</v>
      </c>
      <c r="C182" s="96" t="s">
        <v>2397</v>
      </c>
      <c r="D182" s="96" t="s">
        <v>1972</v>
      </c>
      <c r="E182" s="96" t="s">
        <v>2355</v>
      </c>
      <c r="F182" s="97" t="s">
        <v>2329</v>
      </c>
      <c r="G182" s="97"/>
      <c r="H182" s="56" t="e">
        <f>VLOOKUP(B182,'[1]20140702151936(1146)'!$A$5:$B$1518,2,0)</f>
        <v>#N/A</v>
      </c>
    </row>
    <row r="183" spans="1:8" s="56" customFormat="1">
      <c r="A183" s="96">
        <v>180</v>
      </c>
      <c r="B183" s="96" t="s">
        <v>714</v>
      </c>
      <c r="C183" s="96" t="s">
        <v>2397</v>
      </c>
      <c r="D183" s="96" t="s">
        <v>1724</v>
      </c>
      <c r="E183" s="96" t="s">
        <v>2355</v>
      </c>
      <c r="F183" s="97" t="s">
        <v>2329</v>
      </c>
      <c r="G183" s="97"/>
      <c r="H183" s="56" t="str">
        <f>VLOOKUP(B183,'[1]20140702151936(1146)'!$A$5:$B$1518,2,0)</f>
        <v>한국자원투자개발</v>
      </c>
    </row>
    <row r="184" spans="1:8" s="56" customFormat="1">
      <c r="A184" s="96">
        <v>181</v>
      </c>
      <c r="B184" s="96" t="s">
        <v>562</v>
      </c>
      <c r="C184" s="96" t="s">
        <v>2397</v>
      </c>
      <c r="D184" s="96" t="s">
        <v>1893</v>
      </c>
      <c r="E184" s="96" t="s">
        <v>2355</v>
      </c>
      <c r="F184" s="97" t="s">
        <v>2329</v>
      </c>
      <c r="G184" s="97"/>
      <c r="H184" s="56" t="e">
        <f>VLOOKUP(B184,'[1]20140702151936(1146)'!$A$5:$B$1518,2,0)</f>
        <v>#N/A</v>
      </c>
    </row>
    <row r="185" spans="1:8" s="56" customFormat="1">
      <c r="A185" s="96">
        <v>182</v>
      </c>
      <c r="B185" s="96" t="s">
        <v>621</v>
      </c>
      <c r="C185" s="96" t="s">
        <v>2397</v>
      </c>
      <c r="D185" s="96" t="s">
        <v>3595</v>
      </c>
      <c r="E185" s="96" t="s">
        <v>2354</v>
      </c>
      <c r="F185" s="97" t="s">
        <v>2329</v>
      </c>
      <c r="G185" s="97"/>
      <c r="H185" s="56" t="str">
        <f>VLOOKUP(B185,'[1]20140702151936(1146)'!$A$5:$B$1518,2,0)</f>
        <v>이구산업</v>
      </c>
    </row>
    <row r="186" spans="1:8" s="56" customFormat="1">
      <c r="A186" s="96">
        <v>183</v>
      </c>
      <c r="B186" s="96" t="s">
        <v>1126</v>
      </c>
      <c r="C186" s="96" t="s">
        <v>2397</v>
      </c>
      <c r="D186" s="96" t="s">
        <v>1725</v>
      </c>
      <c r="E186" s="96" t="s">
        <v>2355</v>
      </c>
      <c r="F186" s="97" t="s">
        <v>2329</v>
      </c>
      <c r="G186" s="97"/>
      <c r="H186" s="56" t="e">
        <f>VLOOKUP(B186,'[1]20140702151936(1146)'!$A$5:$B$1518,2,0)</f>
        <v>#N/A</v>
      </c>
    </row>
    <row r="187" spans="1:8" s="56" customFormat="1">
      <c r="A187" s="96">
        <v>184</v>
      </c>
      <c r="B187" s="96" t="s">
        <v>889</v>
      </c>
      <c r="C187" s="96" t="s">
        <v>2397</v>
      </c>
      <c r="D187" s="96" t="s">
        <v>3666</v>
      </c>
      <c r="E187" s="96" t="s">
        <v>2355</v>
      </c>
      <c r="F187" s="97" t="s">
        <v>2329</v>
      </c>
      <c r="G187" s="97"/>
      <c r="H187" s="56" t="str">
        <f>VLOOKUP(B187,'[1]20140702151936(1146)'!$A$5:$B$1518,2,0)</f>
        <v>주연테크</v>
      </c>
    </row>
    <row r="188" spans="1:8" s="56" customFormat="1">
      <c r="A188" s="96">
        <v>185</v>
      </c>
      <c r="B188" s="96" t="s">
        <v>1254</v>
      </c>
      <c r="C188" s="96" t="s">
        <v>2397</v>
      </c>
      <c r="D188" s="96" t="s">
        <v>3648</v>
      </c>
      <c r="E188" s="96" t="s">
        <v>2354</v>
      </c>
      <c r="F188" s="97" t="s">
        <v>2329</v>
      </c>
      <c r="G188" s="97"/>
      <c r="H188" s="56" t="e">
        <f>VLOOKUP(B188,'[1]20140702151936(1146)'!$A$5:$B$1518,2,0)</f>
        <v>#N/A</v>
      </c>
    </row>
    <row r="189" spans="1:8" s="56" customFormat="1">
      <c r="A189" s="96">
        <v>186</v>
      </c>
      <c r="B189" s="96" t="s">
        <v>859</v>
      </c>
      <c r="C189" s="96" t="s">
        <v>2397</v>
      </c>
      <c r="D189" s="96" t="s">
        <v>1767</v>
      </c>
      <c r="E189" s="96" t="s">
        <v>2355</v>
      </c>
      <c r="F189" s="97" t="s">
        <v>2329</v>
      </c>
      <c r="G189" s="97"/>
      <c r="H189" s="56" t="str">
        <f>VLOOKUP(B189,'[1]20140702151936(1146)'!$A$5:$B$1518,2,0)</f>
        <v>케이피엠테크</v>
      </c>
    </row>
    <row r="190" spans="1:8" s="56" customFormat="1">
      <c r="A190" s="96">
        <v>187</v>
      </c>
      <c r="B190" s="96" t="s">
        <v>576</v>
      </c>
      <c r="C190" s="96" t="s">
        <v>2397</v>
      </c>
      <c r="D190" s="96" t="s">
        <v>1990</v>
      </c>
      <c r="E190" s="96" t="s">
        <v>2355</v>
      </c>
      <c r="F190" s="97" t="s">
        <v>2329</v>
      </c>
      <c r="G190" s="97"/>
      <c r="H190" s="56" t="str">
        <f>VLOOKUP(B190,'[1]20140702151936(1146)'!$A$5:$B$1518,2,0)</f>
        <v>제일제강</v>
      </c>
    </row>
    <row r="191" spans="1:8" s="56" customFormat="1">
      <c r="A191" s="96">
        <v>188</v>
      </c>
      <c r="B191" s="96" t="s">
        <v>546</v>
      </c>
      <c r="C191" s="96" t="s">
        <v>2397</v>
      </c>
      <c r="D191" s="96" t="s">
        <v>1970</v>
      </c>
      <c r="E191" s="96" t="s">
        <v>2355</v>
      </c>
      <c r="F191" s="97" t="s">
        <v>2329</v>
      </c>
      <c r="G191" s="97"/>
      <c r="H191" s="56" t="str">
        <f>VLOOKUP(B191,'[1]20140702151936(1146)'!$A$5:$B$1518,2,0)</f>
        <v>하이트론</v>
      </c>
    </row>
    <row r="192" spans="1:8" s="56" customFormat="1">
      <c r="A192" s="96">
        <v>189</v>
      </c>
      <c r="B192" s="96" t="s">
        <v>2259</v>
      </c>
      <c r="C192" s="96" t="s">
        <v>2397</v>
      </c>
      <c r="D192" s="96" t="s">
        <v>3757</v>
      </c>
      <c r="E192" s="96" t="s">
        <v>2355</v>
      </c>
      <c r="F192" s="97" t="s">
        <v>2329</v>
      </c>
      <c r="G192" s="97"/>
      <c r="H192" s="56" t="e">
        <f>VLOOKUP(B192,'[1]20140702151936(1146)'!$A$5:$B$1518,2,0)</f>
        <v>#N/A</v>
      </c>
    </row>
    <row r="193" spans="1:8" s="56" customFormat="1">
      <c r="A193" s="96">
        <v>190</v>
      </c>
      <c r="B193" s="96" t="s">
        <v>975</v>
      </c>
      <c r="C193" s="96" t="s">
        <v>2397</v>
      </c>
      <c r="D193" s="96" t="s">
        <v>1852</v>
      </c>
      <c r="E193" s="96" t="s">
        <v>2355</v>
      </c>
      <c r="F193" s="97" t="s">
        <v>2329</v>
      </c>
      <c r="G193" s="97"/>
      <c r="H193" s="56" t="e">
        <f>VLOOKUP(B193,'[1]20140702151936(1146)'!$A$5:$B$1518,2,0)</f>
        <v>#N/A</v>
      </c>
    </row>
    <row r="194" spans="1:8" s="56" customFormat="1">
      <c r="A194" s="96">
        <v>191</v>
      </c>
      <c r="B194" s="96" t="s">
        <v>292</v>
      </c>
      <c r="C194" s="96" t="s">
        <v>2397</v>
      </c>
      <c r="D194" s="96" t="s">
        <v>3677</v>
      </c>
      <c r="E194" s="96" t="s">
        <v>2354</v>
      </c>
      <c r="F194" s="97" t="s">
        <v>2329</v>
      </c>
      <c r="G194" s="97"/>
      <c r="H194" s="56" t="str">
        <f>VLOOKUP(B194,'[1]20140702151936(1146)'!$A$5:$B$1518,2,0)</f>
        <v>대양제지</v>
      </c>
    </row>
    <row r="195" spans="1:8" s="56" customFormat="1">
      <c r="A195" s="96">
        <v>192</v>
      </c>
      <c r="B195" s="96" t="s">
        <v>489</v>
      </c>
      <c r="C195" s="96" t="s">
        <v>2397</v>
      </c>
      <c r="D195" s="96" t="s">
        <v>2348</v>
      </c>
      <c r="E195" s="96" t="s">
        <v>2355</v>
      </c>
      <c r="F195" s="97" t="s">
        <v>2329</v>
      </c>
      <c r="G195" s="97"/>
      <c r="H195" s="56" t="e">
        <f>VLOOKUP(B195,'[1]20140702151936(1146)'!$A$5:$B$1518,2,0)</f>
        <v>#N/A</v>
      </c>
    </row>
    <row r="196" spans="1:8" s="56" customFormat="1">
      <c r="A196" s="96">
        <v>193</v>
      </c>
      <c r="B196" s="96" t="s">
        <v>1251</v>
      </c>
      <c r="C196" s="96" t="s">
        <v>2397</v>
      </c>
      <c r="D196" s="96" t="s">
        <v>1733</v>
      </c>
      <c r="E196" s="96" t="s">
        <v>2355</v>
      </c>
      <c r="F196" s="97" t="s">
        <v>2329</v>
      </c>
      <c r="G196" s="97"/>
      <c r="H196" s="56" t="e">
        <f>VLOOKUP(B196,'[1]20140702151936(1146)'!$A$5:$B$1518,2,0)</f>
        <v>#N/A</v>
      </c>
    </row>
    <row r="197" spans="1:8" s="56" customFormat="1">
      <c r="A197" s="96">
        <v>194</v>
      </c>
      <c r="B197" s="96" t="s">
        <v>695</v>
      </c>
      <c r="C197" s="96" t="s">
        <v>2397</v>
      </c>
      <c r="D197" s="96" t="s">
        <v>2336</v>
      </c>
      <c r="E197" s="96" t="s">
        <v>2355</v>
      </c>
      <c r="F197" s="97" t="s">
        <v>2329</v>
      </c>
      <c r="G197" s="97"/>
      <c r="H197" s="56" t="str">
        <f>VLOOKUP(B197,'[1]20140702151936(1146)'!$A$5:$B$1518,2,0)</f>
        <v>스틸앤리소시즈</v>
      </c>
    </row>
    <row r="198" spans="1:8" s="56" customFormat="1">
      <c r="A198" s="96">
        <v>195</v>
      </c>
      <c r="B198" s="96" t="s">
        <v>231</v>
      </c>
      <c r="C198" s="96" t="s">
        <v>2397</v>
      </c>
      <c r="D198" s="96" t="s">
        <v>2017</v>
      </c>
      <c r="E198" s="96" t="s">
        <v>2355</v>
      </c>
      <c r="F198" s="97" t="s">
        <v>2329</v>
      </c>
      <c r="G198" s="97"/>
      <c r="H198" s="56" t="e">
        <f>VLOOKUP(B198,'[1]20140702151936(1146)'!$A$5:$B$1518,2,0)</f>
        <v>#N/A</v>
      </c>
    </row>
    <row r="199" spans="1:8" s="56" customFormat="1">
      <c r="A199" s="96">
        <v>196</v>
      </c>
      <c r="B199" s="96" t="s">
        <v>833</v>
      </c>
      <c r="C199" s="96" t="s">
        <v>2397</v>
      </c>
      <c r="D199" s="96" t="s">
        <v>2171</v>
      </c>
      <c r="E199" s="96" t="s">
        <v>2355</v>
      </c>
      <c r="F199" s="97" t="s">
        <v>2329</v>
      </c>
      <c r="G199" s="97"/>
      <c r="H199" s="56" t="str">
        <f>VLOOKUP(B199,'[1]20140702151936(1146)'!$A$5:$B$1518,2,0)</f>
        <v>스포츠서울</v>
      </c>
    </row>
    <row r="200" spans="1:8" s="56" customFormat="1">
      <c r="A200" s="96">
        <v>197</v>
      </c>
      <c r="B200" s="96" t="s">
        <v>2196</v>
      </c>
      <c r="C200" s="96" t="s">
        <v>2397</v>
      </c>
      <c r="D200" s="96" t="s">
        <v>2269</v>
      </c>
      <c r="E200" s="96" t="s">
        <v>2355</v>
      </c>
      <c r="F200" s="97" t="s">
        <v>2329</v>
      </c>
      <c r="G200" s="97"/>
      <c r="H200" s="56" t="e">
        <f>VLOOKUP(B200,'[1]20140702151936(1146)'!$A$5:$B$1518,2,0)</f>
        <v>#N/A</v>
      </c>
    </row>
    <row r="201" spans="1:8" s="56" customFormat="1">
      <c r="A201" s="96">
        <v>198</v>
      </c>
      <c r="B201" s="96" t="s">
        <v>1162</v>
      </c>
      <c r="C201" s="96" t="s">
        <v>2397</v>
      </c>
      <c r="D201" s="96" t="s">
        <v>1695</v>
      </c>
      <c r="E201" s="96" t="s">
        <v>2355</v>
      </c>
      <c r="F201" s="97" t="s">
        <v>2329</v>
      </c>
      <c r="G201" s="97"/>
      <c r="H201" s="56" t="e">
        <f>VLOOKUP(B201,'[1]20140702151936(1146)'!$A$5:$B$1518,2,0)</f>
        <v>#N/A</v>
      </c>
    </row>
    <row r="202" spans="1:8" s="56" customFormat="1">
      <c r="A202" s="96">
        <v>199</v>
      </c>
      <c r="B202" s="96" t="s">
        <v>988</v>
      </c>
      <c r="C202" s="96" t="s">
        <v>2397</v>
      </c>
      <c r="D202" s="96" t="s">
        <v>1879</v>
      </c>
      <c r="E202" s="96" t="s">
        <v>2355</v>
      </c>
      <c r="F202" s="97" t="s">
        <v>2329</v>
      </c>
      <c r="G202" s="97"/>
      <c r="H202" s="56" t="e">
        <f>VLOOKUP(B202,'[1]20140702151936(1146)'!$A$5:$B$1518,2,0)</f>
        <v>#N/A</v>
      </c>
    </row>
    <row r="203" spans="1:8" s="56" customFormat="1">
      <c r="A203" s="96">
        <v>200</v>
      </c>
      <c r="B203" s="96" t="s">
        <v>375</v>
      </c>
      <c r="C203" s="96" t="s">
        <v>2397</v>
      </c>
      <c r="D203" s="96" t="s">
        <v>1712</v>
      </c>
      <c r="E203" s="96" t="s">
        <v>2355</v>
      </c>
      <c r="F203" s="97" t="s">
        <v>2329</v>
      </c>
      <c r="G203" s="97"/>
      <c r="H203" s="56" t="str">
        <f>VLOOKUP(B203,'[1]20140702151936(1146)'!$A$5:$B$1518,2,0)</f>
        <v>삼보산업</v>
      </c>
    </row>
    <row r="204" spans="1:8" s="56" customFormat="1">
      <c r="A204" s="96">
        <v>201</v>
      </c>
      <c r="B204" s="96" t="s">
        <v>583</v>
      </c>
      <c r="C204" s="96" t="s">
        <v>2397</v>
      </c>
      <c r="D204" s="96" t="s">
        <v>2277</v>
      </c>
      <c r="E204" s="96" t="s">
        <v>2355</v>
      </c>
      <c r="F204" s="97" t="s">
        <v>2329</v>
      </c>
      <c r="G204" s="97"/>
      <c r="H204" s="56" t="str">
        <f>VLOOKUP(B204,'[1]20140702151936(1146)'!$A$5:$B$1518,2,0)</f>
        <v>플레이위드</v>
      </c>
    </row>
    <row r="205" spans="1:8" s="56" customFormat="1">
      <c r="A205" s="96">
        <v>202</v>
      </c>
      <c r="B205" s="96" t="s">
        <v>1407</v>
      </c>
      <c r="C205" s="96" t="s">
        <v>2397</v>
      </c>
      <c r="D205" s="96" t="s">
        <v>3753</v>
      </c>
      <c r="E205" s="96" t="s">
        <v>2354</v>
      </c>
      <c r="F205" s="97" t="s">
        <v>2329</v>
      </c>
      <c r="G205" s="97"/>
      <c r="H205" s="56" t="e">
        <f>VLOOKUP(B205,'[1]20140702151936(1146)'!$A$5:$B$1518,2,0)</f>
        <v>#N/A</v>
      </c>
    </row>
    <row r="206" spans="1:8" s="56" customFormat="1">
      <c r="A206" s="96">
        <v>203</v>
      </c>
      <c r="B206" s="96" t="s">
        <v>1181</v>
      </c>
      <c r="C206" s="96" t="s">
        <v>2397</v>
      </c>
      <c r="D206" s="96" t="s">
        <v>1962</v>
      </c>
      <c r="E206" s="96" t="s">
        <v>2355</v>
      </c>
      <c r="F206" s="97" t="s">
        <v>2329</v>
      </c>
      <c r="G206" s="97"/>
      <c r="H206" s="56" t="e">
        <f>VLOOKUP(B206,'[1]20140702151936(1146)'!$A$5:$B$1518,2,0)</f>
        <v>#N/A</v>
      </c>
    </row>
    <row r="207" spans="1:8" s="56" customFormat="1">
      <c r="A207" s="96">
        <v>204</v>
      </c>
      <c r="B207" s="96" t="s">
        <v>2520</v>
      </c>
      <c r="C207" s="96" t="s">
        <v>2397</v>
      </c>
      <c r="D207" s="96" t="s">
        <v>3737</v>
      </c>
      <c r="E207" s="96" t="s">
        <v>2354</v>
      </c>
      <c r="F207" s="97" t="s">
        <v>2329</v>
      </c>
      <c r="G207" s="97"/>
      <c r="H207" s="56" t="e">
        <f>VLOOKUP(B207,'[1]20140702151936(1146)'!$A$5:$B$1518,2,0)</f>
        <v>#N/A</v>
      </c>
    </row>
    <row r="208" spans="1:8" s="56" customFormat="1">
      <c r="A208" s="96">
        <v>205</v>
      </c>
      <c r="B208" s="96" t="s">
        <v>1312</v>
      </c>
      <c r="C208" s="96" t="s">
        <v>2397</v>
      </c>
      <c r="D208" s="96" t="s">
        <v>1974</v>
      </c>
      <c r="E208" s="96" t="s">
        <v>2355</v>
      </c>
      <c r="F208" s="97" t="s">
        <v>2329</v>
      </c>
      <c r="G208" s="97"/>
      <c r="H208" s="56" t="e">
        <f>VLOOKUP(B208,'[1]20140702151936(1146)'!$A$5:$B$1518,2,0)</f>
        <v>#N/A</v>
      </c>
    </row>
    <row r="209" spans="1:8" s="56" customFormat="1">
      <c r="A209" s="96">
        <v>206</v>
      </c>
      <c r="B209" s="96" t="s">
        <v>230</v>
      </c>
      <c r="C209" s="96" t="s">
        <v>2397</v>
      </c>
      <c r="D209" s="96" t="s">
        <v>1722</v>
      </c>
      <c r="E209" s="96" t="s">
        <v>2355</v>
      </c>
      <c r="F209" s="97" t="s">
        <v>2329</v>
      </c>
      <c r="G209" s="97"/>
      <c r="H209" s="56" t="str">
        <f>VLOOKUP(B209,'[1]20140702151936(1146)'!$A$5:$B$1518,2,0)</f>
        <v>부산주공</v>
      </c>
    </row>
    <row r="210" spans="1:8" s="56" customFormat="1">
      <c r="A210" s="96">
        <v>207</v>
      </c>
      <c r="B210" s="96" t="s">
        <v>1435</v>
      </c>
      <c r="C210" s="96" t="s">
        <v>2397</v>
      </c>
      <c r="D210" s="96" t="s">
        <v>1980</v>
      </c>
      <c r="E210" s="96" t="s">
        <v>2355</v>
      </c>
      <c r="F210" s="97" t="s">
        <v>2329</v>
      </c>
      <c r="G210" s="97"/>
      <c r="H210" s="56" t="e">
        <f>VLOOKUP(B210,'[1]20140702151936(1146)'!$A$5:$B$1518,2,0)</f>
        <v>#N/A</v>
      </c>
    </row>
    <row r="211" spans="1:8" s="56" customFormat="1">
      <c r="A211" s="96">
        <v>208</v>
      </c>
      <c r="B211" s="96" t="s">
        <v>1060</v>
      </c>
      <c r="C211" s="96" t="s">
        <v>2397</v>
      </c>
      <c r="D211" s="96" t="s">
        <v>1727</v>
      </c>
      <c r="E211" s="96" t="s">
        <v>2355</v>
      </c>
      <c r="F211" s="97" t="s">
        <v>2329</v>
      </c>
      <c r="G211" s="97"/>
      <c r="H211" s="56" t="str">
        <f>VLOOKUP(B211,'[1]20140702151936(1146)'!$A$5:$B$1518,2,0)</f>
        <v>이그잭스</v>
      </c>
    </row>
    <row r="212" spans="1:8" s="56" customFormat="1">
      <c r="A212" s="96">
        <v>209</v>
      </c>
      <c r="B212" s="96" t="s">
        <v>2126</v>
      </c>
      <c r="C212" s="96" t="s">
        <v>2397</v>
      </c>
      <c r="D212" s="96" t="s">
        <v>2127</v>
      </c>
      <c r="E212" s="96" t="s">
        <v>2355</v>
      </c>
      <c r="F212" s="97" t="s">
        <v>2329</v>
      </c>
      <c r="G212" s="97"/>
      <c r="H212" s="56" t="e">
        <f>VLOOKUP(B212,'[1]20140702151936(1146)'!$A$5:$B$1518,2,0)</f>
        <v>#N/A</v>
      </c>
    </row>
    <row r="213" spans="1:8" s="56" customFormat="1">
      <c r="A213" s="96">
        <v>210</v>
      </c>
      <c r="B213" s="96" t="s">
        <v>1292</v>
      </c>
      <c r="C213" s="96" t="s">
        <v>2397</v>
      </c>
      <c r="D213" s="96" t="s">
        <v>1987</v>
      </c>
      <c r="E213" s="96" t="s">
        <v>2354</v>
      </c>
      <c r="F213" s="97" t="s">
        <v>2329</v>
      </c>
      <c r="G213" s="97"/>
      <c r="H213" s="56" t="e">
        <f>VLOOKUP(B213,'[1]20140702151936(1146)'!$A$5:$B$1518,2,0)</f>
        <v>#N/A</v>
      </c>
    </row>
    <row r="214" spans="1:8" s="56" customFormat="1">
      <c r="A214" s="96">
        <v>211</v>
      </c>
      <c r="B214" s="98" t="s">
        <v>1399</v>
      </c>
      <c r="C214" s="96" t="s">
        <v>2397</v>
      </c>
      <c r="D214" s="98" t="s">
        <v>3770</v>
      </c>
      <c r="E214" s="96" t="s">
        <v>2354</v>
      </c>
      <c r="F214" s="97" t="s">
        <v>2329</v>
      </c>
      <c r="G214" s="97"/>
      <c r="H214" s="56" t="str">
        <f>VLOOKUP(B214,'[1]20140702151936(1146)'!$A$5:$B$1518,2,0)</f>
        <v>아티스</v>
      </c>
    </row>
    <row r="215" spans="1:8" s="56" customFormat="1">
      <c r="A215" s="96">
        <v>212</v>
      </c>
      <c r="B215" s="96" t="s">
        <v>1144</v>
      </c>
      <c r="C215" s="96" t="s">
        <v>2397</v>
      </c>
      <c r="D215" s="96" t="s">
        <v>3802</v>
      </c>
      <c r="E215" s="96" t="s">
        <v>2354</v>
      </c>
      <c r="F215" s="97" t="s">
        <v>2329</v>
      </c>
      <c r="G215" s="97"/>
      <c r="H215" s="56" t="str">
        <f>VLOOKUP(B215,'[1]20140702151936(1146)'!$A$5:$B$1518,2,0)</f>
        <v>세진티에스</v>
      </c>
    </row>
    <row r="216" spans="1:8" s="56" customFormat="1">
      <c r="A216" s="96">
        <v>213</v>
      </c>
      <c r="B216" s="96" t="s">
        <v>603</v>
      </c>
      <c r="C216" s="96" t="s">
        <v>2397</v>
      </c>
      <c r="D216" s="96" t="s">
        <v>1947</v>
      </c>
      <c r="E216" s="96" t="s">
        <v>2355</v>
      </c>
      <c r="F216" s="97" t="s">
        <v>2329</v>
      </c>
      <c r="G216" s="97"/>
      <c r="H216" s="56" t="str">
        <f>VLOOKUP(B216,'[1]20140702151936(1146)'!$A$5:$B$1518,2,0)</f>
        <v>피에스엠씨</v>
      </c>
    </row>
    <row r="217" spans="1:8" s="56" customFormat="1">
      <c r="A217" s="96">
        <v>214</v>
      </c>
      <c r="B217" s="96" t="s">
        <v>371</v>
      </c>
      <c r="C217" s="96" t="s">
        <v>2397</v>
      </c>
      <c r="D217" s="96" t="s">
        <v>1669</v>
      </c>
      <c r="E217" s="96" t="s">
        <v>2355</v>
      </c>
      <c r="F217" s="97" t="s">
        <v>2329</v>
      </c>
      <c r="G217" s="97"/>
      <c r="H217" s="56" t="e">
        <f>VLOOKUP(B217,'[1]20140702151936(1146)'!$A$5:$B$1518,2,0)</f>
        <v>#N/A</v>
      </c>
    </row>
    <row r="218" spans="1:8" s="56" customFormat="1">
      <c r="A218" s="96">
        <v>215</v>
      </c>
      <c r="B218" s="96" t="s">
        <v>395</v>
      </c>
      <c r="C218" s="96" t="s">
        <v>2397</v>
      </c>
      <c r="D218" s="96" t="s">
        <v>1803</v>
      </c>
      <c r="E218" s="96" t="s">
        <v>2355</v>
      </c>
      <c r="F218" s="97" t="s">
        <v>2329</v>
      </c>
      <c r="G218" s="97"/>
      <c r="H218" s="56" t="str">
        <f>VLOOKUP(B218,'[1]20140702151936(1146)'!$A$5:$B$1518,2,0)</f>
        <v>지코</v>
      </c>
    </row>
    <row r="219" spans="1:8" s="56" customFormat="1">
      <c r="A219" s="96">
        <v>216</v>
      </c>
      <c r="B219" s="96" t="s">
        <v>511</v>
      </c>
      <c r="C219" s="96" t="s">
        <v>2397</v>
      </c>
      <c r="D219" s="96" t="s">
        <v>1971</v>
      </c>
      <c r="E219" s="96" t="s">
        <v>2355</v>
      </c>
      <c r="F219" s="97" t="s">
        <v>2329</v>
      </c>
      <c r="G219" s="97"/>
      <c r="H219" s="56" t="e">
        <f>VLOOKUP(B219,'[1]20140702151936(1146)'!$A$5:$B$1518,2,0)</f>
        <v>#N/A</v>
      </c>
    </row>
    <row r="220" spans="1:8" s="56" customFormat="1">
      <c r="A220" s="96">
        <v>217</v>
      </c>
      <c r="B220" s="96" t="s">
        <v>1083</v>
      </c>
      <c r="C220" s="96" t="s">
        <v>2397</v>
      </c>
      <c r="D220" s="96" t="s">
        <v>3794</v>
      </c>
      <c r="E220" s="96" t="s">
        <v>2355</v>
      </c>
      <c r="F220" s="97" t="s">
        <v>2329</v>
      </c>
      <c r="G220" s="97"/>
      <c r="H220" s="56" t="e">
        <f>VLOOKUP(B220,'[1]20140702151936(1146)'!$A$5:$B$1518,2,0)</f>
        <v>#N/A</v>
      </c>
    </row>
    <row r="221" spans="1:8" s="56" customFormat="1">
      <c r="A221" s="96">
        <v>218</v>
      </c>
      <c r="B221" s="96" t="s">
        <v>1241</v>
      </c>
      <c r="C221" s="96" t="s">
        <v>2397</v>
      </c>
      <c r="D221" s="96" t="s">
        <v>1769</v>
      </c>
      <c r="E221" s="96" t="s">
        <v>2355</v>
      </c>
      <c r="F221" s="97" t="s">
        <v>2329</v>
      </c>
      <c r="G221" s="97"/>
      <c r="H221" s="56" t="e">
        <f>VLOOKUP(B221,'[1]20140702151936(1146)'!$A$5:$B$1518,2,0)</f>
        <v>#N/A</v>
      </c>
    </row>
    <row r="222" spans="1:8" s="56" customFormat="1">
      <c r="A222" s="96">
        <v>219</v>
      </c>
      <c r="B222" s="96" t="s">
        <v>776</v>
      </c>
      <c r="C222" s="96" t="s">
        <v>2397</v>
      </c>
      <c r="D222" s="96" t="s">
        <v>1986</v>
      </c>
      <c r="E222" s="96" t="s">
        <v>2355</v>
      </c>
      <c r="F222" s="97" t="s">
        <v>2329</v>
      </c>
      <c r="G222" s="97"/>
      <c r="H222" s="56" t="e">
        <f>VLOOKUP(B222,'[1]20140702151936(1146)'!$A$5:$B$1518,2,0)</f>
        <v>#N/A</v>
      </c>
    </row>
    <row r="223" spans="1:8" s="56" customFormat="1">
      <c r="A223" s="96">
        <v>220</v>
      </c>
      <c r="B223" s="96" t="s">
        <v>2133</v>
      </c>
      <c r="C223" s="96" t="s">
        <v>2397</v>
      </c>
      <c r="D223" s="96" t="s">
        <v>2134</v>
      </c>
      <c r="E223" s="96" t="s">
        <v>2355</v>
      </c>
      <c r="F223" s="97" t="s">
        <v>2329</v>
      </c>
      <c r="G223" s="97"/>
      <c r="H223" s="56" t="e">
        <f>VLOOKUP(B223,'[1]20140702151936(1146)'!$A$5:$B$1518,2,0)</f>
        <v>#N/A</v>
      </c>
    </row>
    <row r="224" spans="1:8" s="56" customFormat="1">
      <c r="A224" s="96">
        <v>221</v>
      </c>
      <c r="B224" s="96" t="s">
        <v>1103</v>
      </c>
      <c r="C224" s="96" t="s">
        <v>2397</v>
      </c>
      <c r="D224" s="96" t="s">
        <v>1982</v>
      </c>
      <c r="E224" s="96" t="s">
        <v>2355</v>
      </c>
      <c r="F224" s="97" t="s">
        <v>2329</v>
      </c>
      <c r="G224" s="97"/>
      <c r="H224" s="56" t="e">
        <f>VLOOKUP(B224,'[1]20140702151936(1146)'!$A$5:$B$1518,2,0)</f>
        <v>#N/A</v>
      </c>
    </row>
    <row r="225" spans="1:8" s="56" customFormat="1">
      <c r="A225" s="96">
        <v>222</v>
      </c>
      <c r="B225" s="96" t="s">
        <v>1193</v>
      </c>
      <c r="C225" s="96" t="s">
        <v>2397</v>
      </c>
      <c r="D225" s="96" t="s">
        <v>1925</v>
      </c>
      <c r="E225" s="96" t="s">
        <v>2355</v>
      </c>
      <c r="F225" s="97" t="s">
        <v>2329</v>
      </c>
      <c r="G225" s="97"/>
      <c r="H225" s="56" t="e">
        <f>VLOOKUP(B225,'[1]20140702151936(1146)'!$A$5:$B$1518,2,0)</f>
        <v>#N/A</v>
      </c>
    </row>
    <row r="226" spans="1:8" s="56" customFormat="1">
      <c r="A226" s="96">
        <v>223</v>
      </c>
      <c r="B226" s="96" t="s">
        <v>1360</v>
      </c>
      <c r="C226" s="96" t="s">
        <v>2397</v>
      </c>
      <c r="D226" s="96" t="s">
        <v>1963</v>
      </c>
      <c r="E226" s="96" t="s">
        <v>2355</v>
      </c>
      <c r="F226" s="97" t="s">
        <v>2329</v>
      </c>
      <c r="G226" s="97"/>
      <c r="H226" s="56" t="e">
        <f>VLOOKUP(B226,'[1]20140702151936(1146)'!$A$5:$B$1518,2,0)</f>
        <v>#N/A</v>
      </c>
    </row>
    <row r="227" spans="1:8" s="56" customFormat="1">
      <c r="A227" s="96">
        <v>224</v>
      </c>
      <c r="B227" s="96" t="s">
        <v>427</v>
      </c>
      <c r="C227" s="96" t="s">
        <v>2397</v>
      </c>
      <c r="D227" s="96" t="s">
        <v>2349</v>
      </c>
      <c r="E227" s="96" t="s">
        <v>2355</v>
      </c>
      <c r="F227" s="97" t="s">
        <v>2329</v>
      </c>
      <c r="G227" s="97"/>
      <c r="H227" s="56" t="str">
        <f>VLOOKUP(B227,'[1]20140702151936(1146)'!$A$5:$B$1518,2,0)</f>
        <v>현대피앤씨</v>
      </c>
    </row>
    <row r="228" spans="1:8" s="56" customFormat="1">
      <c r="A228" s="96">
        <v>225</v>
      </c>
      <c r="B228" s="96" t="s">
        <v>568</v>
      </c>
      <c r="C228" s="96" t="s">
        <v>2397</v>
      </c>
      <c r="D228" s="96" t="s">
        <v>2261</v>
      </c>
      <c r="E228" s="96" t="s">
        <v>2355</v>
      </c>
      <c r="F228" s="97" t="s">
        <v>2329</v>
      </c>
      <c r="G228" s="97"/>
      <c r="H228" s="56" t="str">
        <f>VLOOKUP(B228,'[1]20140702151936(1146)'!$A$5:$B$1518,2,0)</f>
        <v>씨엑스씨종합캐피탈</v>
      </c>
    </row>
    <row r="229" spans="1:8" s="56" customFormat="1">
      <c r="A229" s="96">
        <v>226</v>
      </c>
      <c r="B229" s="96" t="s">
        <v>645</v>
      </c>
      <c r="C229" s="96" t="s">
        <v>2397</v>
      </c>
      <c r="D229" s="96" t="s">
        <v>1664</v>
      </c>
      <c r="E229" s="96" t="s">
        <v>2355</v>
      </c>
      <c r="F229" s="97" t="s">
        <v>2329</v>
      </c>
      <c r="G229" s="97"/>
      <c r="H229" s="56" t="str">
        <f>VLOOKUP(B229,'[1]20140702151936(1146)'!$A$5:$B$1518,2,0)</f>
        <v>세하</v>
      </c>
    </row>
    <row r="230" spans="1:8" s="56" customFormat="1">
      <c r="A230" s="96">
        <v>227</v>
      </c>
      <c r="B230" s="96" t="s">
        <v>1388</v>
      </c>
      <c r="C230" s="96" t="s">
        <v>2397</v>
      </c>
      <c r="D230" s="96" t="s">
        <v>1976</v>
      </c>
      <c r="E230" s="96" t="s">
        <v>2355</v>
      </c>
      <c r="F230" s="97" t="s">
        <v>2329</v>
      </c>
      <c r="G230" s="97"/>
      <c r="H230" s="56" t="e">
        <f>VLOOKUP(B230,'[1]20140702151936(1146)'!$A$5:$B$1518,2,0)</f>
        <v>#N/A</v>
      </c>
    </row>
    <row r="231" spans="1:8" s="56" customFormat="1">
      <c r="A231" s="96">
        <v>228</v>
      </c>
      <c r="B231" s="96" t="s">
        <v>1105</v>
      </c>
      <c r="C231" s="96" t="s">
        <v>2397</v>
      </c>
      <c r="D231" s="96" t="s">
        <v>1771</v>
      </c>
      <c r="E231" s="96" t="s">
        <v>2355</v>
      </c>
      <c r="F231" s="97" t="s">
        <v>2329</v>
      </c>
      <c r="G231" s="97"/>
      <c r="H231" s="56" t="str">
        <f>VLOOKUP(B231,'[1]20140702151936(1146)'!$A$5:$B$1518,2,0)</f>
        <v>오리엔트정공</v>
      </c>
    </row>
    <row r="232" spans="1:8" s="56" customFormat="1">
      <c r="A232" s="96">
        <v>229</v>
      </c>
      <c r="B232" s="96" t="s">
        <v>415</v>
      </c>
      <c r="C232" s="96" t="s">
        <v>2397</v>
      </c>
      <c r="D232" s="96" t="s">
        <v>2020</v>
      </c>
      <c r="E232" s="96" t="s">
        <v>2355</v>
      </c>
      <c r="F232" s="97" t="s">
        <v>2329</v>
      </c>
      <c r="G232" s="97"/>
      <c r="H232" s="56" t="e">
        <f>VLOOKUP(B232,'[1]20140702151936(1146)'!$A$5:$B$1518,2,0)</f>
        <v>#N/A</v>
      </c>
    </row>
    <row r="233" spans="1:8" s="56" customFormat="1">
      <c r="A233" s="96">
        <v>230</v>
      </c>
      <c r="B233" s="96" t="s">
        <v>315</v>
      </c>
      <c r="C233" s="96" t="s">
        <v>2397</v>
      </c>
      <c r="D233" s="96" t="s">
        <v>1778</v>
      </c>
      <c r="E233" s="96" t="s">
        <v>2355</v>
      </c>
      <c r="F233" s="97" t="s">
        <v>2329</v>
      </c>
      <c r="G233" s="97"/>
      <c r="H233" s="56" t="e">
        <f>VLOOKUP(B233,'[1]20140702151936(1146)'!$A$5:$B$1518,2,0)</f>
        <v>#N/A</v>
      </c>
    </row>
    <row r="234" spans="1:8" s="56" customFormat="1">
      <c r="A234" s="96">
        <v>231</v>
      </c>
      <c r="B234" s="96" t="s">
        <v>136</v>
      </c>
      <c r="C234" s="96" t="s">
        <v>2397</v>
      </c>
      <c r="D234" s="96" t="s">
        <v>1948</v>
      </c>
      <c r="E234" s="96" t="s">
        <v>2355</v>
      </c>
      <c r="F234" s="97" t="s">
        <v>2329</v>
      </c>
      <c r="G234" s="97"/>
      <c r="H234" s="56" t="str">
        <f>VLOOKUP(B234,'[1]20140702151936(1146)'!$A$5:$B$1518,2,0)</f>
        <v>신풍제지</v>
      </c>
    </row>
    <row r="235" spans="1:8" s="56" customFormat="1">
      <c r="A235" s="96">
        <v>232</v>
      </c>
      <c r="B235" s="96" t="s">
        <v>1115</v>
      </c>
      <c r="C235" s="96" t="s">
        <v>2397</v>
      </c>
      <c r="D235" s="96" t="s">
        <v>1954</v>
      </c>
      <c r="E235" s="96" t="s">
        <v>2355</v>
      </c>
      <c r="F235" s="97" t="s">
        <v>2329</v>
      </c>
      <c r="G235" s="97"/>
      <c r="H235" s="56" t="str">
        <f>VLOOKUP(B235,'[1]20140702151936(1146)'!$A$5:$B$1518,2,0)</f>
        <v>CS</v>
      </c>
    </row>
    <row r="236" spans="1:8" s="56" customFormat="1">
      <c r="A236" s="96">
        <v>233</v>
      </c>
      <c r="B236" s="96" t="s">
        <v>992</v>
      </c>
      <c r="C236" s="96" t="s">
        <v>2397</v>
      </c>
      <c r="D236" s="96" t="s">
        <v>1728</v>
      </c>
      <c r="E236" s="96" t="s">
        <v>2355</v>
      </c>
      <c r="F236" s="97" t="s">
        <v>2329</v>
      </c>
      <c r="G236" s="97"/>
      <c r="H236" s="56" t="e">
        <f>VLOOKUP(B236,'[1]20140702151936(1146)'!$A$5:$B$1518,2,0)</f>
        <v>#N/A</v>
      </c>
    </row>
    <row r="237" spans="1:8" s="56" customFormat="1">
      <c r="A237" s="96">
        <v>234</v>
      </c>
      <c r="B237" s="96" t="s">
        <v>718</v>
      </c>
      <c r="C237" s="96" t="s">
        <v>2397</v>
      </c>
      <c r="D237" s="96" t="s">
        <v>1991</v>
      </c>
      <c r="E237" s="96" t="s">
        <v>2355</v>
      </c>
      <c r="F237" s="97" t="s">
        <v>2329</v>
      </c>
      <c r="G237" s="97"/>
      <c r="H237" s="56" t="str">
        <f>VLOOKUP(B237,'[1]20140702151936(1146)'!$A$5:$B$1518,2,0)</f>
        <v>이젠텍</v>
      </c>
    </row>
    <row r="238" spans="1:8" s="56" customFormat="1">
      <c r="A238" s="96">
        <v>235</v>
      </c>
      <c r="B238" s="96" t="s">
        <v>584</v>
      </c>
      <c r="C238" s="96" t="s">
        <v>2397</v>
      </c>
      <c r="D238" s="96" t="s">
        <v>1909</v>
      </c>
      <c r="E238" s="96" t="s">
        <v>2355</v>
      </c>
      <c r="F238" s="97" t="s">
        <v>2329</v>
      </c>
      <c r="G238" s="97"/>
      <c r="H238" s="56" t="str">
        <f>VLOOKUP(B238,'[1]20140702151936(1146)'!$A$5:$B$1518,2,0)</f>
        <v>동일철강</v>
      </c>
    </row>
    <row r="239" spans="1:8" s="56" customFormat="1">
      <c r="A239" s="96">
        <v>236</v>
      </c>
      <c r="B239" s="98" t="s">
        <v>320</v>
      </c>
      <c r="C239" s="96" t="s">
        <v>2397</v>
      </c>
      <c r="D239" s="98" t="s">
        <v>1670</v>
      </c>
      <c r="E239" s="96" t="s">
        <v>2355</v>
      </c>
      <c r="F239" s="97" t="s">
        <v>2329</v>
      </c>
      <c r="G239" s="97"/>
      <c r="H239" s="56" t="e">
        <f>VLOOKUP(B239,'[1]20140702151936(1146)'!$A$5:$B$1518,2,0)</f>
        <v>#N/A</v>
      </c>
    </row>
    <row r="240" spans="1:8" s="56" customFormat="1">
      <c r="A240" s="96">
        <v>237</v>
      </c>
      <c r="B240" s="96" t="s">
        <v>55</v>
      </c>
      <c r="C240" s="96" t="s">
        <v>2397</v>
      </c>
      <c r="D240" s="96" t="s">
        <v>2015</v>
      </c>
      <c r="E240" s="96" t="s">
        <v>2355</v>
      </c>
      <c r="F240" s="97" t="s">
        <v>2329</v>
      </c>
      <c r="G240" s="97"/>
      <c r="H240" s="56" t="str">
        <f>VLOOKUP(B240,'[1]20140702151936(1146)'!$A$5:$B$1518,2,0)</f>
        <v>국보</v>
      </c>
    </row>
    <row r="241" spans="1:8" s="56" customFormat="1">
      <c r="A241" s="96">
        <v>238</v>
      </c>
      <c r="B241" s="96" t="s">
        <v>72</v>
      </c>
      <c r="C241" s="96" t="s">
        <v>2397</v>
      </c>
      <c r="D241" s="96" t="s">
        <v>1663</v>
      </c>
      <c r="E241" s="96" t="s">
        <v>2354</v>
      </c>
      <c r="F241" s="97" t="s">
        <v>2329</v>
      </c>
      <c r="G241" s="97"/>
      <c r="H241" s="56" t="str">
        <f>VLOOKUP(B241,'[1]20140702151936(1146)'!$A$5:$B$1518,2,0)</f>
        <v>삼부토건</v>
      </c>
    </row>
    <row r="242" spans="1:8" s="56" customFormat="1">
      <c r="A242" s="96">
        <v>239</v>
      </c>
      <c r="B242" s="96" t="s">
        <v>308</v>
      </c>
      <c r="C242" s="96" t="s">
        <v>2397</v>
      </c>
      <c r="D242" s="96" t="s">
        <v>1707</v>
      </c>
      <c r="E242" s="96" t="s">
        <v>2355</v>
      </c>
      <c r="F242" s="97" t="s">
        <v>2329</v>
      </c>
      <c r="G242" s="97"/>
      <c r="H242" s="56" t="str">
        <f>VLOOKUP(B242,'[1]20140702151936(1146)'!$A$5:$B$1518,2,0)</f>
        <v>한국특수형강</v>
      </c>
    </row>
    <row r="243" spans="1:8" s="56" customFormat="1">
      <c r="A243" s="96">
        <v>240</v>
      </c>
      <c r="B243" s="96" t="s">
        <v>1100</v>
      </c>
      <c r="C243" s="96" t="s">
        <v>2397</v>
      </c>
      <c r="D243" s="96" t="s">
        <v>3775</v>
      </c>
      <c r="E243" s="96" t="s">
        <v>2354</v>
      </c>
      <c r="F243" s="97" t="s">
        <v>2329</v>
      </c>
      <c r="G243" s="97"/>
      <c r="H243" s="56" t="e">
        <f>VLOOKUP(B243,'[1]20140702151936(1146)'!$A$5:$B$1518,2,0)</f>
        <v>#N/A</v>
      </c>
    </row>
    <row r="244" spans="1:8" s="56" customFormat="1">
      <c r="A244" s="96">
        <v>241</v>
      </c>
      <c r="B244" s="96" t="s">
        <v>1460</v>
      </c>
      <c r="C244" s="96" t="s">
        <v>2397</v>
      </c>
      <c r="D244" s="96" t="s">
        <v>1818</v>
      </c>
      <c r="E244" s="96" t="s">
        <v>2355</v>
      </c>
      <c r="F244" s="97" t="s">
        <v>2329</v>
      </c>
      <c r="G244" s="97"/>
      <c r="H244" s="56" t="e">
        <f>VLOOKUP(B244,'[1]20140702151936(1146)'!$A$5:$B$1518,2,0)</f>
        <v>#N/A</v>
      </c>
    </row>
    <row r="245" spans="1:8" s="56" customFormat="1">
      <c r="A245" s="96">
        <v>242</v>
      </c>
      <c r="B245" s="96" t="s">
        <v>2181</v>
      </c>
      <c r="C245" s="96" t="s">
        <v>2397</v>
      </c>
      <c r="D245" s="96" t="s">
        <v>2182</v>
      </c>
      <c r="E245" s="96" t="s">
        <v>2355</v>
      </c>
      <c r="F245" s="97" t="s">
        <v>2329</v>
      </c>
      <c r="G245" s="97"/>
      <c r="H245" s="56" t="e">
        <f>VLOOKUP(B245,'[1]20140702151936(1146)'!$A$5:$B$1518,2,0)</f>
        <v>#N/A</v>
      </c>
    </row>
    <row r="246" spans="1:8" s="56" customFormat="1">
      <c r="A246" s="96">
        <v>243</v>
      </c>
      <c r="B246" s="96" t="s">
        <v>2228</v>
      </c>
      <c r="C246" s="96" t="s">
        <v>2397</v>
      </c>
      <c r="D246" s="96" t="s">
        <v>2229</v>
      </c>
      <c r="E246" s="96" t="s">
        <v>2355</v>
      </c>
      <c r="F246" s="97" t="s">
        <v>2329</v>
      </c>
      <c r="G246" s="97"/>
      <c r="H246" s="56" t="e">
        <f>VLOOKUP(B246,'[1]20140702151936(1146)'!$A$5:$B$1518,2,0)</f>
        <v>#N/A</v>
      </c>
    </row>
    <row r="247" spans="1:8" s="56" customFormat="1">
      <c r="A247" s="96">
        <v>244</v>
      </c>
      <c r="B247" s="96" t="s">
        <v>1464</v>
      </c>
      <c r="C247" s="96" t="s">
        <v>2397</v>
      </c>
      <c r="D247" s="96" t="s">
        <v>2296</v>
      </c>
      <c r="E247" s="96" t="s">
        <v>2355</v>
      </c>
      <c r="F247" s="97" t="s">
        <v>2329</v>
      </c>
      <c r="G247" s="97"/>
      <c r="H247" s="56" t="e">
        <f>VLOOKUP(B247,'[1]20140702151936(1146)'!$A$5:$B$1518,2,0)</f>
        <v>#N/A</v>
      </c>
    </row>
    <row r="248" spans="1:8" s="56" customFormat="1">
      <c r="A248" s="96">
        <v>245</v>
      </c>
      <c r="B248" s="96" t="s">
        <v>1459</v>
      </c>
      <c r="C248" s="96" t="s">
        <v>2397</v>
      </c>
      <c r="D248" s="96" t="s">
        <v>1836</v>
      </c>
      <c r="E248" s="96" t="s">
        <v>2355</v>
      </c>
      <c r="F248" s="97" t="s">
        <v>2329</v>
      </c>
      <c r="G248" s="97"/>
      <c r="H248" s="56" t="e">
        <f>VLOOKUP(B248,'[1]20140702151936(1146)'!$A$5:$B$1518,2,0)</f>
        <v>#N/A</v>
      </c>
    </row>
    <row r="249" spans="1:8" s="56" customFormat="1">
      <c r="A249" s="96">
        <v>246</v>
      </c>
      <c r="B249" s="96" t="s">
        <v>2166</v>
      </c>
      <c r="C249" s="96" t="s">
        <v>2397</v>
      </c>
      <c r="D249" s="96" t="s">
        <v>2167</v>
      </c>
      <c r="E249" s="96" t="s">
        <v>2355</v>
      </c>
      <c r="F249" s="97" t="s">
        <v>2329</v>
      </c>
      <c r="G249" s="97"/>
      <c r="H249" s="56" t="e">
        <f>VLOOKUP(B249,'[1]20140702151936(1146)'!$A$5:$B$1518,2,0)</f>
        <v>#N/A</v>
      </c>
    </row>
    <row r="250" spans="1:8" s="56" customFormat="1">
      <c r="A250" s="96">
        <v>247</v>
      </c>
      <c r="B250" s="96" t="s">
        <v>1462</v>
      </c>
      <c r="C250" s="96" t="s">
        <v>2397</v>
      </c>
      <c r="D250" s="96" t="s">
        <v>2179</v>
      </c>
      <c r="E250" s="96" t="s">
        <v>2355</v>
      </c>
      <c r="F250" s="97" t="s">
        <v>2329</v>
      </c>
      <c r="G250" s="97"/>
      <c r="H250" s="56" t="e">
        <f>VLOOKUP(B250,'[1]20140702151936(1146)'!$A$5:$B$1518,2,0)</f>
        <v>#N/A</v>
      </c>
    </row>
    <row r="251" spans="1:8" s="56" customFormat="1">
      <c r="A251" s="96">
        <v>248</v>
      </c>
      <c r="B251" s="96" t="s">
        <v>2250</v>
      </c>
      <c r="C251" s="96" t="s">
        <v>2397</v>
      </c>
      <c r="D251" s="96" t="s">
        <v>2251</v>
      </c>
      <c r="E251" s="96" t="s">
        <v>2355</v>
      </c>
      <c r="F251" s="97" t="s">
        <v>2329</v>
      </c>
      <c r="G251" s="97"/>
      <c r="H251" s="56" t="e">
        <f>VLOOKUP(B251,'[1]20140702151936(1146)'!$A$5:$B$1518,2,0)</f>
        <v>#N/A</v>
      </c>
    </row>
    <row r="252" spans="1:8" s="56" customFormat="1">
      <c r="A252" s="96">
        <v>249</v>
      </c>
      <c r="B252" s="96" t="s">
        <v>1463</v>
      </c>
      <c r="C252" s="96" t="s">
        <v>2397</v>
      </c>
      <c r="D252" s="96" t="s">
        <v>1857</v>
      </c>
      <c r="E252" s="96" t="s">
        <v>2355</v>
      </c>
      <c r="F252" s="97" t="s">
        <v>2329</v>
      </c>
      <c r="G252" s="97"/>
      <c r="H252" s="56" t="e">
        <f>VLOOKUP(B252,'[1]20140702151936(1146)'!$A$5:$B$1518,2,0)</f>
        <v>#N/A</v>
      </c>
    </row>
    <row r="253" spans="1:8" s="56" customFormat="1">
      <c r="A253" s="96">
        <v>250</v>
      </c>
      <c r="B253" s="96" t="s">
        <v>1512</v>
      </c>
      <c r="C253" s="96" t="s">
        <v>2397</v>
      </c>
      <c r="D253" s="96" t="s">
        <v>2180</v>
      </c>
      <c r="E253" s="96" t="s">
        <v>2355</v>
      </c>
      <c r="F253" s="97" t="s">
        <v>2329</v>
      </c>
      <c r="G253" s="97"/>
      <c r="H253" s="56" t="e">
        <f>VLOOKUP(B253,'[1]20140702151936(1146)'!$A$5:$B$1518,2,0)</f>
        <v>#N/A</v>
      </c>
    </row>
    <row r="254" spans="1:8" s="56" customFormat="1">
      <c r="A254" s="96">
        <v>251</v>
      </c>
      <c r="B254" s="96" t="s">
        <v>1461</v>
      </c>
      <c r="C254" s="96" t="s">
        <v>2397</v>
      </c>
      <c r="D254" s="96" t="s">
        <v>1892</v>
      </c>
      <c r="E254" s="96" t="s">
        <v>2355</v>
      </c>
      <c r="F254" s="97" t="s">
        <v>2329</v>
      </c>
      <c r="G254" s="97"/>
      <c r="H254" s="56" t="str">
        <f>VLOOKUP(B254,'[1]20140702151936(1146)'!$A$5:$B$1518,2,0)</f>
        <v>글로벌에스엠</v>
      </c>
    </row>
    <row r="255" spans="1:8" s="56" customFormat="1">
      <c r="A255" s="96">
        <v>252</v>
      </c>
      <c r="B255" s="96" t="s">
        <v>1513</v>
      </c>
      <c r="C255" s="96" t="s">
        <v>2397</v>
      </c>
      <c r="D255" s="96" t="s">
        <v>1932</v>
      </c>
      <c r="E255" s="96" t="s">
        <v>2355</v>
      </c>
      <c r="F255" s="97" t="s">
        <v>2329</v>
      </c>
      <c r="G255" s="97"/>
      <c r="H255" s="56" t="str">
        <f>VLOOKUP(B255,'[1]20140702151936(1146)'!$A$5:$B$1518,2,0)</f>
        <v>웨이포트</v>
      </c>
    </row>
    <row r="256" spans="1:8" s="56" customFormat="1">
      <c r="A256" s="96">
        <v>253</v>
      </c>
      <c r="B256" s="96" t="s">
        <v>1511</v>
      </c>
      <c r="C256" s="96" t="s">
        <v>2397</v>
      </c>
      <c r="D256" s="96" t="s">
        <v>1956</v>
      </c>
      <c r="E256" s="96" t="s">
        <v>2355</v>
      </c>
      <c r="F256" s="97" t="s">
        <v>2329</v>
      </c>
      <c r="G256" s="97"/>
      <c r="H256" s="56" t="str">
        <f>VLOOKUP(B256,'[1]20140702151936(1146)'!$A$5:$B$1518,2,0)</f>
        <v>뉴프라이드</v>
      </c>
    </row>
    <row r="257" spans="1:8" s="56" customFormat="1">
      <c r="A257" s="96">
        <v>254</v>
      </c>
      <c r="B257" s="96" t="s">
        <v>1465</v>
      </c>
      <c r="C257" s="96" t="s">
        <v>2397</v>
      </c>
      <c r="D257" s="96" t="s">
        <v>2278</v>
      </c>
      <c r="E257" s="96" t="s">
        <v>2355</v>
      </c>
      <c r="F257" s="97" t="s">
        <v>2329</v>
      </c>
      <c r="G257" s="97"/>
      <c r="H257" s="56" t="str">
        <f>VLOOKUP(B257,'[1]20140702151936(1146)'!$A$5:$B$1518,2,0)</f>
        <v>평산차업 KDR</v>
      </c>
    </row>
    <row r="258" spans="1:8" s="56" customFormat="1">
      <c r="A258" s="96"/>
      <c r="B258" s="96"/>
      <c r="C258" s="96"/>
      <c r="D258" s="96"/>
      <c r="E258" s="96" t="s">
        <v>2355</v>
      </c>
      <c r="F258" s="97" t="s">
        <v>2329</v>
      </c>
      <c r="G258" s="97"/>
      <c r="H258" s="56" t="e">
        <f>VLOOKUP(B258,'[1]20140702151936(1146)'!$A$5:$B$1518,2,0)</f>
        <v>#N/A</v>
      </c>
    </row>
    <row r="259" spans="1:8" s="56" customFormat="1">
      <c r="A259" s="96"/>
      <c r="B259" s="96"/>
      <c r="C259" s="96"/>
      <c r="D259" s="96"/>
      <c r="E259" s="96" t="s">
        <v>2355</v>
      </c>
      <c r="F259" s="97" t="s">
        <v>2329</v>
      </c>
      <c r="G259" s="97"/>
      <c r="H259" s="56" t="e">
        <f>VLOOKUP(B259,'[1]20140702151936(1146)'!$A$5:$B$1518,2,0)</f>
        <v>#N/A</v>
      </c>
    </row>
    <row r="260" spans="1:8" s="56" customFormat="1" hidden="1">
      <c r="A260" s="96"/>
      <c r="B260" s="96"/>
      <c r="C260" s="96"/>
      <c r="D260" s="96"/>
      <c r="E260" s="96" t="s">
        <v>2355</v>
      </c>
      <c r="F260" s="97" t="s">
        <v>2329</v>
      </c>
      <c r="G260" s="97"/>
      <c r="H260" s="56" t="e">
        <f>VLOOKUP(B260,'[1]20140702151936(1146)'!$A$5:$B$1518,2,0)</f>
        <v>#N/A</v>
      </c>
    </row>
    <row r="261" spans="1:8" s="56" customFormat="1" hidden="1">
      <c r="A261" s="96"/>
      <c r="B261" s="96"/>
      <c r="C261" s="96"/>
      <c r="D261" s="96"/>
      <c r="E261" s="96" t="s">
        <v>2355</v>
      </c>
      <c r="F261" s="97" t="s">
        <v>2329</v>
      </c>
      <c r="G261" s="97"/>
      <c r="H261" s="56" t="e">
        <f>VLOOKUP(B261,'[1]20140702151936(1146)'!$A$5:$B$1518,2,0)</f>
        <v>#N/A</v>
      </c>
    </row>
    <row r="262" spans="1:8" s="56" customFormat="1" hidden="1">
      <c r="A262" s="96"/>
      <c r="B262" s="96"/>
      <c r="C262" s="96"/>
      <c r="D262" s="96"/>
      <c r="E262" s="96" t="s">
        <v>2355</v>
      </c>
      <c r="F262" s="97" t="s">
        <v>2329</v>
      </c>
      <c r="G262" s="97"/>
      <c r="H262" s="56" t="e">
        <f>VLOOKUP(B262,'[1]20140702151936(1146)'!$A$5:$B$1518,2,0)</f>
        <v>#N/A</v>
      </c>
    </row>
    <row r="263" spans="1:8" s="56" customFormat="1" hidden="1">
      <c r="A263" s="96"/>
      <c r="B263" s="96"/>
      <c r="C263" s="96"/>
      <c r="D263" s="96"/>
      <c r="E263" s="96" t="s">
        <v>2355</v>
      </c>
      <c r="F263" s="97" t="s">
        <v>2329</v>
      </c>
      <c r="G263" s="97"/>
      <c r="H263" s="56" t="e">
        <f>VLOOKUP(B263,'[1]20140702151936(1146)'!$A$5:$B$1518,2,0)</f>
        <v>#N/A</v>
      </c>
    </row>
    <row r="264" spans="1:8" s="56" customFormat="1" hidden="1">
      <c r="A264" s="96"/>
      <c r="B264" s="96"/>
      <c r="C264" s="96"/>
      <c r="D264" s="96"/>
      <c r="E264" s="96" t="s">
        <v>2355</v>
      </c>
      <c r="F264" s="97" t="s">
        <v>2329</v>
      </c>
      <c r="G264" s="97"/>
      <c r="H264" s="56" t="e">
        <f>VLOOKUP(B264,'[1]20140702151936(1146)'!$A$5:$B$1518,2,0)</f>
        <v>#N/A</v>
      </c>
    </row>
    <row r="265" spans="1:8" s="56" customFormat="1" hidden="1">
      <c r="A265" s="96"/>
      <c r="B265" s="96"/>
      <c r="C265" s="96"/>
      <c r="D265" s="96"/>
      <c r="E265" s="96" t="s">
        <v>2355</v>
      </c>
      <c r="F265" s="97" t="s">
        <v>2329</v>
      </c>
      <c r="G265" s="97"/>
      <c r="H265" s="56" t="e">
        <f>VLOOKUP(B265,'[1]20140702151936(1146)'!$A$5:$B$1518,2,0)</f>
        <v>#N/A</v>
      </c>
    </row>
    <row r="266" spans="1:8" s="56" customFormat="1" hidden="1">
      <c r="A266" s="96"/>
      <c r="B266" s="96"/>
      <c r="C266" s="96"/>
      <c r="D266" s="96"/>
      <c r="E266" s="96" t="s">
        <v>2355</v>
      </c>
      <c r="F266" s="97" t="s">
        <v>2329</v>
      </c>
      <c r="G266" s="97"/>
      <c r="H266" s="56" t="e">
        <f>VLOOKUP(B266,'[1]20140702151936(1146)'!$A$5:$B$1518,2,0)</f>
        <v>#N/A</v>
      </c>
    </row>
    <row r="267" spans="1:8" s="56" customFormat="1" hidden="1">
      <c r="A267" s="96"/>
      <c r="B267" s="96"/>
      <c r="C267" s="96"/>
      <c r="D267" s="96"/>
      <c r="E267" s="96" t="s">
        <v>2355</v>
      </c>
      <c r="F267" s="97" t="s">
        <v>2329</v>
      </c>
      <c r="G267" s="97"/>
      <c r="H267" s="56" t="e">
        <f>VLOOKUP(B267,'[1]20140702151936(1146)'!$A$5:$B$1518,2,0)</f>
        <v>#N/A</v>
      </c>
    </row>
    <row r="268" spans="1:8" s="56" customFormat="1" hidden="1">
      <c r="A268" s="96"/>
      <c r="B268" s="96"/>
      <c r="C268" s="96"/>
      <c r="D268" s="96"/>
      <c r="E268" s="96"/>
      <c r="F268" s="97" t="s">
        <v>2329</v>
      </c>
      <c r="G268" s="97"/>
      <c r="H268" s="56" t="e">
        <f>VLOOKUP(B268,'[1]20140702151936(1146)'!$A$5:$B$1518,2,0)</f>
        <v>#N/A</v>
      </c>
    </row>
    <row r="269" spans="1:8" s="56" customFormat="1" hidden="1">
      <c r="A269" s="96"/>
      <c r="B269" s="96"/>
      <c r="C269" s="96"/>
      <c r="D269" s="96"/>
      <c r="E269" s="96"/>
      <c r="F269" s="97" t="s">
        <v>2329</v>
      </c>
      <c r="G269" s="97"/>
      <c r="H269" s="56" t="e">
        <f>VLOOKUP(B269,'[1]20140702151936(1146)'!$A$5:$B$1518,2,0)</f>
        <v>#N/A</v>
      </c>
    </row>
    <row r="270" spans="1:8" s="56" customFormat="1" hidden="1">
      <c r="A270" s="96"/>
      <c r="B270" s="96"/>
      <c r="C270" s="96"/>
      <c r="D270" s="96"/>
      <c r="E270" s="96"/>
      <c r="F270" s="97" t="s">
        <v>2329</v>
      </c>
      <c r="G270" s="97"/>
      <c r="H270" s="56" t="e">
        <f>VLOOKUP(B270,'[1]20140702151936(1146)'!$A$5:$B$1518,2,0)</f>
        <v>#N/A</v>
      </c>
    </row>
    <row r="271" spans="1:8" s="56" customFormat="1" hidden="1">
      <c r="A271" s="96"/>
      <c r="B271" s="96"/>
      <c r="C271" s="96"/>
      <c r="D271" s="96"/>
      <c r="E271" s="96"/>
      <c r="F271" s="97" t="s">
        <v>2329</v>
      </c>
      <c r="G271" s="97"/>
      <c r="H271" s="56" t="e">
        <f>VLOOKUP(B271,'[1]20140702151936(1146)'!$A$5:$B$1518,2,0)</f>
        <v>#N/A</v>
      </c>
    </row>
    <row r="272" spans="1:8" s="56" customFormat="1" hidden="1">
      <c r="A272" s="96"/>
      <c r="B272" s="96"/>
      <c r="C272" s="96"/>
      <c r="D272" s="96"/>
      <c r="E272" s="96"/>
      <c r="F272" s="97" t="s">
        <v>2329</v>
      </c>
      <c r="G272" s="97"/>
      <c r="H272" s="56" t="e">
        <f>VLOOKUP(B272,'[1]20140702151936(1146)'!$A$5:$B$1518,2,0)</f>
        <v>#N/A</v>
      </c>
    </row>
    <row r="273" spans="1:8" s="56" customFormat="1" hidden="1">
      <c r="A273" s="96"/>
      <c r="B273" s="96"/>
      <c r="C273" s="96"/>
      <c r="D273" s="96"/>
      <c r="E273" s="96"/>
      <c r="F273" s="97" t="s">
        <v>2329</v>
      </c>
      <c r="G273" s="97"/>
      <c r="H273" s="56" t="e">
        <f>VLOOKUP(B273,'[1]20140702151936(1146)'!$A$5:$B$1518,2,0)</f>
        <v>#N/A</v>
      </c>
    </row>
    <row r="274" spans="1:8" s="56" customFormat="1" hidden="1">
      <c r="A274" s="96"/>
      <c r="B274" s="96"/>
      <c r="C274" s="96"/>
      <c r="D274" s="96"/>
      <c r="E274" s="96"/>
      <c r="F274" s="97" t="s">
        <v>2329</v>
      </c>
      <c r="G274" s="97"/>
      <c r="H274" s="56" t="e">
        <f>VLOOKUP(B274,'[1]20140702151936(1146)'!$A$5:$B$1518,2,0)</f>
        <v>#N/A</v>
      </c>
    </row>
    <row r="275" spans="1:8" s="56" customFormat="1" hidden="1">
      <c r="A275" s="96"/>
      <c r="B275" s="96"/>
      <c r="C275" s="96"/>
      <c r="D275" s="96"/>
      <c r="E275" s="96"/>
      <c r="F275" s="97" t="s">
        <v>2329</v>
      </c>
      <c r="G275" s="97"/>
      <c r="H275" s="56" t="e">
        <f>VLOOKUP(B275,'[1]20140702151936(1146)'!$A$5:$B$1518,2,0)</f>
        <v>#N/A</v>
      </c>
    </row>
    <row r="276" spans="1:8" s="56" customFormat="1" hidden="1">
      <c r="A276" s="96"/>
      <c r="B276" s="96"/>
      <c r="C276" s="96"/>
      <c r="D276" s="96"/>
      <c r="E276" s="96"/>
      <c r="F276" s="97" t="s">
        <v>2329</v>
      </c>
      <c r="G276" s="97"/>
      <c r="H276" s="56" t="e">
        <f>VLOOKUP(B276,'[1]20140702151936(1146)'!$A$5:$B$1518,2,0)</f>
        <v>#N/A</v>
      </c>
    </row>
    <row r="277" spans="1:8" s="56" customFormat="1" hidden="1">
      <c r="A277" s="96"/>
      <c r="B277" s="96"/>
      <c r="C277" s="96"/>
      <c r="D277" s="96"/>
      <c r="E277" s="96"/>
      <c r="F277" s="97" t="s">
        <v>2329</v>
      </c>
      <c r="G277" s="97"/>
      <c r="H277" s="56" t="e">
        <f>VLOOKUP(B277,'[1]20140702151936(1146)'!$A$5:$B$1518,2,0)</f>
        <v>#N/A</v>
      </c>
    </row>
    <row r="278" spans="1:8" s="56" customFormat="1" hidden="1">
      <c r="A278" s="96"/>
      <c r="B278" s="96"/>
      <c r="C278" s="96"/>
      <c r="D278" s="96"/>
      <c r="E278" s="96"/>
      <c r="F278" s="97" t="s">
        <v>2329</v>
      </c>
      <c r="G278" s="97"/>
      <c r="H278" s="56" t="e">
        <f>VLOOKUP(B278,'[1]20140702151936(1146)'!$A$5:$B$1518,2,0)</f>
        <v>#N/A</v>
      </c>
    </row>
    <row r="279" spans="1:8" s="56" customFormat="1" hidden="1">
      <c r="A279" s="96"/>
      <c r="B279" s="96"/>
      <c r="C279" s="96"/>
      <c r="D279" s="96"/>
      <c r="E279" s="96"/>
      <c r="F279" s="97" t="s">
        <v>2329</v>
      </c>
      <c r="G279" s="97"/>
      <c r="H279" s="56" t="e">
        <f>VLOOKUP(B279,'[1]20140702151936(1146)'!$A$5:$B$1518,2,0)</f>
        <v>#N/A</v>
      </c>
    </row>
    <row r="280" spans="1:8" s="56" customFormat="1" hidden="1">
      <c r="A280" s="96"/>
      <c r="B280" s="96"/>
      <c r="C280" s="96"/>
      <c r="D280" s="96"/>
      <c r="E280" s="96"/>
      <c r="F280" s="97" t="s">
        <v>2329</v>
      </c>
      <c r="G280" s="97"/>
      <c r="H280" s="56" t="e">
        <f>VLOOKUP(B280,'[1]20140702151936(1146)'!$A$5:$B$1518,2,0)</f>
        <v>#N/A</v>
      </c>
    </row>
    <row r="281" spans="1:8" s="56" customFormat="1" hidden="1">
      <c r="A281" s="96"/>
      <c r="B281" s="96"/>
      <c r="C281" s="96"/>
      <c r="D281" s="96"/>
      <c r="E281" s="96"/>
      <c r="F281" s="97" t="s">
        <v>2329</v>
      </c>
      <c r="G281" s="97"/>
      <c r="H281" s="56" t="e">
        <f>VLOOKUP(B281,'[1]20140702151936(1146)'!$A$5:$B$1518,2,0)</f>
        <v>#N/A</v>
      </c>
    </row>
    <row r="282" spans="1:8" s="56" customFormat="1" hidden="1">
      <c r="A282" s="96"/>
      <c r="B282" s="96"/>
      <c r="C282" s="96"/>
      <c r="D282" s="96"/>
      <c r="E282" s="96"/>
      <c r="F282" s="97" t="s">
        <v>2329</v>
      </c>
      <c r="G282" s="97"/>
      <c r="H282" s="56" t="e">
        <f>VLOOKUP(B282,'[1]20140702151936(1146)'!$A$5:$B$1518,2,0)</f>
        <v>#N/A</v>
      </c>
    </row>
    <row r="283" spans="1:8" s="56" customFormat="1" hidden="1">
      <c r="A283" s="96"/>
      <c r="B283" s="96"/>
      <c r="C283" s="96"/>
      <c r="D283" s="96"/>
      <c r="E283" s="96"/>
      <c r="F283" s="97" t="s">
        <v>2329</v>
      </c>
      <c r="G283" s="97"/>
      <c r="H283" s="56" t="e">
        <f>VLOOKUP(B283,'[1]20140702151936(1146)'!$A$5:$B$1518,2,0)</f>
        <v>#N/A</v>
      </c>
    </row>
    <row r="284" spans="1:8" s="56" customFormat="1" hidden="1">
      <c r="A284" s="96"/>
      <c r="B284" s="96"/>
      <c r="C284" s="96"/>
      <c r="D284" s="96"/>
      <c r="E284" s="96"/>
      <c r="F284" s="97" t="s">
        <v>2329</v>
      </c>
      <c r="G284" s="97"/>
      <c r="H284" s="56" t="e">
        <f>VLOOKUP(B284,'[1]20140702151936(1146)'!$A$5:$B$1518,2,0)</f>
        <v>#N/A</v>
      </c>
    </row>
    <row r="285" spans="1:8" s="56" customFormat="1" hidden="1">
      <c r="A285" s="96"/>
      <c r="B285" s="96"/>
      <c r="C285" s="96"/>
      <c r="D285" s="96"/>
      <c r="E285" s="96"/>
      <c r="F285" s="97"/>
      <c r="G285" s="97"/>
    </row>
    <row r="286" spans="1:8" hidden="1">
      <c r="A286" s="96"/>
      <c r="B286" s="96"/>
      <c r="C286" s="96"/>
      <c r="D286" s="82"/>
      <c r="E286" s="82"/>
      <c r="H286" s="56"/>
    </row>
    <row r="287" spans="1:8" hidden="1">
      <c r="A287" s="96"/>
      <c r="B287" s="96"/>
      <c r="C287" s="96"/>
      <c r="D287" s="82"/>
      <c r="E287" s="82"/>
      <c r="H287" s="56"/>
    </row>
    <row r="288" spans="1:8" hidden="1">
      <c r="A288" s="96"/>
      <c r="B288" s="96"/>
      <c r="C288" s="96"/>
      <c r="D288" s="82"/>
      <c r="E288" s="82"/>
      <c r="H288" s="56"/>
    </row>
    <row r="289" spans="1:8">
      <c r="A289" s="96"/>
      <c r="B289" s="96"/>
      <c r="C289" s="96"/>
      <c r="D289" s="82"/>
      <c r="E289" s="82"/>
      <c r="H289" s="56"/>
    </row>
    <row r="290" spans="1:8">
      <c r="A290" s="96"/>
      <c r="B290" s="96"/>
      <c r="C290" s="96"/>
      <c r="D290" s="82"/>
      <c r="E290" s="82"/>
      <c r="H290" s="56"/>
    </row>
    <row r="291" spans="1:8">
      <c r="A291" s="96"/>
      <c r="B291" s="96"/>
      <c r="C291" s="96"/>
      <c r="D291" s="82"/>
      <c r="E291" s="82"/>
      <c r="H291" s="56"/>
    </row>
    <row r="292" spans="1:8">
      <c r="A292" s="78" t="s">
        <v>5771</v>
      </c>
    </row>
    <row r="293" spans="1:8">
      <c r="A293" s="111"/>
      <c r="B293" s="111"/>
    </row>
  </sheetData>
  <mergeCells count="1">
    <mergeCell ref="A2:E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 filterMode="1"/>
  <dimension ref="A2:XFD1910"/>
  <sheetViews>
    <sheetView showGridLines="0" workbookViewId="0">
      <pane xSplit="4" ySplit="8" topLeftCell="E42" activePane="bottomRight" state="frozen"/>
      <selection pane="topRight" activeCell="E1" sqref="E1"/>
      <selection pane="bottomLeft" activeCell="A9" sqref="A9"/>
      <selection pane="bottomRight" activeCell="B42" sqref="B42"/>
    </sheetView>
  </sheetViews>
  <sheetFormatPr defaultRowHeight="12"/>
  <cols>
    <col min="1" max="1" width="9" style="55"/>
    <col min="2" max="2" width="13" style="1" bestFit="1" customWidth="1"/>
    <col min="3" max="3" width="12.75" style="1" customWidth="1"/>
    <col min="4" max="4" width="12.375" style="1" customWidth="1"/>
    <col min="5" max="5" width="18" style="1" customWidth="1"/>
    <col min="6" max="7" width="13.5" style="1" bestFit="1" customWidth="1"/>
    <col min="8" max="8" width="10.25" style="1" customWidth="1"/>
    <col min="9" max="11" width="16.375" style="1" bestFit="1" customWidth="1"/>
    <col min="12" max="12" width="18.375" style="1" customWidth="1"/>
    <col min="13" max="18" width="2.75" style="1" customWidth="1"/>
    <col min="19" max="20" width="9" style="1"/>
    <col min="21" max="21" width="2.75" style="3" customWidth="1"/>
    <col min="22" max="26" width="11.75" style="3" customWidth="1"/>
    <col min="27" max="27" width="11.75" style="17" customWidth="1"/>
    <col min="28" max="28" width="11.75" style="1" customWidth="1"/>
    <col min="29" max="29" width="15.5" style="13" bestFit="1" customWidth="1"/>
    <col min="30" max="16384" width="9" style="1"/>
  </cols>
  <sheetData>
    <row r="2" spans="1:30" s="2" customFormat="1" ht="79.5" customHeight="1">
      <c r="A2" s="54"/>
      <c r="B2" s="2" t="s">
        <v>2350</v>
      </c>
      <c r="G2" s="91"/>
      <c r="V2" s="4" t="s">
        <v>1469</v>
      </c>
      <c r="W2" s="4" t="s">
        <v>1468</v>
      </c>
      <c r="X2" s="4" t="s">
        <v>1479</v>
      </c>
      <c r="Y2" s="4" t="s">
        <v>1477</v>
      </c>
      <c r="Z2" s="4" t="s">
        <v>1478</v>
      </c>
      <c r="AA2" s="14" t="s">
        <v>1467</v>
      </c>
      <c r="AB2" s="4"/>
      <c r="AC2" s="11"/>
    </row>
    <row r="3" spans="1:30">
      <c r="C3" s="127" t="s">
        <v>5772</v>
      </c>
      <c r="U3" s="1"/>
      <c r="V3" s="7" t="s">
        <v>1470</v>
      </c>
      <c r="W3" s="10">
        <v>200</v>
      </c>
      <c r="X3" s="5" t="s">
        <v>1480</v>
      </c>
      <c r="Y3" s="5">
        <v>4</v>
      </c>
      <c r="Z3" s="5">
        <v>-10</v>
      </c>
      <c r="AA3" s="15" t="s">
        <v>1466</v>
      </c>
      <c r="AB3" s="5"/>
      <c r="AC3" s="12"/>
      <c r="AD3" s="5"/>
    </row>
    <row r="4" spans="1:30">
      <c r="B4" s="25" t="s">
        <v>2344</v>
      </c>
      <c r="C4" s="25" t="s">
        <v>5753</v>
      </c>
      <c r="D4" s="26" t="s">
        <v>5754</v>
      </c>
      <c r="E4" s="26" t="s">
        <v>5755</v>
      </c>
      <c r="F4" s="26" t="s">
        <v>5756</v>
      </c>
      <c r="G4" s="26" t="s">
        <v>5756</v>
      </c>
      <c r="H4" s="26" t="s">
        <v>5757</v>
      </c>
      <c r="I4" s="26" t="s">
        <v>5756</v>
      </c>
      <c r="J4" s="26" t="s">
        <v>5756</v>
      </c>
      <c r="K4" s="26" t="s">
        <v>5756</v>
      </c>
      <c r="L4" s="26" t="s">
        <v>5756</v>
      </c>
      <c r="U4" s="1"/>
      <c r="V4" s="7" t="s">
        <v>1475</v>
      </c>
      <c r="W4" s="3" t="s">
        <v>1474</v>
      </c>
      <c r="AA4" s="16">
        <f>COUNTIF($AA$9:$AA$1855,3)</f>
        <v>1592</v>
      </c>
      <c r="AB4" s="5"/>
      <c r="AD4" s="3"/>
    </row>
    <row r="5" spans="1:30">
      <c r="B5" s="27" t="s">
        <v>5758</v>
      </c>
      <c r="C5" s="27"/>
      <c r="D5" s="112"/>
      <c r="E5" s="112" t="s">
        <v>5759</v>
      </c>
      <c r="F5" s="112">
        <v>12</v>
      </c>
      <c r="G5" s="112">
        <v>12</v>
      </c>
      <c r="H5" s="112">
        <v>12</v>
      </c>
      <c r="I5" s="112">
        <v>3</v>
      </c>
      <c r="J5" s="112">
        <v>6</v>
      </c>
      <c r="K5" s="112">
        <v>9</v>
      </c>
      <c r="L5" s="112">
        <v>12</v>
      </c>
      <c r="U5" s="1"/>
      <c r="AB5" s="3"/>
      <c r="AC5" s="12"/>
      <c r="AD5" s="3"/>
    </row>
    <row r="6" spans="1:30">
      <c r="B6" s="27" t="s">
        <v>5760</v>
      </c>
      <c r="C6" s="27"/>
      <c r="D6" s="112" t="s">
        <v>5761</v>
      </c>
      <c r="E6" s="112">
        <v>20151231</v>
      </c>
      <c r="F6" s="112">
        <v>2015</v>
      </c>
      <c r="G6" s="112">
        <v>2015</v>
      </c>
      <c r="H6" s="112">
        <v>2015</v>
      </c>
      <c r="I6" s="112">
        <v>2015</v>
      </c>
      <c r="J6" s="112">
        <v>2015</v>
      </c>
      <c r="K6" s="112">
        <v>2015</v>
      </c>
      <c r="L6" s="112">
        <v>2015</v>
      </c>
      <c r="N6" s="1" t="s">
        <v>1473</v>
      </c>
      <c r="S6" s="1" t="s">
        <v>1471</v>
      </c>
      <c r="T6" s="1" t="s">
        <v>1476</v>
      </c>
      <c r="U6" s="1"/>
      <c r="AB6" s="3"/>
      <c r="AC6" s="12"/>
      <c r="AD6" s="3"/>
    </row>
    <row r="7" spans="1:30">
      <c r="B7" s="113" t="s">
        <v>5762</v>
      </c>
      <c r="C7" s="113" t="s">
        <v>5763</v>
      </c>
      <c r="D7" s="114" t="s">
        <v>5764</v>
      </c>
      <c r="E7" s="114" t="s">
        <v>5765</v>
      </c>
      <c r="F7" s="114">
        <v>1000930000</v>
      </c>
      <c r="G7" s="114">
        <v>1000920000</v>
      </c>
      <c r="H7" s="114">
        <v>3000130000</v>
      </c>
      <c r="I7" s="114">
        <v>1000960000</v>
      </c>
      <c r="J7" s="114">
        <v>1000960000</v>
      </c>
      <c r="K7" s="114">
        <v>1000960000</v>
      </c>
      <c r="L7" s="114">
        <v>1000960000</v>
      </c>
      <c r="N7" s="1" t="s">
        <v>1472</v>
      </c>
      <c r="O7" s="1" t="s">
        <v>1472</v>
      </c>
      <c r="P7" s="1" t="s">
        <v>1472</v>
      </c>
      <c r="Q7" s="1" t="s">
        <v>1472</v>
      </c>
      <c r="U7" s="1"/>
      <c r="AB7" s="3"/>
      <c r="AD7" s="3"/>
    </row>
    <row r="8" spans="1:30">
      <c r="B8" s="28" t="s">
        <v>5766</v>
      </c>
      <c r="C8" s="200" t="s">
        <v>5767</v>
      </c>
      <c r="D8" s="29" t="s">
        <v>2281</v>
      </c>
      <c r="E8" s="30" t="s">
        <v>3875</v>
      </c>
      <c r="F8" s="31" t="s">
        <v>2282</v>
      </c>
      <c r="G8" s="201" t="s">
        <v>2283</v>
      </c>
      <c r="H8" s="32" t="s">
        <v>2284</v>
      </c>
      <c r="I8" s="33" t="s">
        <v>2285</v>
      </c>
      <c r="J8" s="33" t="s">
        <v>2285</v>
      </c>
      <c r="K8" s="33" t="s">
        <v>2285</v>
      </c>
      <c r="L8" s="33" t="s">
        <v>2285</v>
      </c>
      <c r="N8" s="3">
        <v>0</v>
      </c>
      <c r="O8" s="3">
        <v>0</v>
      </c>
      <c r="P8" s="3">
        <v>0</v>
      </c>
      <c r="Q8" s="3">
        <v>0</v>
      </c>
      <c r="U8" s="1"/>
      <c r="AB8" s="3"/>
      <c r="AD8" s="3"/>
    </row>
    <row r="9" spans="1:30" hidden="1">
      <c r="A9" s="55">
        <v>1</v>
      </c>
      <c r="B9" s="140" t="s">
        <v>267</v>
      </c>
      <c r="C9" s="174" t="s">
        <v>1591</v>
      </c>
      <c r="D9" s="34" t="s">
        <v>2286</v>
      </c>
      <c r="E9" s="35">
        <v>185597165</v>
      </c>
      <c r="F9" s="36">
        <v>136428255000</v>
      </c>
      <c r="G9" s="36">
        <v>32541375000</v>
      </c>
      <c r="H9" s="87">
        <v>23.85</v>
      </c>
      <c r="I9" s="46">
        <v>2491718000</v>
      </c>
      <c r="J9" s="46">
        <v>3636626000</v>
      </c>
      <c r="K9" s="46">
        <v>3140174000</v>
      </c>
      <c r="L9" s="46">
        <v>2969951000</v>
      </c>
      <c r="N9" s="3" t="str">
        <f>IF(I9&gt;N$8,"0","1")</f>
        <v>0</v>
      </c>
      <c r="O9" s="3" t="str">
        <f>IF(J9&gt;O$8,"0","1")</f>
        <v>0</v>
      </c>
      <c r="P9" s="3" t="str">
        <f>IF(K9&gt;P$8,"0","1")</f>
        <v>0</v>
      </c>
      <c r="Q9" s="3" t="str">
        <f>IF(L9&gt;Q$8,"0","1")</f>
        <v>0</v>
      </c>
      <c r="R9" s="8">
        <f>COUNTIF(N9:Q9,"1")</f>
        <v>0</v>
      </c>
      <c r="S9" s="6">
        <f>IF(D9=$W$4,"",H9)</f>
        <v>23.85</v>
      </c>
      <c r="T9" s="6">
        <f>SUM(I9:L9)/F9*100</f>
        <v>8.9706263559553712</v>
      </c>
      <c r="V9" s="3" t="str">
        <f>IF(OR(H9=$V$3,H9=$V$4),"FAIL","PASS")</f>
        <v>PASS</v>
      </c>
      <c r="W9" s="3" t="str">
        <f t="shared" ref="W9:W72" si="0">IF(S9="","PASS",IF(S9&gt;$W$3,"FAIL","PASS"))</f>
        <v>PASS</v>
      </c>
      <c r="X9" s="3" t="str">
        <f>IF(AND(Y9=$X$3,Z9=$X$3),"FAIL","PASS")</f>
        <v>PASS</v>
      </c>
      <c r="Y9" s="3" t="str">
        <f>IF(R9=$Y$3,"FAIL","PASS")</f>
        <v>PASS</v>
      </c>
      <c r="Z9" s="3" t="str">
        <f t="shared" ref="Z9:Z72" si="1">IF(ISERROR(IF(T9&lt;$Z$3,"FAIL","PASS")),"",IF(T9&lt;$Z$3,"FAIL","PASS"))</f>
        <v>PASS</v>
      </c>
      <c r="AA9" s="18">
        <f>COUNTIF(V9:X9,$AA$3)</f>
        <v>3</v>
      </c>
      <c r="AB9" s="3" t="str">
        <f>B9</f>
        <v>A005930</v>
      </c>
      <c r="AC9" s="13" t="str">
        <f t="shared" ref="AC9:AC72" si="2">C9</f>
        <v>삼성전자</v>
      </c>
    </row>
    <row r="10" spans="1:30" hidden="1">
      <c r="A10" s="55">
        <f>+A9+1</f>
        <v>2</v>
      </c>
      <c r="B10" s="143" t="s">
        <v>493</v>
      </c>
      <c r="C10" s="175" t="s">
        <v>1622</v>
      </c>
      <c r="D10" s="37" t="s">
        <v>2291</v>
      </c>
      <c r="E10" s="38">
        <v>32098204</v>
      </c>
      <c r="F10" s="39">
        <v>53181368000</v>
      </c>
      <c r="G10" s="39">
        <v>53124882000</v>
      </c>
      <c r="H10" s="88">
        <v>99.89</v>
      </c>
      <c r="I10" s="47">
        <v>335303000</v>
      </c>
      <c r="J10" s="47">
        <v>1593651000</v>
      </c>
      <c r="K10" s="47">
        <v>8062830000</v>
      </c>
      <c r="L10" s="47">
        <v>173869000</v>
      </c>
      <c r="N10" s="3" t="str">
        <f t="shared" ref="N10:N72" si="3">IF(I10&gt;N$8,"0","1")</f>
        <v>0</v>
      </c>
      <c r="O10" s="3" t="str">
        <f t="shared" ref="O10:O72" si="4">IF(J10&gt;O$8,"0","1")</f>
        <v>0</v>
      </c>
      <c r="P10" s="3" t="str">
        <f t="shared" ref="P10:P72" si="5">IF(K10&gt;P$8,"0","1")</f>
        <v>0</v>
      </c>
      <c r="Q10" s="3" t="str">
        <f t="shared" ref="Q10:Q72" si="6">IF(L10&gt;Q$8,"0","1")</f>
        <v>0</v>
      </c>
      <c r="R10" s="8">
        <f t="shared" ref="R10:R72" si="7">COUNTIF(N10:Q10,"1")</f>
        <v>0</v>
      </c>
      <c r="S10" s="6">
        <f t="shared" ref="S10:S72" si="8">IF(D10=$W$4,"",H10)</f>
        <v>99.89</v>
      </c>
      <c r="T10" s="6">
        <f t="shared" ref="T10:T72" si="9">SUM(I10:L10)/F10*100</f>
        <v>19.115064885130447</v>
      </c>
      <c r="V10" s="3" t="str">
        <f t="shared" ref="V10:V72" si="10">IF(OR(H10=$V$3,H10=$V$4),"FAIL","PASS")</f>
        <v>PASS</v>
      </c>
      <c r="W10" s="3" t="str">
        <f t="shared" si="0"/>
        <v>PASS</v>
      </c>
      <c r="X10" s="3" t="str">
        <f t="shared" ref="X10:X72" si="11">IF(AND(Y10=$X$3,Z10=$X$3),"FAIL","PASS")</f>
        <v>PASS</v>
      </c>
      <c r="Y10" s="3" t="str">
        <f t="shared" ref="Y10:Y72" si="12">IF(R10=$Y$3,"FAIL","PASS")</f>
        <v>PASS</v>
      </c>
      <c r="Z10" s="3" t="str">
        <f t="shared" si="1"/>
        <v>PASS</v>
      </c>
      <c r="AA10" s="18">
        <f t="shared" ref="AA10:AA72" si="13">COUNTIF(V10:X10,$AA$3)</f>
        <v>3</v>
      </c>
      <c r="AB10" s="3" t="str">
        <f t="shared" ref="AB10:AB72" si="14">B10</f>
        <v>A015760</v>
      </c>
      <c r="AC10" s="13" t="str">
        <f t="shared" si="2"/>
        <v>한국전력</v>
      </c>
    </row>
    <row r="11" spans="1:30" hidden="1">
      <c r="A11" s="55">
        <f t="shared" ref="A11:A74" si="15">+A10+1</f>
        <v>3</v>
      </c>
      <c r="B11" s="143" t="s">
        <v>242</v>
      </c>
      <c r="C11" s="175" t="s">
        <v>1640</v>
      </c>
      <c r="D11" s="37" t="s">
        <v>2287</v>
      </c>
      <c r="E11" s="38">
        <v>32821195</v>
      </c>
      <c r="F11" s="39">
        <v>49696764000</v>
      </c>
      <c r="G11" s="39">
        <v>17281460000</v>
      </c>
      <c r="H11" s="88">
        <v>34.770000000000003</v>
      </c>
      <c r="I11" s="47">
        <v>2053586000</v>
      </c>
      <c r="J11" s="47">
        <v>1129098000</v>
      </c>
      <c r="K11" s="47">
        <v>1090874000</v>
      </c>
      <c r="L11" s="47">
        <v>1161927000</v>
      </c>
      <c r="N11" s="3" t="str">
        <f t="shared" si="3"/>
        <v>0</v>
      </c>
      <c r="O11" s="3" t="str">
        <f t="shared" si="4"/>
        <v>0</v>
      </c>
      <c r="P11" s="3" t="str">
        <f t="shared" si="5"/>
        <v>0</v>
      </c>
      <c r="Q11" s="3" t="str">
        <f t="shared" si="6"/>
        <v>0</v>
      </c>
      <c r="R11" s="8">
        <f t="shared" si="7"/>
        <v>0</v>
      </c>
      <c r="S11" s="6">
        <f t="shared" si="8"/>
        <v>34.770000000000003</v>
      </c>
      <c r="T11" s="6">
        <f t="shared" si="9"/>
        <v>10.93730167219741</v>
      </c>
      <c r="V11" s="3" t="str">
        <f t="shared" si="10"/>
        <v>PASS</v>
      </c>
      <c r="W11" s="3" t="str">
        <f t="shared" si="0"/>
        <v>PASS</v>
      </c>
      <c r="X11" s="3" t="str">
        <f t="shared" si="11"/>
        <v>PASS</v>
      </c>
      <c r="Y11" s="3" t="str">
        <f t="shared" si="12"/>
        <v>PASS</v>
      </c>
      <c r="Z11" s="3" t="str">
        <f t="shared" si="1"/>
        <v>PASS</v>
      </c>
      <c r="AA11" s="18">
        <f t="shared" si="13"/>
        <v>3</v>
      </c>
      <c r="AB11" s="3" t="str">
        <f t="shared" si="14"/>
        <v>A005380</v>
      </c>
      <c r="AC11" s="13" t="str">
        <f t="shared" si="2"/>
        <v>현대차</v>
      </c>
    </row>
    <row r="12" spans="1:30" hidden="1">
      <c r="A12" s="55">
        <f t="shared" si="15"/>
        <v>4</v>
      </c>
      <c r="B12" s="143" t="s">
        <v>2411</v>
      </c>
      <c r="C12" s="175" t="s">
        <v>1588</v>
      </c>
      <c r="D12" s="37" t="s">
        <v>2289</v>
      </c>
      <c r="E12" s="38">
        <v>26556606</v>
      </c>
      <c r="F12" s="39">
        <v>16297862577</v>
      </c>
      <c r="G12" s="39">
        <v>17860080685</v>
      </c>
      <c r="H12" s="88">
        <v>109.59</v>
      </c>
      <c r="I12" s="47">
        <v>48694311</v>
      </c>
      <c r="J12" s="47">
        <v>-26549787</v>
      </c>
      <c r="K12" s="47">
        <v>3136321859</v>
      </c>
      <c r="L12" s="47">
        <v>-797025746</v>
      </c>
      <c r="N12" s="3" t="str">
        <f t="shared" si="3"/>
        <v>0</v>
      </c>
      <c r="O12" s="3" t="str">
        <f t="shared" si="4"/>
        <v>1</v>
      </c>
      <c r="P12" s="3" t="str">
        <f t="shared" si="5"/>
        <v>0</v>
      </c>
      <c r="Q12" s="3" t="str">
        <f t="shared" si="6"/>
        <v>1</v>
      </c>
      <c r="R12" s="8">
        <f t="shared" si="7"/>
        <v>2</v>
      </c>
      <c r="S12" s="6">
        <f t="shared" si="8"/>
        <v>109.59</v>
      </c>
      <c r="T12" s="6">
        <f t="shared" si="9"/>
        <v>14.489265852152485</v>
      </c>
      <c r="V12" s="3" t="str">
        <f t="shared" si="10"/>
        <v>PASS</v>
      </c>
      <c r="W12" s="3" t="str">
        <f t="shared" si="0"/>
        <v>PASS</v>
      </c>
      <c r="X12" s="3" t="str">
        <f t="shared" si="11"/>
        <v>PASS</v>
      </c>
      <c r="Y12" s="3" t="str">
        <f t="shared" si="12"/>
        <v>PASS</v>
      </c>
      <c r="Z12" s="3" t="str">
        <f t="shared" si="1"/>
        <v>PASS</v>
      </c>
      <c r="AA12" s="18">
        <f t="shared" si="13"/>
        <v>3</v>
      </c>
      <c r="AB12" s="3" t="str">
        <f t="shared" si="14"/>
        <v>A028260</v>
      </c>
      <c r="AC12" s="13" t="str">
        <f t="shared" si="2"/>
        <v>삼성물산</v>
      </c>
    </row>
    <row r="13" spans="1:30" hidden="1">
      <c r="A13" s="55">
        <f t="shared" si="15"/>
        <v>5</v>
      </c>
      <c r="B13" s="143" t="s">
        <v>1317</v>
      </c>
      <c r="C13" s="175" t="s">
        <v>1603</v>
      </c>
      <c r="D13" s="37" t="s">
        <v>2293</v>
      </c>
      <c r="E13" s="38">
        <v>24231044</v>
      </c>
      <c r="F13" s="39">
        <v>3312494398</v>
      </c>
      <c r="G13" s="39">
        <v>662189063</v>
      </c>
      <c r="H13" s="88">
        <v>19.989999999999998</v>
      </c>
      <c r="I13" s="47">
        <v>183049902</v>
      </c>
      <c r="J13" s="47">
        <v>154651638</v>
      </c>
      <c r="K13" s="47">
        <v>117199438</v>
      </c>
      <c r="L13" s="47">
        <v>79334061</v>
      </c>
      <c r="N13" s="3" t="str">
        <f t="shared" si="3"/>
        <v>0</v>
      </c>
      <c r="O13" s="3" t="str">
        <f t="shared" si="4"/>
        <v>0</v>
      </c>
      <c r="P13" s="3" t="str">
        <f t="shared" si="5"/>
        <v>0</v>
      </c>
      <c r="Q13" s="3" t="str">
        <f t="shared" si="6"/>
        <v>0</v>
      </c>
      <c r="R13" s="8">
        <f t="shared" si="7"/>
        <v>0</v>
      </c>
      <c r="S13" s="6">
        <f>IF(D13=$W$4,"",H13)</f>
        <v>19.989999999999998</v>
      </c>
      <c r="T13" s="6">
        <f t="shared" si="9"/>
        <v>16.127877508941829</v>
      </c>
      <c r="V13" s="3" t="str">
        <f t="shared" si="10"/>
        <v>PASS</v>
      </c>
      <c r="W13" s="3" t="str">
        <f t="shared" si="0"/>
        <v>PASS</v>
      </c>
      <c r="X13" s="3" t="str">
        <f t="shared" si="11"/>
        <v>PASS</v>
      </c>
      <c r="Y13" s="3" t="str">
        <f t="shared" si="12"/>
        <v>PASS</v>
      </c>
      <c r="Z13" s="3" t="str">
        <f t="shared" si="1"/>
        <v>PASS</v>
      </c>
      <c r="AA13" s="18">
        <f t="shared" si="13"/>
        <v>3</v>
      </c>
      <c r="AB13" s="3" t="str">
        <f t="shared" si="14"/>
        <v>A090430</v>
      </c>
      <c r="AC13" s="13" t="str">
        <f t="shared" si="2"/>
        <v>아모레퍼시픽</v>
      </c>
    </row>
    <row r="14" spans="1:30" hidden="1">
      <c r="A14" s="55">
        <f t="shared" si="15"/>
        <v>6</v>
      </c>
      <c r="B14" s="146" t="s">
        <v>1482</v>
      </c>
      <c r="C14" s="176" t="s">
        <v>1647</v>
      </c>
      <c r="D14" s="40" t="s">
        <v>1474</v>
      </c>
      <c r="E14" s="41">
        <v>22000000</v>
      </c>
      <c r="F14" s="42">
        <v>22865858000</v>
      </c>
      <c r="G14" s="42">
        <v>203377984000</v>
      </c>
      <c r="H14" s="89">
        <v>889.44</v>
      </c>
      <c r="I14" s="48">
        <v>450134000</v>
      </c>
      <c r="J14" s="48">
        <v>404455000</v>
      </c>
      <c r="K14" s="48">
        <v>245582000</v>
      </c>
      <c r="L14" s="48">
        <v>-16235000</v>
      </c>
      <c r="N14" s="3" t="str">
        <f t="shared" si="3"/>
        <v>0</v>
      </c>
      <c r="O14" s="3" t="str">
        <f t="shared" si="4"/>
        <v>0</v>
      </c>
      <c r="P14" s="3" t="str">
        <f t="shared" si="5"/>
        <v>0</v>
      </c>
      <c r="Q14" s="3" t="str">
        <f t="shared" si="6"/>
        <v>1</v>
      </c>
      <c r="R14" s="8">
        <f t="shared" si="7"/>
        <v>1</v>
      </c>
      <c r="S14" s="6" t="str">
        <f>IF(D14=$W$4,"",H14)</f>
        <v/>
      </c>
      <c r="T14" s="6">
        <f t="shared" si="9"/>
        <v>4.7404125399536721</v>
      </c>
      <c r="V14" s="3" t="str">
        <f t="shared" si="10"/>
        <v>PASS</v>
      </c>
      <c r="W14" s="3" t="str">
        <f t="shared" si="0"/>
        <v>PASS</v>
      </c>
      <c r="X14" s="3" t="str">
        <f t="shared" si="11"/>
        <v>PASS</v>
      </c>
      <c r="Y14" s="3" t="str">
        <f t="shared" si="12"/>
        <v>PASS</v>
      </c>
      <c r="Z14" s="3" t="str">
        <f t="shared" si="1"/>
        <v>PASS</v>
      </c>
      <c r="AA14" s="18">
        <f t="shared" si="13"/>
        <v>3</v>
      </c>
      <c r="AB14" s="3" t="str">
        <f t="shared" si="14"/>
        <v>A032830</v>
      </c>
      <c r="AC14" s="13" t="str">
        <f t="shared" si="2"/>
        <v>삼성생명</v>
      </c>
    </row>
    <row r="15" spans="1:30" hidden="1">
      <c r="A15" s="55">
        <f t="shared" si="15"/>
        <v>7</v>
      </c>
      <c r="B15" s="143" t="s">
        <v>439</v>
      </c>
      <c r="C15" s="175" t="s">
        <v>1631</v>
      </c>
      <c r="D15" s="37" t="s">
        <v>2287</v>
      </c>
      <c r="E15" s="38">
        <v>23995262</v>
      </c>
      <c r="F15" s="39">
        <v>18333205000</v>
      </c>
      <c r="G15" s="39">
        <v>4504739000</v>
      </c>
      <c r="H15" s="88">
        <v>24.57</v>
      </c>
      <c r="I15" s="47">
        <v>419585000</v>
      </c>
      <c r="J15" s="47">
        <v>596013000</v>
      </c>
      <c r="K15" s="47">
        <v>460890000</v>
      </c>
      <c r="L15" s="47">
        <v>230884000</v>
      </c>
      <c r="N15" s="3" t="str">
        <f t="shared" si="3"/>
        <v>0</v>
      </c>
      <c r="O15" s="3" t="str">
        <f t="shared" si="4"/>
        <v>0</v>
      </c>
      <c r="P15" s="3" t="str">
        <f t="shared" si="5"/>
        <v>0</v>
      </c>
      <c r="Q15" s="3" t="str">
        <f t="shared" si="6"/>
        <v>0</v>
      </c>
      <c r="R15" s="8">
        <f t="shared" si="7"/>
        <v>0</v>
      </c>
      <c r="S15" s="6">
        <f>IF(D15=$W$4,"",H15)</f>
        <v>24.57</v>
      </c>
      <c r="T15" s="6">
        <f t="shared" si="9"/>
        <v>9.3130033728417914</v>
      </c>
      <c r="V15" s="3" t="str">
        <f t="shared" si="10"/>
        <v>PASS</v>
      </c>
      <c r="W15" s="3" t="str">
        <f t="shared" si="0"/>
        <v>PASS</v>
      </c>
      <c r="X15" s="3" t="str">
        <f t="shared" si="11"/>
        <v>PASS</v>
      </c>
      <c r="Y15" s="3" t="str">
        <f t="shared" si="12"/>
        <v>PASS</v>
      </c>
      <c r="Z15" s="3" t="str">
        <f t="shared" si="1"/>
        <v>PASS</v>
      </c>
      <c r="AA15" s="18">
        <f t="shared" si="13"/>
        <v>3</v>
      </c>
      <c r="AB15" s="3" t="str">
        <f t="shared" si="14"/>
        <v>A012330</v>
      </c>
      <c r="AC15" s="13" t="str">
        <f t="shared" si="2"/>
        <v>현대모비스</v>
      </c>
    </row>
    <row r="16" spans="1:30" hidden="1">
      <c r="A16" s="55">
        <f t="shared" si="15"/>
        <v>8</v>
      </c>
      <c r="B16" s="143" t="s">
        <v>969</v>
      </c>
      <c r="C16" s="175" t="s">
        <v>1532</v>
      </c>
      <c r="D16" s="37" t="s">
        <v>2288</v>
      </c>
      <c r="E16" s="38">
        <v>21770056</v>
      </c>
      <c r="F16" s="39">
        <v>12444563000</v>
      </c>
      <c r="G16" s="39">
        <v>3787033000</v>
      </c>
      <c r="H16" s="88">
        <v>30.43</v>
      </c>
      <c r="I16" s="47">
        <v>236117000</v>
      </c>
      <c r="J16" s="47">
        <v>344662000</v>
      </c>
      <c r="K16" s="47">
        <v>394796000</v>
      </c>
      <c r="L16" s="47">
        <v>228280000</v>
      </c>
      <c r="N16" s="3" t="str">
        <f t="shared" si="3"/>
        <v>0</v>
      </c>
      <c r="O16" s="3" t="str">
        <f t="shared" si="4"/>
        <v>0</v>
      </c>
      <c r="P16" s="3" t="str">
        <f t="shared" si="5"/>
        <v>0</v>
      </c>
      <c r="Q16" s="3" t="str">
        <f t="shared" si="6"/>
        <v>0</v>
      </c>
      <c r="R16" s="8">
        <f t="shared" si="7"/>
        <v>0</v>
      </c>
      <c r="S16" s="6">
        <f>IF(D16=$W$4,"",H16)</f>
        <v>30.43</v>
      </c>
      <c r="T16" s="6">
        <f t="shared" si="9"/>
        <v>9.6737426617551776</v>
      </c>
      <c r="V16" s="3" t="str">
        <f t="shared" si="10"/>
        <v>PASS</v>
      </c>
      <c r="W16" s="3" t="str">
        <f t="shared" si="0"/>
        <v>PASS</v>
      </c>
      <c r="X16" s="3" t="str">
        <f t="shared" si="11"/>
        <v>PASS</v>
      </c>
      <c r="Y16" s="3" t="str">
        <f t="shared" si="12"/>
        <v>PASS</v>
      </c>
      <c r="Z16" s="3" t="str">
        <f t="shared" si="1"/>
        <v>PASS</v>
      </c>
      <c r="AA16" s="18">
        <f t="shared" si="13"/>
        <v>3</v>
      </c>
      <c r="AB16" s="3" t="str">
        <f t="shared" si="14"/>
        <v>A051910</v>
      </c>
      <c r="AC16" s="13" t="str">
        <f t="shared" si="2"/>
        <v>LG화학</v>
      </c>
    </row>
    <row r="17" spans="1:29" hidden="1">
      <c r="A17" s="55">
        <f t="shared" si="15"/>
        <v>9</v>
      </c>
      <c r="B17" s="143" t="s">
        <v>743</v>
      </c>
      <c r="C17" s="175" t="s">
        <v>2205</v>
      </c>
      <c r="D17" s="37" t="s">
        <v>2286</v>
      </c>
      <c r="E17" s="38">
        <v>21689443</v>
      </c>
      <c r="F17" s="39">
        <v>2375716335</v>
      </c>
      <c r="G17" s="39">
        <v>1008001314</v>
      </c>
      <c r="H17" s="88">
        <v>42.43</v>
      </c>
      <c r="I17" s="47">
        <v>156359595</v>
      </c>
      <c r="J17" s="47">
        <v>163852693</v>
      </c>
      <c r="K17" s="47">
        <v>146487387</v>
      </c>
      <c r="L17" s="47">
        <v>175895978</v>
      </c>
      <c r="N17" s="3" t="str">
        <f t="shared" si="3"/>
        <v>0</v>
      </c>
      <c r="O17" s="3" t="str">
        <f t="shared" si="4"/>
        <v>0</v>
      </c>
      <c r="P17" s="3" t="str">
        <f t="shared" si="5"/>
        <v>0</v>
      </c>
      <c r="Q17" s="3" t="str">
        <f t="shared" si="6"/>
        <v>0</v>
      </c>
      <c r="R17" s="8">
        <f t="shared" si="7"/>
        <v>0</v>
      </c>
      <c r="S17" s="6">
        <f t="shared" si="8"/>
        <v>42.43</v>
      </c>
      <c r="T17" s="6">
        <f t="shared" si="9"/>
        <v>27.048500847219202</v>
      </c>
      <c r="V17" s="3" t="str">
        <f t="shared" si="10"/>
        <v>PASS</v>
      </c>
      <c r="W17" s="3" t="str">
        <f>IF(S17="","PASS",IF(S17&gt;$W$3,"FAIL","PASS"))</f>
        <v>PASS</v>
      </c>
      <c r="X17" s="3" t="str">
        <f t="shared" si="11"/>
        <v>PASS</v>
      </c>
      <c r="Y17" s="3" t="str">
        <f t="shared" si="12"/>
        <v>PASS</v>
      </c>
      <c r="Z17" s="3" t="str">
        <f t="shared" si="1"/>
        <v>PASS</v>
      </c>
      <c r="AA17" s="18">
        <f t="shared" si="13"/>
        <v>3</v>
      </c>
      <c r="AB17" s="3" t="str">
        <f t="shared" si="14"/>
        <v>A035420</v>
      </c>
      <c r="AC17" s="13" t="str">
        <f t="shared" si="2"/>
        <v>NAVER</v>
      </c>
    </row>
    <row r="18" spans="1:29" hidden="1">
      <c r="A18" s="55">
        <f t="shared" si="15"/>
        <v>10</v>
      </c>
      <c r="B18" s="143" t="s">
        <v>32</v>
      </c>
      <c r="C18" s="175" t="s">
        <v>1808</v>
      </c>
      <c r="D18" s="37" t="s">
        <v>2286</v>
      </c>
      <c r="E18" s="38">
        <v>22386073</v>
      </c>
      <c r="F18" s="39">
        <v>20682465000</v>
      </c>
      <c r="G18" s="39">
        <v>8059733000</v>
      </c>
      <c r="H18" s="88">
        <v>38.97</v>
      </c>
      <c r="I18" s="47">
        <v>1267247000</v>
      </c>
      <c r="J18" s="47">
        <v>1134190000</v>
      </c>
      <c r="K18" s="47">
        <v>1031765000</v>
      </c>
      <c r="L18" s="47">
        <v>585878000</v>
      </c>
      <c r="N18" s="3" t="str">
        <f t="shared" si="3"/>
        <v>0</v>
      </c>
      <c r="O18" s="3" t="str">
        <f t="shared" si="4"/>
        <v>0</v>
      </c>
      <c r="P18" s="3" t="str">
        <f t="shared" si="5"/>
        <v>0</v>
      </c>
      <c r="Q18" s="3" t="str">
        <f t="shared" si="6"/>
        <v>0</v>
      </c>
      <c r="R18" s="8">
        <f t="shared" si="7"/>
        <v>0</v>
      </c>
      <c r="S18" s="6">
        <f t="shared" si="8"/>
        <v>38.97</v>
      </c>
      <c r="T18" s="6">
        <f t="shared" si="9"/>
        <v>19.432306545665615</v>
      </c>
      <c r="V18" s="3" t="str">
        <f t="shared" si="10"/>
        <v>PASS</v>
      </c>
      <c r="W18" s="3" t="str">
        <f t="shared" si="0"/>
        <v>PASS</v>
      </c>
      <c r="X18" s="3" t="str">
        <f t="shared" si="11"/>
        <v>PASS</v>
      </c>
      <c r="Y18" s="3" t="str">
        <f t="shared" si="12"/>
        <v>PASS</v>
      </c>
      <c r="Z18" s="3" t="str">
        <f t="shared" si="1"/>
        <v>PASS</v>
      </c>
      <c r="AA18" s="18">
        <f t="shared" si="13"/>
        <v>3</v>
      </c>
      <c r="AB18" s="3" t="str">
        <f t="shared" si="14"/>
        <v>A000660</v>
      </c>
      <c r="AC18" s="13" t="str">
        <f t="shared" si="2"/>
        <v>SK하이닉스</v>
      </c>
    </row>
    <row r="19" spans="1:29" hidden="1">
      <c r="A19" s="55">
        <f t="shared" si="15"/>
        <v>11</v>
      </c>
      <c r="B19" s="146" t="s">
        <v>248</v>
      </c>
      <c r="C19" s="176" t="s">
        <v>1536</v>
      </c>
      <c r="D19" s="40" t="s">
        <v>2288</v>
      </c>
      <c r="E19" s="41">
        <v>14516608</v>
      </c>
      <c r="F19" s="42">
        <v>43025557447</v>
      </c>
      <c r="G19" s="42">
        <v>8283851253</v>
      </c>
      <c r="H19" s="89">
        <v>19.25</v>
      </c>
      <c r="I19" s="48">
        <v>499760388</v>
      </c>
      <c r="J19" s="48">
        <v>210449832</v>
      </c>
      <c r="K19" s="48">
        <v>346211467</v>
      </c>
      <c r="L19" s="48">
        <v>261849773</v>
      </c>
      <c r="N19" s="3" t="str">
        <f t="shared" si="3"/>
        <v>0</v>
      </c>
      <c r="O19" s="3" t="str">
        <f t="shared" si="4"/>
        <v>0</v>
      </c>
      <c r="P19" s="3" t="str">
        <f t="shared" si="5"/>
        <v>0</v>
      </c>
      <c r="Q19" s="3" t="str">
        <f t="shared" si="6"/>
        <v>0</v>
      </c>
      <c r="R19" s="8">
        <f t="shared" si="7"/>
        <v>0</v>
      </c>
      <c r="S19" s="6">
        <f t="shared" si="8"/>
        <v>19.25</v>
      </c>
      <c r="T19" s="6">
        <f t="shared" si="9"/>
        <v>3.0639265083872091</v>
      </c>
      <c r="V19" s="3" t="str">
        <f t="shared" si="10"/>
        <v>PASS</v>
      </c>
      <c r="W19" s="3" t="str">
        <f t="shared" si="0"/>
        <v>PASS</v>
      </c>
      <c r="X19" s="3" t="str">
        <f t="shared" si="11"/>
        <v>PASS</v>
      </c>
      <c r="Y19" s="3" t="str">
        <f t="shared" si="12"/>
        <v>PASS</v>
      </c>
      <c r="Z19" s="3" t="str">
        <f t="shared" si="1"/>
        <v>PASS</v>
      </c>
      <c r="AA19" s="18">
        <f t="shared" si="13"/>
        <v>3</v>
      </c>
      <c r="AB19" s="3" t="str">
        <f t="shared" si="14"/>
        <v>A005490</v>
      </c>
      <c r="AC19" s="13" t="str">
        <f t="shared" si="2"/>
        <v>POSCO</v>
      </c>
    </row>
    <row r="20" spans="1:29" hidden="1">
      <c r="A20" s="55">
        <f t="shared" si="15"/>
        <v>12</v>
      </c>
      <c r="B20" s="143" t="s">
        <v>1032</v>
      </c>
      <c r="C20" s="175" t="s">
        <v>1601</v>
      </c>
      <c r="D20" s="37" t="s">
        <v>1474</v>
      </c>
      <c r="E20" s="38">
        <v>18754594</v>
      </c>
      <c r="F20" s="39">
        <v>20780986000</v>
      </c>
      <c r="G20" s="39">
        <v>6894501000</v>
      </c>
      <c r="H20" s="88">
        <v>33.18</v>
      </c>
      <c r="I20" s="47">
        <v>1018593000</v>
      </c>
      <c r="J20" s="47">
        <v>-43354000</v>
      </c>
      <c r="K20" s="47">
        <v>-40089000</v>
      </c>
      <c r="L20" s="47">
        <v>-42109000</v>
      </c>
      <c r="N20" s="3" t="str">
        <f t="shared" si="3"/>
        <v>0</v>
      </c>
      <c r="O20" s="3" t="str">
        <f t="shared" si="4"/>
        <v>1</v>
      </c>
      <c r="P20" s="3" t="str">
        <f t="shared" si="5"/>
        <v>1</v>
      </c>
      <c r="Q20" s="3" t="str">
        <f t="shared" si="6"/>
        <v>1</v>
      </c>
      <c r="R20" s="8">
        <f t="shared" si="7"/>
        <v>3</v>
      </c>
      <c r="S20" s="6" t="str">
        <f t="shared" si="8"/>
        <v/>
      </c>
      <c r="T20" s="6">
        <f t="shared" si="9"/>
        <v>4.2973947434448014</v>
      </c>
      <c r="V20" s="3" t="str">
        <f t="shared" si="10"/>
        <v>PASS</v>
      </c>
      <c r="W20" s="3" t="str">
        <f t="shared" si="0"/>
        <v>PASS</v>
      </c>
      <c r="X20" s="3" t="str">
        <f t="shared" si="11"/>
        <v>PASS</v>
      </c>
      <c r="Y20" s="3" t="str">
        <f t="shared" si="12"/>
        <v>PASS</v>
      </c>
      <c r="Z20" s="3" t="str">
        <f t="shared" si="1"/>
        <v>PASS</v>
      </c>
      <c r="AA20" s="18">
        <f t="shared" si="13"/>
        <v>3</v>
      </c>
      <c r="AB20" s="3" t="str">
        <f t="shared" si="14"/>
        <v>A055550</v>
      </c>
      <c r="AC20" s="13" t="str">
        <f t="shared" si="2"/>
        <v>신한지주</v>
      </c>
    </row>
    <row r="21" spans="1:29" hidden="1">
      <c r="A21" s="55">
        <f t="shared" si="15"/>
        <v>13</v>
      </c>
      <c r="B21" s="143" t="s">
        <v>16</v>
      </c>
      <c r="C21" s="175" t="s">
        <v>1552</v>
      </c>
      <c r="D21" s="37" t="s">
        <v>2287</v>
      </c>
      <c r="E21" s="38">
        <v>21322112</v>
      </c>
      <c r="F21" s="39">
        <v>20812407000</v>
      </c>
      <c r="G21" s="39">
        <v>13256506000</v>
      </c>
      <c r="H21" s="88">
        <v>63.7</v>
      </c>
      <c r="I21" s="47">
        <v>1056756000</v>
      </c>
      <c r="J21" s="47">
        <v>472197000</v>
      </c>
      <c r="K21" s="47">
        <v>555608000</v>
      </c>
      <c r="L21" s="47">
        <v>411834000</v>
      </c>
      <c r="N21" s="3" t="str">
        <f t="shared" si="3"/>
        <v>0</v>
      </c>
      <c r="O21" s="3" t="str">
        <f t="shared" si="4"/>
        <v>0</v>
      </c>
      <c r="P21" s="3" t="str">
        <f t="shared" si="5"/>
        <v>0</v>
      </c>
      <c r="Q21" s="3" t="str">
        <f t="shared" si="6"/>
        <v>0</v>
      </c>
      <c r="R21" s="8">
        <f t="shared" si="7"/>
        <v>0</v>
      </c>
      <c r="S21" s="6">
        <f t="shared" si="8"/>
        <v>63.7</v>
      </c>
      <c r="T21" s="6">
        <f t="shared" si="9"/>
        <v>11.994744288827333</v>
      </c>
      <c r="V21" s="3" t="str">
        <f t="shared" si="10"/>
        <v>PASS</v>
      </c>
      <c r="W21" s="3" t="str">
        <f t="shared" si="0"/>
        <v>PASS</v>
      </c>
      <c r="X21" s="3" t="str">
        <f t="shared" si="11"/>
        <v>PASS</v>
      </c>
      <c r="Y21" s="3" t="str">
        <f t="shared" si="12"/>
        <v>PASS</v>
      </c>
      <c r="Z21" s="3" t="str">
        <f t="shared" si="1"/>
        <v>PASS</v>
      </c>
      <c r="AA21" s="18">
        <f t="shared" si="13"/>
        <v>3</v>
      </c>
      <c r="AB21" s="3" t="str">
        <f t="shared" si="14"/>
        <v>A000270</v>
      </c>
      <c r="AC21" s="13" t="str">
        <f t="shared" si="2"/>
        <v>기아차</v>
      </c>
    </row>
    <row r="22" spans="1:29" hidden="1">
      <c r="A22" s="55">
        <f t="shared" si="15"/>
        <v>14</v>
      </c>
      <c r="B22" s="143" t="s">
        <v>522</v>
      </c>
      <c r="C22" s="175" t="s">
        <v>1544</v>
      </c>
      <c r="D22" s="37" t="s">
        <v>2290</v>
      </c>
      <c r="E22" s="38">
        <v>17400701</v>
      </c>
      <c r="F22" s="39">
        <v>13779460000</v>
      </c>
      <c r="G22" s="39">
        <v>9367480000</v>
      </c>
      <c r="H22" s="88">
        <v>67.98</v>
      </c>
      <c r="I22" s="47">
        <v>295786000</v>
      </c>
      <c r="J22" s="47">
        <v>231997000</v>
      </c>
      <c r="K22" s="47">
        <v>361591000</v>
      </c>
      <c r="L22" s="47">
        <v>217387000</v>
      </c>
      <c r="N22" s="3" t="str">
        <f t="shared" si="3"/>
        <v>0</v>
      </c>
      <c r="O22" s="3" t="str">
        <f t="shared" si="4"/>
        <v>0</v>
      </c>
      <c r="P22" s="3" t="str">
        <f t="shared" si="5"/>
        <v>0</v>
      </c>
      <c r="Q22" s="3" t="str">
        <f t="shared" si="6"/>
        <v>0</v>
      </c>
      <c r="R22" s="8">
        <f t="shared" si="7"/>
        <v>0</v>
      </c>
      <c r="S22" s="6">
        <f t="shared" si="8"/>
        <v>67.98</v>
      </c>
      <c r="T22" s="6">
        <f t="shared" si="9"/>
        <v>8.0319620652768684</v>
      </c>
      <c r="V22" s="3" t="str">
        <f t="shared" si="10"/>
        <v>PASS</v>
      </c>
      <c r="W22" s="3" t="str">
        <f t="shared" si="0"/>
        <v>PASS</v>
      </c>
      <c r="X22" s="3" t="str">
        <f t="shared" si="11"/>
        <v>PASS</v>
      </c>
      <c r="Y22" s="3" t="str">
        <f t="shared" si="12"/>
        <v>PASS</v>
      </c>
      <c r="Z22" s="3" t="str">
        <f t="shared" si="1"/>
        <v>PASS</v>
      </c>
      <c r="AA22" s="18">
        <f t="shared" si="13"/>
        <v>3</v>
      </c>
      <c r="AB22" s="3" t="str">
        <f t="shared" si="14"/>
        <v>A017670</v>
      </c>
      <c r="AC22" s="13" t="str">
        <f t="shared" si="2"/>
        <v>SK텔레콤</v>
      </c>
    </row>
    <row r="23" spans="1:29" hidden="1">
      <c r="A23" s="55">
        <f t="shared" si="15"/>
        <v>15</v>
      </c>
      <c r="B23" s="143" t="s">
        <v>732</v>
      </c>
      <c r="C23" s="175" t="s">
        <v>1540</v>
      </c>
      <c r="D23" s="37" t="s">
        <v>2286</v>
      </c>
      <c r="E23" s="38">
        <v>16921651</v>
      </c>
      <c r="F23" s="39">
        <v>11481677000</v>
      </c>
      <c r="G23" s="39">
        <v>6111406000</v>
      </c>
      <c r="H23" s="88">
        <v>53.23</v>
      </c>
      <c r="I23" s="47">
        <v>78962359</v>
      </c>
      <c r="J23" s="47">
        <v>32057186</v>
      </c>
      <c r="K23" s="47">
        <v>5693376000</v>
      </c>
      <c r="L23" s="47">
        <v>16668455</v>
      </c>
      <c r="N23" s="3" t="str">
        <f t="shared" si="3"/>
        <v>0</v>
      </c>
      <c r="O23" s="3" t="str">
        <f t="shared" si="4"/>
        <v>0</v>
      </c>
      <c r="P23" s="3" t="str">
        <f t="shared" si="5"/>
        <v>0</v>
      </c>
      <c r="Q23" s="3" t="str">
        <f t="shared" si="6"/>
        <v>0</v>
      </c>
      <c r="R23" s="8">
        <f t="shared" si="7"/>
        <v>0</v>
      </c>
      <c r="S23" s="6">
        <f t="shared" si="8"/>
        <v>53.23</v>
      </c>
      <c r="T23" s="6">
        <f t="shared" si="9"/>
        <v>50.698726327173283</v>
      </c>
      <c r="V23" s="3" t="str">
        <f t="shared" si="10"/>
        <v>PASS</v>
      </c>
      <c r="W23" s="3" t="str">
        <f t="shared" si="0"/>
        <v>PASS</v>
      </c>
      <c r="X23" s="3" t="str">
        <f t="shared" si="11"/>
        <v>PASS</v>
      </c>
      <c r="Y23" s="3" t="str">
        <f t="shared" si="12"/>
        <v>PASS</v>
      </c>
      <c r="Z23" s="3" t="str">
        <f t="shared" si="1"/>
        <v>PASS</v>
      </c>
      <c r="AA23" s="18">
        <f t="shared" si="13"/>
        <v>3</v>
      </c>
      <c r="AB23" s="3" t="str">
        <f t="shared" si="14"/>
        <v>A034730</v>
      </c>
      <c r="AC23" s="13" t="str">
        <f t="shared" si="2"/>
        <v>SK</v>
      </c>
    </row>
    <row r="24" spans="1:29" hidden="1">
      <c r="A24" s="55">
        <f t="shared" si="15"/>
        <v>16</v>
      </c>
      <c r="B24" s="146" t="s">
        <v>968</v>
      </c>
      <c r="C24" s="176" t="s">
        <v>1527</v>
      </c>
      <c r="D24" s="40" t="s">
        <v>2293</v>
      </c>
      <c r="E24" s="41">
        <v>16399107</v>
      </c>
      <c r="F24" s="42">
        <v>1461711957</v>
      </c>
      <c r="G24" s="42">
        <v>1490840664</v>
      </c>
      <c r="H24" s="89">
        <v>101.99</v>
      </c>
      <c r="I24" s="48">
        <v>95360995</v>
      </c>
      <c r="J24" s="48">
        <v>76635262</v>
      </c>
      <c r="K24" s="48">
        <v>93878725</v>
      </c>
      <c r="L24" s="48">
        <v>40086047</v>
      </c>
      <c r="N24" s="3" t="str">
        <f t="shared" si="3"/>
        <v>0</v>
      </c>
      <c r="O24" s="3" t="str">
        <f t="shared" si="4"/>
        <v>0</v>
      </c>
      <c r="P24" s="3" t="str">
        <f t="shared" si="5"/>
        <v>0</v>
      </c>
      <c r="Q24" s="3" t="str">
        <f t="shared" si="6"/>
        <v>0</v>
      </c>
      <c r="R24" s="8">
        <f t="shared" si="7"/>
        <v>0</v>
      </c>
      <c r="S24" s="6">
        <f t="shared" si="8"/>
        <v>101.99</v>
      </c>
      <c r="T24" s="6">
        <f t="shared" si="9"/>
        <v>20.931690921373505</v>
      </c>
      <c r="V24" s="3" t="str">
        <f t="shared" si="10"/>
        <v>PASS</v>
      </c>
      <c r="W24" s="3" t="str">
        <f t="shared" si="0"/>
        <v>PASS</v>
      </c>
      <c r="X24" s="3" t="str">
        <f t="shared" si="11"/>
        <v>PASS</v>
      </c>
      <c r="Y24" s="3" t="str">
        <f t="shared" si="12"/>
        <v>PASS</v>
      </c>
      <c r="Z24" s="3" t="str">
        <f t="shared" si="1"/>
        <v>PASS</v>
      </c>
      <c r="AA24" s="18">
        <f t="shared" si="13"/>
        <v>3</v>
      </c>
      <c r="AB24" s="3" t="str">
        <f t="shared" si="14"/>
        <v>A051900</v>
      </c>
      <c r="AC24" s="13" t="str">
        <f t="shared" si="2"/>
        <v>LG생활건강</v>
      </c>
    </row>
    <row r="25" spans="1:29" hidden="1">
      <c r="A25" s="55">
        <f t="shared" si="15"/>
        <v>17</v>
      </c>
      <c r="B25" s="143" t="s">
        <v>1375</v>
      </c>
      <c r="C25" s="175" t="s">
        <v>1648</v>
      </c>
      <c r="D25" s="37" t="s">
        <v>2292</v>
      </c>
      <c r="E25" s="38">
        <v>12020523</v>
      </c>
      <c r="F25" s="39">
        <v>12996529222</v>
      </c>
      <c r="G25" s="39">
        <v>1477660430</v>
      </c>
      <c r="H25" s="88">
        <v>11.37</v>
      </c>
      <c r="I25" s="47">
        <v>62690849</v>
      </c>
      <c r="J25" s="47">
        <v>-109524234</v>
      </c>
      <c r="K25" s="47">
        <v>153294532</v>
      </c>
      <c r="L25" s="47">
        <v>-112078174</v>
      </c>
      <c r="N25" s="3" t="str">
        <f t="shared" si="3"/>
        <v>0</v>
      </c>
      <c r="O25" s="3" t="str">
        <f t="shared" si="4"/>
        <v>1</v>
      </c>
      <c r="P25" s="3" t="str">
        <f t="shared" si="5"/>
        <v>0</v>
      </c>
      <c r="Q25" s="3" t="str">
        <f t="shared" si="6"/>
        <v>1</v>
      </c>
      <c r="R25" s="8">
        <f t="shared" si="7"/>
        <v>2</v>
      </c>
      <c r="S25" s="6">
        <f t="shared" si="8"/>
        <v>11.37</v>
      </c>
      <c r="T25" s="6">
        <f t="shared" si="9"/>
        <v>-4.3219438852118486E-2</v>
      </c>
      <c r="V25" s="3" t="str">
        <f t="shared" si="10"/>
        <v>PASS</v>
      </c>
      <c r="W25" s="3" t="str">
        <f t="shared" si="0"/>
        <v>PASS</v>
      </c>
      <c r="X25" s="3" t="str">
        <f t="shared" si="11"/>
        <v>PASS</v>
      </c>
      <c r="Y25" s="3" t="str">
        <f t="shared" si="12"/>
        <v>PASS</v>
      </c>
      <c r="Z25" s="3" t="str">
        <f t="shared" si="1"/>
        <v>PASS</v>
      </c>
      <c r="AA25" s="18">
        <f t="shared" si="13"/>
        <v>3</v>
      </c>
      <c r="AB25" s="3" t="str">
        <f t="shared" si="14"/>
        <v>A096770</v>
      </c>
      <c r="AC25" s="13" t="str">
        <f t="shared" si="2"/>
        <v>SK이노베이션</v>
      </c>
    </row>
    <row r="26" spans="1:29" hidden="1">
      <c r="A26" s="55">
        <f t="shared" si="15"/>
        <v>18</v>
      </c>
      <c r="B26" s="143" t="s">
        <v>722</v>
      </c>
      <c r="C26" s="175" t="s">
        <v>1522</v>
      </c>
      <c r="D26" s="37" t="s">
        <v>2293</v>
      </c>
      <c r="E26" s="38">
        <v>14347066</v>
      </c>
      <c r="F26" s="39">
        <v>5896480883</v>
      </c>
      <c r="G26" s="39">
        <v>1552746437</v>
      </c>
      <c r="H26" s="88">
        <v>26.33</v>
      </c>
      <c r="I26" s="47">
        <v>294405372</v>
      </c>
      <c r="J26" s="47">
        <v>229978099</v>
      </c>
      <c r="K26" s="47">
        <v>288881752</v>
      </c>
      <c r="L26" s="47">
        <v>174659104</v>
      </c>
      <c r="N26" s="3" t="str">
        <f t="shared" si="3"/>
        <v>0</v>
      </c>
      <c r="O26" s="3" t="str">
        <f t="shared" si="4"/>
        <v>0</v>
      </c>
      <c r="P26" s="3" t="str">
        <f t="shared" si="5"/>
        <v>0</v>
      </c>
      <c r="Q26" s="3" t="str">
        <f t="shared" si="6"/>
        <v>0</v>
      </c>
      <c r="R26" s="8">
        <f t="shared" si="7"/>
        <v>0</v>
      </c>
      <c r="S26" s="6">
        <f t="shared" si="8"/>
        <v>26.33</v>
      </c>
      <c r="T26" s="6">
        <f t="shared" si="9"/>
        <v>16.754473500427356</v>
      </c>
      <c r="V26" s="3" t="str">
        <f t="shared" si="10"/>
        <v>PASS</v>
      </c>
      <c r="W26" s="3" t="str">
        <f t="shared" si="0"/>
        <v>PASS</v>
      </c>
      <c r="X26" s="3" t="str">
        <f t="shared" si="11"/>
        <v>PASS</v>
      </c>
      <c r="Y26" s="3" t="str">
        <f t="shared" si="12"/>
        <v>PASS</v>
      </c>
      <c r="Z26" s="3" t="str">
        <f>IF(ISERROR(IF(T26&lt;$Z$3,"FAIL","PASS")),"",IF(T26&lt;$Z$3,"FAIL","PASS"))</f>
        <v>PASS</v>
      </c>
      <c r="AA26" s="18">
        <f>COUNTIF(V26:X26,$AA$3)</f>
        <v>3</v>
      </c>
      <c r="AB26" s="3" t="str">
        <f>B26</f>
        <v>A033780</v>
      </c>
      <c r="AC26" s="13" t="str">
        <f t="shared" si="2"/>
        <v>KT&amp;G</v>
      </c>
    </row>
    <row r="27" spans="1:29" hidden="1">
      <c r="A27" s="55">
        <f t="shared" si="15"/>
        <v>19</v>
      </c>
      <c r="B27" s="143" t="s">
        <v>38</v>
      </c>
      <c r="C27" s="175" t="s">
        <v>1595</v>
      </c>
      <c r="D27" s="37" t="s">
        <v>1474</v>
      </c>
      <c r="E27" s="38">
        <v>14567762</v>
      </c>
      <c r="F27" s="39">
        <v>9970587284</v>
      </c>
      <c r="G27" s="39">
        <v>52900034310</v>
      </c>
      <c r="H27" s="88">
        <v>530.55999999999995</v>
      </c>
      <c r="I27" s="47">
        <v>293695193</v>
      </c>
      <c r="J27" s="47">
        <v>238959134</v>
      </c>
      <c r="K27" s="47">
        <v>177065151</v>
      </c>
      <c r="L27" s="47">
        <v>72994863</v>
      </c>
      <c r="N27" s="3" t="str">
        <f t="shared" si="3"/>
        <v>0</v>
      </c>
      <c r="O27" s="3" t="str">
        <f t="shared" si="4"/>
        <v>0</v>
      </c>
      <c r="P27" s="3" t="str">
        <f t="shared" si="5"/>
        <v>0</v>
      </c>
      <c r="Q27" s="3" t="str">
        <f t="shared" si="6"/>
        <v>0</v>
      </c>
      <c r="R27" s="8">
        <f t="shared" si="7"/>
        <v>0</v>
      </c>
      <c r="S27" s="6" t="str">
        <f t="shared" si="8"/>
        <v/>
      </c>
      <c r="T27" s="6">
        <f t="shared" si="9"/>
        <v>7.850233077604539</v>
      </c>
      <c r="V27" s="3" t="str">
        <f t="shared" si="10"/>
        <v>PASS</v>
      </c>
      <c r="W27" s="3" t="str">
        <f t="shared" si="0"/>
        <v>PASS</v>
      </c>
      <c r="X27" s="3" t="str">
        <f t="shared" si="11"/>
        <v>PASS</v>
      </c>
      <c r="Y27" s="3" t="str">
        <f t="shared" si="12"/>
        <v>PASS</v>
      </c>
      <c r="Z27" s="3" t="str">
        <f t="shared" si="1"/>
        <v>PASS</v>
      </c>
      <c r="AA27" s="18">
        <f t="shared" si="13"/>
        <v>3</v>
      </c>
      <c r="AB27" s="3" t="str">
        <f t="shared" si="14"/>
        <v>A000810</v>
      </c>
      <c r="AC27" s="13" t="str">
        <f t="shared" si="2"/>
        <v>삼성화재</v>
      </c>
    </row>
    <row r="28" spans="1:29" hidden="1">
      <c r="A28" s="55">
        <f t="shared" si="15"/>
        <v>20</v>
      </c>
      <c r="B28" s="143" t="s">
        <v>1150</v>
      </c>
      <c r="C28" s="175" t="s">
        <v>1781</v>
      </c>
      <c r="D28" s="37" t="s">
        <v>2294</v>
      </c>
      <c r="E28" s="38">
        <v>9781721</v>
      </c>
      <c r="F28" s="39">
        <v>1751744676</v>
      </c>
      <c r="G28" s="39">
        <v>765972798</v>
      </c>
      <c r="H28" s="88">
        <v>43.73</v>
      </c>
      <c r="I28" s="47">
        <v>25388716</v>
      </c>
      <c r="J28" s="47">
        <v>52770934</v>
      </c>
      <c r="K28" s="47">
        <v>45691416</v>
      </c>
      <c r="L28" s="47">
        <v>78153798</v>
      </c>
      <c r="N28" s="3" t="str">
        <f t="shared" si="3"/>
        <v>0</v>
      </c>
      <c r="O28" s="3" t="str">
        <f t="shared" si="4"/>
        <v>0</v>
      </c>
      <c r="P28" s="3" t="str">
        <f t="shared" si="5"/>
        <v>0</v>
      </c>
      <c r="Q28" s="3" t="str">
        <f t="shared" si="6"/>
        <v>0</v>
      </c>
      <c r="R28" s="8">
        <f t="shared" si="7"/>
        <v>0</v>
      </c>
      <c r="S28" s="6">
        <f t="shared" si="8"/>
        <v>43.73</v>
      </c>
      <c r="T28" s="6">
        <f t="shared" si="9"/>
        <v>11.531638529723724</v>
      </c>
      <c r="V28" s="3" t="str">
        <f t="shared" si="10"/>
        <v>PASS</v>
      </c>
      <c r="W28" s="3" t="str">
        <f t="shared" si="0"/>
        <v>PASS</v>
      </c>
      <c r="X28" s="3" t="str">
        <f t="shared" si="11"/>
        <v>PASS</v>
      </c>
      <c r="Y28" s="3" t="str">
        <f t="shared" si="12"/>
        <v>PASS</v>
      </c>
      <c r="Z28" s="3" t="str">
        <f t="shared" si="1"/>
        <v>PASS</v>
      </c>
      <c r="AA28" s="18">
        <f t="shared" si="13"/>
        <v>3</v>
      </c>
      <c r="AB28" s="3" t="str">
        <f t="shared" si="14"/>
        <v>A068270</v>
      </c>
      <c r="AC28" s="13" t="str">
        <f t="shared" si="2"/>
        <v>셀트리온</v>
      </c>
    </row>
    <row r="29" spans="1:29" hidden="1">
      <c r="A29" s="55">
        <f t="shared" si="15"/>
        <v>21</v>
      </c>
      <c r="B29" s="146" t="s">
        <v>2412</v>
      </c>
      <c r="C29" s="176" t="s">
        <v>2373</v>
      </c>
      <c r="D29" s="40" t="s">
        <v>2286</v>
      </c>
      <c r="E29" s="41">
        <v>19653961</v>
      </c>
      <c r="F29" s="42">
        <v>4267204918</v>
      </c>
      <c r="G29" s="42">
        <v>1017869720</v>
      </c>
      <c r="H29" s="89">
        <v>23.85</v>
      </c>
      <c r="I29" s="48">
        <v>64980782</v>
      </c>
      <c r="J29" s="48">
        <v>87043132</v>
      </c>
      <c r="K29" s="48">
        <v>70759618</v>
      </c>
      <c r="L29" s="48">
        <v>127467869</v>
      </c>
      <c r="N29" s="3" t="str">
        <f t="shared" si="3"/>
        <v>0</v>
      </c>
      <c r="O29" s="3" t="str">
        <f t="shared" si="4"/>
        <v>0</v>
      </c>
      <c r="P29" s="3" t="str">
        <f t="shared" si="5"/>
        <v>0</v>
      </c>
      <c r="Q29" s="3" t="str">
        <f t="shared" si="6"/>
        <v>0</v>
      </c>
      <c r="R29" s="8">
        <f t="shared" si="7"/>
        <v>0</v>
      </c>
      <c r="S29" s="6">
        <f t="shared" si="8"/>
        <v>23.85</v>
      </c>
      <c r="T29" s="6">
        <f t="shared" si="9"/>
        <v>8.2079817522370035</v>
      </c>
      <c r="V29" s="3" t="str">
        <f t="shared" si="10"/>
        <v>PASS</v>
      </c>
      <c r="W29" s="3" t="str">
        <f t="shared" si="0"/>
        <v>PASS</v>
      </c>
      <c r="X29" s="3" t="str">
        <f t="shared" si="11"/>
        <v>PASS</v>
      </c>
      <c r="Y29" s="3" t="str">
        <f t="shared" si="12"/>
        <v>PASS</v>
      </c>
      <c r="Z29" s="3" t="str">
        <f t="shared" si="1"/>
        <v>PASS</v>
      </c>
      <c r="AA29" s="18">
        <f t="shared" si="13"/>
        <v>3</v>
      </c>
      <c r="AB29" s="3" t="str">
        <f t="shared" si="14"/>
        <v>A018260</v>
      </c>
      <c r="AC29" s="13" t="str">
        <f t="shared" si="2"/>
        <v>삼성에스디에스</v>
      </c>
    </row>
    <row r="30" spans="1:29" hidden="1">
      <c r="A30" s="55">
        <f t="shared" si="15"/>
        <v>22</v>
      </c>
      <c r="B30" s="143" t="s">
        <v>1425</v>
      </c>
      <c r="C30" s="175" t="s">
        <v>1518</v>
      </c>
      <c r="D30" s="37" t="s">
        <v>1474</v>
      </c>
      <c r="E30" s="38">
        <v>12807559</v>
      </c>
      <c r="F30" s="39">
        <v>18228004000</v>
      </c>
      <c r="G30" s="39">
        <v>1788167000</v>
      </c>
      <c r="H30" s="88">
        <v>9.81</v>
      </c>
      <c r="I30" s="47">
        <v>297954000</v>
      </c>
      <c r="J30" s="47">
        <v>-14149000</v>
      </c>
      <c r="K30" s="47">
        <v>-17358000</v>
      </c>
      <c r="L30" s="47">
        <v>-23022000</v>
      </c>
      <c r="N30" s="3" t="str">
        <f t="shared" si="3"/>
        <v>0</v>
      </c>
      <c r="O30" s="3" t="str">
        <f t="shared" si="4"/>
        <v>1</v>
      </c>
      <c r="P30" s="3" t="str">
        <f t="shared" si="5"/>
        <v>1</v>
      </c>
      <c r="Q30" s="3" t="str">
        <f t="shared" si="6"/>
        <v>1</v>
      </c>
      <c r="R30" s="8">
        <f t="shared" si="7"/>
        <v>3</v>
      </c>
      <c r="S30" s="6" t="str">
        <f t="shared" si="8"/>
        <v/>
      </c>
      <c r="T30" s="6">
        <f t="shared" si="9"/>
        <v>1.3354451754564023</v>
      </c>
      <c r="V30" s="3" t="str">
        <f t="shared" si="10"/>
        <v>PASS</v>
      </c>
      <c r="W30" s="3" t="str">
        <f t="shared" si="0"/>
        <v>PASS</v>
      </c>
      <c r="X30" s="3" t="str">
        <f t="shared" si="11"/>
        <v>PASS</v>
      </c>
      <c r="Y30" s="3" t="str">
        <f t="shared" si="12"/>
        <v>PASS</v>
      </c>
      <c r="Z30" s="3" t="str">
        <f t="shared" si="1"/>
        <v>PASS</v>
      </c>
      <c r="AA30" s="18">
        <f t="shared" si="13"/>
        <v>3</v>
      </c>
      <c r="AB30" s="3" t="str">
        <f t="shared" si="14"/>
        <v>A105560</v>
      </c>
      <c r="AC30" s="13" t="str">
        <f t="shared" si="2"/>
        <v>KB금융</v>
      </c>
    </row>
    <row r="31" spans="1:29" hidden="1">
      <c r="A31" s="55">
        <f t="shared" si="15"/>
        <v>23</v>
      </c>
      <c r="B31" s="143" t="s">
        <v>132</v>
      </c>
      <c r="C31" s="175" t="s">
        <v>1654</v>
      </c>
      <c r="D31" s="37" t="s">
        <v>2293</v>
      </c>
      <c r="E31" s="38">
        <v>11809065</v>
      </c>
      <c r="F31" s="39">
        <v>1648859899</v>
      </c>
      <c r="G31" s="39">
        <v>46075639</v>
      </c>
      <c r="H31" s="88">
        <v>2.79</v>
      </c>
      <c r="I31" s="47">
        <v>42434035</v>
      </c>
      <c r="J31" s="47">
        <v>1816573</v>
      </c>
      <c r="K31" s="47">
        <v>-523815</v>
      </c>
      <c r="L31" s="47">
        <v>-1188473</v>
      </c>
      <c r="N31" s="3" t="str">
        <f t="shared" si="3"/>
        <v>0</v>
      </c>
      <c r="O31" s="3" t="str">
        <f t="shared" si="4"/>
        <v>0</v>
      </c>
      <c r="P31" s="3" t="str">
        <f t="shared" si="5"/>
        <v>1</v>
      </c>
      <c r="Q31" s="3" t="str">
        <f t="shared" si="6"/>
        <v>1</v>
      </c>
      <c r="R31" s="8">
        <f t="shared" si="7"/>
        <v>2</v>
      </c>
      <c r="S31" s="6">
        <f t="shared" si="8"/>
        <v>2.79</v>
      </c>
      <c r="T31" s="6">
        <f t="shared" si="9"/>
        <v>2.579862608448336</v>
      </c>
      <c r="V31" s="3" t="str">
        <f t="shared" si="10"/>
        <v>PASS</v>
      </c>
      <c r="W31" s="3" t="str">
        <f t="shared" si="0"/>
        <v>PASS</v>
      </c>
      <c r="X31" s="3" t="str">
        <f t="shared" si="11"/>
        <v>PASS</v>
      </c>
      <c r="Y31" s="3" t="str">
        <f t="shared" si="12"/>
        <v>PASS</v>
      </c>
      <c r="Z31" s="3" t="str">
        <f t="shared" si="1"/>
        <v>PASS</v>
      </c>
      <c r="AA31" s="18">
        <f t="shared" si="13"/>
        <v>3</v>
      </c>
      <c r="AB31" s="3" t="str">
        <f t="shared" si="14"/>
        <v>A002790</v>
      </c>
      <c r="AC31" s="13" t="str">
        <f t="shared" si="2"/>
        <v>아모레G</v>
      </c>
    </row>
    <row r="32" spans="1:29" hidden="1">
      <c r="A32" s="55">
        <f t="shared" si="15"/>
        <v>24</v>
      </c>
      <c r="B32" s="143" t="s">
        <v>169</v>
      </c>
      <c r="C32" s="175" t="s">
        <v>1523</v>
      </c>
      <c r="D32" s="37" t="s">
        <v>2289</v>
      </c>
      <c r="E32" s="38">
        <v>12217045</v>
      </c>
      <c r="F32" s="39">
        <v>7930435000</v>
      </c>
      <c r="G32" s="39">
        <v>278330000</v>
      </c>
      <c r="H32" s="88">
        <v>3.51</v>
      </c>
      <c r="I32" s="47">
        <v>243863000</v>
      </c>
      <c r="J32" s="47">
        <v>31188000</v>
      </c>
      <c r="K32" s="47">
        <v>33538000</v>
      </c>
      <c r="L32" s="47">
        <v>37326000</v>
      </c>
      <c r="N32" s="3" t="str">
        <f t="shared" si="3"/>
        <v>0</v>
      </c>
      <c r="O32" s="3" t="str">
        <f t="shared" si="4"/>
        <v>0</v>
      </c>
      <c r="P32" s="3" t="str">
        <f t="shared" si="5"/>
        <v>0</v>
      </c>
      <c r="Q32" s="3" t="str">
        <f t="shared" si="6"/>
        <v>0</v>
      </c>
      <c r="R32" s="8">
        <f t="shared" si="7"/>
        <v>0</v>
      </c>
      <c r="S32" s="6">
        <f t="shared" si="8"/>
        <v>3.51</v>
      </c>
      <c r="T32" s="6">
        <f t="shared" si="9"/>
        <v>4.3618666567470763</v>
      </c>
      <c r="V32" s="3" t="str">
        <f t="shared" si="10"/>
        <v>PASS</v>
      </c>
      <c r="W32" s="3" t="str">
        <f t="shared" si="0"/>
        <v>PASS</v>
      </c>
      <c r="X32" s="3" t="str">
        <f t="shared" si="11"/>
        <v>PASS</v>
      </c>
      <c r="Y32" s="3" t="str">
        <f t="shared" si="12"/>
        <v>PASS</v>
      </c>
      <c r="Z32" s="3" t="str">
        <f t="shared" si="1"/>
        <v>PASS</v>
      </c>
      <c r="AA32" s="18">
        <f t="shared" si="13"/>
        <v>3</v>
      </c>
      <c r="AB32" s="3" t="str">
        <f t="shared" si="14"/>
        <v>A003550</v>
      </c>
      <c r="AC32" s="13" t="str">
        <f t="shared" si="2"/>
        <v>LG</v>
      </c>
    </row>
    <row r="33" spans="1:29" hidden="1">
      <c r="A33" s="55">
        <f t="shared" si="15"/>
        <v>25</v>
      </c>
      <c r="B33" s="143" t="s">
        <v>413</v>
      </c>
      <c r="C33" s="175" t="s">
        <v>2206</v>
      </c>
      <c r="D33" s="37" t="s">
        <v>2288</v>
      </c>
      <c r="E33" s="38">
        <v>8346065</v>
      </c>
      <c r="F33" s="39">
        <v>7471314446</v>
      </c>
      <c r="G33" s="39">
        <v>3053934929</v>
      </c>
      <c r="H33" s="88">
        <v>40.880000000000003</v>
      </c>
      <c r="I33" s="47">
        <v>148618502</v>
      </c>
      <c r="J33" s="47">
        <v>429357493</v>
      </c>
      <c r="K33" s="47">
        <v>215067843</v>
      </c>
      <c r="L33" s="47">
        <v>77302419</v>
      </c>
      <c r="N33" s="3" t="str">
        <f t="shared" si="3"/>
        <v>0</v>
      </c>
      <c r="O33" s="3" t="str">
        <f t="shared" si="4"/>
        <v>0</v>
      </c>
      <c r="P33" s="3" t="str">
        <f t="shared" si="5"/>
        <v>0</v>
      </c>
      <c r="Q33" s="3" t="str">
        <f t="shared" si="6"/>
        <v>0</v>
      </c>
      <c r="R33" s="8">
        <f t="shared" si="7"/>
        <v>0</v>
      </c>
      <c r="S33" s="6">
        <f t="shared" si="8"/>
        <v>40.880000000000003</v>
      </c>
      <c r="T33" s="6">
        <f t="shared" si="9"/>
        <v>11.649171819638335</v>
      </c>
      <c r="V33" s="3" t="str">
        <f t="shared" si="10"/>
        <v>PASS</v>
      </c>
      <c r="W33" s="3" t="str">
        <f t="shared" si="0"/>
        <v>PASS</v>
      </c>
      <c r="X33" s="3" t="str">
        <f t="shared" si="11"/>
        <v>PASS</v>
      </c>
      <c r="Y33" s="3" t="str">
        <f t="shared" si="12"/>
        <v>PASS</v>
      </c>
      <c r="Z33" s="3" t="str">
        <f t="shared" si="1"/>
        <v>PASS</v>
      </c>
      <c r="AA33" s="18">
        <f t="shared" si="13"/>
        <v>3</v>
      </c>
      <c r="AB33" s="3" t="str">
        <f t="shared" si="14"/>
        <v>A011170</v>
      </c>
      <c r="AC33" s="13" t="str">
        <f t="shared" si="2"/>
        <v>롯데케미칼</v>
      </c>
    </row>
    <row r="34" spans="1:29" hidden="1">
      <c r="A34" s="55">
        <f t="shared" si="15"/>
        <v>26</v>
      </c>
      <c r="B34" s="146" t="s">
        <v>404</v>
      </c>
      <c r="C34" s="176" t="s">
        <v>1538</v>
      </c>
      <c r="D34" s="40" t="s">
        <v>2292</v>
      </c>
      <c r="E34" s="41">
        <v>8939074</v>
      </c>
      <c r="F34" s="42">
        <v>5381891000</v>
      </c>
      <c r="G34" s="42">
        <v>5403055000</v>
      </c>
      <c r="H34" s="89">
        <v>100.39</v>
      </c>
      <c r="I34" s="48">
        <v>213340000</v>
      </c>
      <c r="J34" s="48">
        <v>426638000</v>
      </c>
      <c r="K34" s="48">
        <v>-45473000</v>
      </c>
      <c r="L34" s="48">
        <v>33631000</v>
      </c>
      <c r="N34" s="3" t="str">
        <f t="shared" si="3"/>
        <v>0</v>
      </c>
      <c r="O34" s="3" t="str">
        <f t="shared" si="4"/>
        <v>0</v>
      </c>
      <c r="P34" s="3" t="str">
        <f t="shared" si="5"/>
        <v>1</v>
      </c>
      <c r="Q34" s="3" t="str">
        <f t="shared" si="6"/>
        <v>0</v>
      </c>
      <c r="R34" s="8">
        <f t="shared" si="7"/>
        <v>1</v>
      </c>
      <c r="S34" s="6">
        <f t="shared" si="8"/>
        <v>100.39</v>
      </c>
      <c r="T34" s="6">
        <f t="shared" si="9"/>
        <v>11.671288028687314</v>
      </c>
      <c r="V34" s="3" t="str">
        <f t="shared" si="10"/>
        <v>PASS</v>
      </c>
      <c r="W34" s="3" t="str">
        <f t="shared" si="0"/>
        <v>PASS</v>
      </c>
      <c r="X34" s="3" t="str">
        <f t="shared" si="11"/>
        <v>PASS</v>
      </c>
      <c r="Y34" s="3" t="str">
        <f t="shared" si="12"/>
        <v>PASS</v>
      </c>
      <c r="Z34" s="3" t="str">
        <f t="shared" si="1"/>
        <v>PASS</v>
      </c>
      <c r="AA34" s="18">
        <f t="shared" si="13"/>
        <v>3</v>
      </c>
      <c r="AB34" s="3" t="str">
        <f t="shared" si="14"/>
        <v>A010950</v>
      </c>
      <c r="AC34" s="13" t="str">
        <f t="shared" si="2"/>
        <v>S-Oil</v>
      </c>
    </row>
    <row r="35" spans="1:29" hidden="1">
      <c r="A35" s="55">
        <f t="shared" si="15"/>
        <v>27</v>
      </c>
      <c r="B35" s="143" t="s">
        <v>1125</v>
      </c>
      <c r="C35" s="175" t="s">
        <v>1530</v>
      </c>
      <c r="D35" s="37" t="s">
        <v>2286</v>
      </c>
      <c r="E35" s="38">
        <v>8804252</v>
      </c>
      <c r="F35" s="39">
        <v>8961009000</v>
      </c>
      <c r="G35" s="39">
        <v>16905366000</v>
      </c>
      <c r="H35" s="88">
        <v>188.65</v>
      </c>
      <c r="I35" s="47">
        <v>-210001000</v>
      </c>
      <c r="J35" s="47">
        <v>61801000</v>
      </c>
      <c r="K35" s="47">
        <v>-137044000</v>
      </c>
      <c r="L35" s="47">
        <v>-70595000</v>
      </c>
      <c r="N35" s="3" t="str">
        <f t="shared" si="3"/>
        <v>1</v>
      </c>
      <c r="O35" s="3" t="str">
        <f t="shared" si="4"/>
        <v>0</v>
      </c>
      <c r="P35" s="3" t="str">
        <f t="shared" si="5"/>
        <v>1</v>
      </c>
      <c r="Q35" s="3" t="str">
        <f t="shared" si="6"/>
        <v>1</v>
      </c>
      <c r="R35" s="8">
        <f t="shared" si="7"/>
        <v>3</v>
      </c>
      <c r="S35" s="6">
        <f t="shared" si="8"/>
        <v>188.65</v>
      </c>
      <c r="T35" s="6">
        <f t="shared" si="9"/>
        <v>-3.9709702333743895</v>
      </c>
      <c r="V35" s="3" t="str">
        <f t="shared" si="10"/>
        <v>PASS</v>
      </c>
      <c r="W35" s="3" t="str">
        <f t="shared" si="0"/>
        <v>PASS</v>
      </c>
      <c r="X35" s="3" t="str">
        <f t="shared" si="11"/>
        <v>PASS</v>
      </c>
      <c r="Y35" s="3" t="str">
        <f t="shared" si="12"/>
        <v>PASS</v>
      </c>
      <c r="Z35" s="3" t="str">
        <f t="shared" si="1"/>
        <v>PASS</v>
      </c>
      <c r="AA35" s="18">
        <f t="shared" si="13"/>
        <v>3</v>
      </c>
      <c r="AB35" s="3" t="str">
        <f t="shared" si="14"/>
        <v>A066570</v>
      </c>
      <c r="AC35" s="13" t="str">
        <f t="shared" si="2"/>
        <v>LG전자</v>
      </c>
    </row>
    <row r="36" spans="1:29" hidden="1">
      <c r="A36" s="55">
        <f t="shared" si="15"/>
        <v>28</v>
      </c>
      <c r="B36" s="143" t="s">
        <v>727</v>
      </c>
      <c r="C36" s="175" t="s">
        <v>1524</v>
      </c>
      <c r="D36" s="37" t="s">
        <v>2286</v>
      </c>
      <c r="E36" s="38">
        <v>8784375</v>
      </c>
      <c r="F36" s="39">
        <v>11329583000</v>
      </c>
      <c r="G36" s="39">
        <v>8881110000</v>
      </c>
      <c r="H36" s="88">
        <v>78.39</v>
      </c>
      <c r="I36" s="47">
        <v>334772000</v>
      </c>
      <c r="J36" s="47">
        <v>168505000</v>
      </c>
      <c r="K36" s="47">
        <v>84552000</v>
      </c>
      <c r="L36" s="47">
        <v>380380000</v>
      </c>
      <c r="N36" s="3" t="str">
        <f t="shared" si="3"/>
        <v>0</v>
      </c>
      <c r="O36" s="3" t="str">
        <f t="shared" si="4"/>
        <v>0</v>
      </c>
      <c r="P36" s="3" t="str">
        <f t="shared" si="5"/>
        <v>0</v>
      </c>
      <c r="Q36" s="3" t="str">
        <f t="shared" si="6"/>
        <v>0</v>
      </c>
      <c r="R36" s="8">
        <f t="shared" si="7"/>
        <v>0</v>
      </c>
      <c r="S36" s="6">
        <f t="shared" si="8"/>
        <v>78.39</v>
      </c>
      <c r="T36" s="6">
        <f t="shared" si="9"/>
        <v>8.5458485100466621</v>
      </c>
      <c r="V36" s="3" t="str">
        <f t="shared" si="10"/>
        <v>PASS</v>
      </c>
      <c r="W36" s="3" t="str">
        <f t="shared" si="0"/>
        <v>PASS</v>
      </c>
      <c r="X36" s="3" t="str">
        <f t="shared" si="11"/>
        <v>PASS</v>
      </c>
      <c r="Y36" s="3" t="str">
        <f t="shared" si="12"/>
        <v>PASS</v>
      </c>
      <c r="Z36" s="3" t="str">
        <f t="shared" si="1"/>
        <v>PASS</v>
      </c>
      <c r="AA36" s="18">
        <f t="shared" si="13"/>
        <v>3</v>
      </c>
      <c r="AB36" s="3" t="str">
        <f t="shared" si="14"/>
        <v>A034220</v>
      </c>
      <c r="AC36" s="13" t="str">
        <f t="shared" si="2"/>
        <v>LG디스플레이</v>
      </c>
    </row>
    <row r="37" spans="1:29" hidden="1">
      <c r="A37" s="55">
        <f t="shared" si="15"/>
        <v>29</v>
      </c>
      <c r="B37" s="143" t="s">
        <v>351</v>
      </c>
      <c r="C37" s="175" t="s">
        <v>2592</v>
      </c>
      <c r="D37" s="37" t="s">
        <v>2294</v>
      </c>
      <c r="E37" s="38">
        <v>7519450</v>
      </c>
      <c r="F37" s="39">
        <v>504066541</v>
      </c>
      <c r="G37" s="39">
        <v>116923094</v>
      </c>
      <c r="H37" s="88">
        <v>23.2</v>
      </c>
      <c r="I37" s="47">
        <v>18800851</v>
      </c>
      <c r="J37" s="47">
        <v>15908831</v>
      </c>
      <c r="K37" s="47">
        <v>2947269</v>
      </c>
      <c r="L37" s="47">
        <v>75842082</v>
      </c>
      <c r="N37" s="3" t="str">
        <f t="shared" si="3"/>
        <v>0</v>
      </c>
      <c r="O37" s="3" t="str">
        <f t="shared" si="4"/>
        <v>0</v>
      </c>
      <c r="P37" s="3" t="str">
        <f t="shared" si="5"/>
        <v>0</v>
      </c>
      <c r="Q37" s="3" t="str">
        <f t="shared" si="6"/>
        <v>0</v>
      </c>
      <c r="R37" s="8">
        <f t="shared" si="7"/>
        <v>0</v>
      </c>
      <c r="S37" s="6">
        <f t="shared" si="8"/>
        <v>23.2</v>
      </c>
      <c r="T37" s="6">
        <f t="shared" si="9"/>
        <v>22.51667662266042</v>
      </c>
      <c r="V37" s="3" t="str">
        <f t="shared" si="10"/>
        <v>PASS</v>
      </c>
      <c r="W37" s="3" t="str">
        <f t="shared" si="0"/>
        <v>PASS</v>
      </c>
      <c r="X37" s="3" t="str">
        <f t="shared" si="11"/>
        <v>PASS</v>
      </c>
      <c r="Y37" s="3" t="str">
        <f t="shared" si="12"/>
        <v>PASS</v>
      </c>
      <c r="Z37" s="3" t="str">
        <f t="shared" si="1"/>
        <v>PASS</v>
      </c>
      <c r="AA37" s="18">
        <f t="shared" si="13"/>
        <v>3</v>
      </c>
      <c r="AB37" s="3" t="str">
        <f t="shared" si="14"/>
        <v>A008930</v>
      </c>
      <c r="AC37" s="13" t="str">
        <f t="shared" si="2"/>
        <v>한미사이언스</v>
      </c>
    </row>
    <row r="38" spans="1:29" hidden="1">
      <c r="A38" s="55">
        <f t="shared" si="15"/>
        <v>30</v>
      </c>
      <c r="B38" s="143" t="s">
        <v>388</v>
      </c>
      <c r="C38" s="175" t="s">
        <v>1549</v>
      </c>
      <c r="D38" s="37" t="s">
        <v>2288</v>
      </c>
      <c r="E38" s="38">
        <v>8850030</v>
      </c>
      <c r="F38" s="39">
        <v>4966734318</v>
      </c>
      <c r="G38" s="39">
        <v>457027991</v>
      </c>
      <c r="H38" s="88">
        <v>9.1999999999999993</v>
      </c>
      <c r="I38" s="47">
        <v>128537422</v>
      </c>
      <c r="J38" s="47">
        <v>143264684</v>
      </c>
      <c r="K38" s="47">
        <v>128290269</v>
      </c>
      <c r="L38" s="47">
        <v>90021440</v>
      </c>
      <c r="N38" s="3" t="str">
        <f t="shared" si="3"/>
        <v>0</v>
      </c>
      <c r="O38" s="3" t="str">
        <f t="shared" si="4"/>
        <v>0</v>
      </c>
      <c r="P38" s="3" t="str">
        <f t="shared" si="5"/>
        <v>0</v>
      </c>
      <c r="Q38" s="3" t="str">
        <f t="shared" si="6"/>
        <v>0</v>
      </c>
      <c r="R38" s="8">
        <f t="shared" si="7"/>
        <v>0</v>
      </c>
      <c r="S38" s="6">
        <f t="shared" si="8"/>
        <v>9.1999999999999993</v>
      </c>
      <c r="T38" s="6">
        <f t="shared" si="9"/>
        <v>9.8679289774726389</v>
      </c>
      <c r="V38" s="3" t="str">
        <f t="shared" si="10"/>
        <v>PASS</v>
      </c>
      <c r="W38" s="3" t="str">
        <f t="shared" si="0"/>
        <v>PASS</v>
      </c>
      <c r="X38" s="3" t="str">
        <f t="shared" si="11"/>
        <v>PASS</v>
      </c>
      <c r="Y38" s="3" t="str">
        <f t="shared" si="12"/>
        <v>PASS</v>
      </c>
      <c r="Z38" s="3" t="str">
        <f t="shared" si="1"/>
        <v>PASS</v>
      </c>
      <c r="AA38" s="18">
        <f t="shared" si="13"/>
        <v>3</v>
      </c>
      <c r="AB38" s="3" t="str">
        <f t="shared" si="14"/>
        <v>A010130</v>
      </c>
      <c r="AC38" s="13" t="str">
        <f t="shared" si="2"/>
        <v>고려아연</v>
      </c>
    </row>
    <row r="39" spans="1:29" hidden="1">
      <c r="A39" s="55">
        <f t="shared" si="15"/>
        <v>31</v>
      </c>
      <c r="B39" s="146" t="s">
        <v>741</v>
      </c>
      <c r="C39" s="176" t="s">
        <v>1547</v>
      </c>
      <c r="D39" s="40" t="s">
        <v>2287</v>
      </c>
      <c r="E39" s="41">
        <v>8215315</v>
      </c>
      <c r="F39" s="42">
        <v>2997442337</v>
      </c>
      <c r="G39" s="42">
        <v>690617690</v>
      </c>
      <c r="H39" s="89">
        <v>23.04</v>
      </c>
      <c r="I39" s="48">
        <v>135367314</v>
      </c>
      <c r="J39" s="48">
        <v>97339599</v>
      </c>
      <c r="K39" s="48">
        <v>119419464</v>
      </c>
      <c r="L39" s="48">
        <v>78333141</v>
      </c>
      <c r="N39" s="3" t="str">
        <f t="shared" si="3"/>
        <v>0</v>
      </c>
      <c r="O39" s="3" t="str">
        <f t="shared" si="4"/>
        <v>0</v>
      </c>
      <c r="P39" s="3" t="str">
        <f t="shared" si="5"/>
        <v>0</v>
      </c>
      <c r="Q39" s="3" t="str">
        <f t="shared" si="6"/>
        <v>0</v>
      </c>
      <c r="R39" s="8">
        <f t="shared" si="7"/>
        <v>0</v>
      </c>
      <c r="S39" s="6">
        <f t="shared" si="8"/>
        <v>23.04</v>
      </c>
      <c r="T39" s="6">
        <f t="shared" si="9"/>
        <v>14.360894042446429</v>
      </c>
      <c r="V39" s="3" t="str">
        <f t="shared" si="10"/>
        <v>PASS</v>
      </c>
      <c r="W39" s="3" t="str">
        <f t="shared" si="0"/>
        <v>PASS</v>
      </c>
      <c r="X39" s="3" t="str">
        <f t="shared" si="11"/>
        <v>PASS</v>
      </c>
      <c r="Y39" s="3" t="str">
        <f t="shared" si="12"/>
        <v>PASS</v>
      </c>
      <c r="Z39" s="3" t="str">
        <f t="shared" si="1"/>
        <v>PASS</v>
      </c>
      <c r="AA39" s="18">
        <f t="shared" si="13"/>
        <v>3</v>
      </c>
      <c r="AB39" s="3" t="str">
        <f t="shared" si="14"/>
        <v>A035250</v>
      </c>
      <c r="AC39" s="13" t="str">
        <f t="shared" si="2"/>
        <v>강원랜드</v>
      </c>
    </row>
    <row r="40" spans="1:29" hidden="1">
      <c r="A40" s="55">
        <f t="shared" si="15"/>
        <v>32</v>
      </c>
      <c r="B40" s="143" t="s">
        <v>579</v>
      </c>
      <c r="C40" s="175" t="s">
        <v>1579</v>
      </c>
      <c r="D40" s="37" t="s">
        <v>2287</v>
      </c>
      <c r="E40" s="38">
        <v>7321632</v>
      </c>
      <c r="F40" s="39">
        <v>15531707264</v>
      </c>
      <c r="G40" s="39">
        <v>10488999127</v>
      </c>
      <c r="H40" s="88">
        <v>67.53</v>
      </c>
      <c r="I40" s="47">
        <v>155429035</v>
      </c>
      <c r="J40" s="47">
        <v>53295812</v>
      </c>
      <c r="K40" s="47">
        <v>84969004</v>
      </c>
      <c r="L40" s="47">
        <v>-598105812</v>
      </c>
      <c r="N40" s="3" t="str">
        <f t="shared" si="3"/>
        <v>0</v>
      </c>
      <c r="O40" s="3" t="str">
        <f t="shared" si="4"/>
        <v>0</v>
      </c>
      <c r="P40" s="3" t="str">
        <f t="shared" si="5"/>
        <v>0</v>
      </c>
      <c r="Q40" s="3" t="str">
        <f t="shared" si="6"/>
        <v>1</v>
      </c>
      <c r="R40" s="8">
        <f t="shared" si="7"/>
        <v>1</v>
      </c>
      <c r="S40" s="6">
        <f t="shared" si="8"/>
        <v>67.53</v>
      </c>
      <c r="T40" s="6">
        <f t="shared" si="9"/>
        <v>-1.9599388259497907</v>
      </c>
      <c r="V40" s="3" t="str">
        <f t="shared" si="10"/>
        <v>PASS</v>
      </c>
      <c r="W40" s="3" t="str">
        <f t="shared" si="0"/>
        <v>PASS</v>
      </c>
      <c r="X40" s="3" t="str">
        <f t="shared" si="11"/>
        <v>PASS</v>
      </c>
      <c r="Y40" s="3" t="str">
        <f t="shared" si="12"/>
        <v>PASS</v>
      </c>
      <c r="Z40" s="3" t="str">
        <f t="shared" si="1"/>
        <v>PASS</v>
      </c>
      <c r="AA40" s="18">
        <f t="shared" si="13"/>
        <v>3</v>
      </c>
      <c r="AB40" s="3" t="str">
        <f>B40</f>
        <v>A023530</v>
      </c>
      <c r="AC40" s="13" t="str">
        <f t="shared" si="2"/>
        <v>롯데쇼핑</v>
      </c>
    </row>
    <row r="41" spans="1:29" hidden="1">
      <c r="A41" s="55">
        <f t="shared" si="15"/>
        <v>33</v>
      </c>
      <c r="B41" s="143" t="s">
        <v>660</v>
      </c>
      <c r="C41" s="175" t="s">
        <v>1521</v>
      </c>
      <c r="D41" s="37" t="s">
        <v>2290</v>
      </c>
      <c r="E41" s="38">
        <v>7376409</v>
      </c>
      <c r="F41" s="39">
        <v>10383956000</v>
      </c>
      <c r="G41" s="39">
        <v>13838539000</v>
      </c>
      <c r="H41" s="88">
        <v>133.27000000000001</v>
      </c>
      <c r="I41" s="47">
        <v>288979000</v>
      </c>
      <c r="J41" s="47">
        <v>406171000</v>
      </c>
      <c r="K41" s="47">
        <v>186609000</v>
      </c>
      <c r="L41" s="47">
        <v>-111435000</v>
      </c>
      <c r="N41" s="3" t="str">
        <f t="shared" si="3"/>
        <v>0</v>
      </c>
      <c r="O41" s="3" t="str">
        <f t="shared" si="4"/>
        <v>0</v>
      </c>
      <c r="P41" s="3" t="str">
        <f t="shared" si="5"/>
        <v>0</v>
      </c>
      <c r="Q41" s="3" t="str">
        <f t="shared" si="6"/>
        <v>1</v>
      </c>
      <c r="R41" s="8">
        <f t="shared" si="7"/>
        <v>1</v>
      </c>
      <c r="S41" s="6">
        <f t="shared" si="8"/>
        <v>133.27000000000001</v>
      </c>
      <c r="T41" s="6">
        <f t="shared" si="9"/>
        <v>7.4184058561111001</v>
      </c>
      <c r="V41" s="3" t="str">
        <f t="shared" si="10"/>
        <v>PASS</v>
      </c>
      <c r="W41" s="3" t="str">
        <f t="shared" si="0"/>
        <v>PASS</v>
      </c>
      <c r="X41" s="3" t="str">
        <f t="shared" si="11"/>
        <v>PASS</v>
      </c>
      <c r="Y41" s="3" t="str">
        <f t="shared" si="12"/>
        <v>PASS</v>
      </c>
      <c r="Z41" s="3" t="str">
        <f t="shared" si="1"/>
        <v>PASS</v>
      </c>
      <c r="AA41" s="18">
        <f t="shared" si="13"/>
        <v>3</v>
      </c>
      <c r="AB41" s="3" t="str">
        <f t="shared" si="14"/>
        <v>A030200</v>
      </c>
      <c r="AC41" s="13" t="str">
        <f t="shared" si="2"/>
        <v>KT</v>
      </c>
    </row>
    <row r="42" spans="1:29">
      <c r="A42" s="55">
        <f t="shared" si="15"/>
        <v>34</v>
      </c>
      <c r="B42" s="143" t="s">
        <v>373</v>
      </c>
      <c r="C42" s="175" t="s">
        <v>1638</v>
      </c>
      <c r="D42" s="37" t="s">
        <v>2289</v>
      </c>
      <c r="E42" s="38">
        <v>6672800</v>
      </c>
      <c r="F42" s="39">
        <v>12371788827</v>
      </c>
      <c r="G42" s="39">
        <v>17812991907</v>
      </c>
      <c r="H42" s="88">
        <v>143.97999999999999</v>
      </c>
      <c r="I42" s="47">
        <v>-103437443</v>
      </c>
      <c r="J42" s="47">
        <v>-357843659</v>
      </c>
      <c r="K42" s="47">
        <v>-607261486</v>
      </c>
      <c r="L42" s="47">
        <v>-479514736</v>
      </c>
      <c r="N42" s="3" t="str">
        <f t="shared" si="3"/>
        <v>1</v>
      </c>
      <c r="O42" s="3" t="str">
        <f t="shared" si="4"/>
        <v>1</v>
      </c>
      <c r="P42" s="3" t="str">
        <f t="shared" si="5"/>
        <v>1</v>
      </c>
      <c r="Q42" s="3" t="str">
        <f t="shared" si="6"/>
        <v>1</v>
      </c>
      <c r="R42" s="8">
        <f t="shared" si="7"/>
        <v>4</v>
      </c>
      <c r="S42" s="6">
        <f t="shared" si="8"/>
        <v>143.97999999999999</v>
      </c>
      <c r="T42" s="6">
        <f t="shared" si="9"/>
        <v>-12.512801064156086</v>
      </c>
      <c r="V42" s="3" t="str">
        <f t="shared" si="10"/>
        <v>PASS</v>
      </c>
      <c r="W42" s="3" t="str">
        <f t="shared" si="0"/>
        <v>PASS</v>
      </c>
      <c r="X42" s="3" t="str">
        <f t="shared" si="11"/>
        <v>FAIL</v>
      </c>
      <c r="Y42" s="3" t="str">
        <f t="shared" si="12"/>
        <v>FAIL</v>
      </c>
      <c r="Z42" s="3" t="str">
        <f t="shared" si="1"/>
        <v>FAIL</v>
      </c>
      <c r="AA42" s="18">
        <f t="shared" si="13"/>
        <v>2</v>
      </c>
      <c r="AB42" s="3" t="str">
        <f t="shared" si="14"/>
        <v>A009540</v>
      </c>
      <c r="AC42" s="13" t="str">
        <f t="shared" si="2"/>
        <v>현대중공업</v>
      </c>
    </row>
    <row r="43" spans="1:29" hidden="1">
      <c r="A43" s="55">
        <f t="shared" si="15"/>
        <v>35</v>
      </c>
      <c r="B43" s="143" t="s">
        <v>1510</v>
      </c>
      <c r="C43" s="175" t="s">
        <v>1816</v>
      </c>
      <c r="D43" s="37" t="s">
        <v>2294</v>
      </c>
      <c r="E43" s="38">
        <v>7596761</v>
      </c>
      <c r="F43" s="39">
        <v>565292653</v>
      </c>
      <c r="G43" s="39">
        <v>919387158</v>
      </c>
      <c r="H43" s="88">
        <v>162.63999999999999</v>
      </c>
      <c r="I43" s="47">
        <v>3521863</v>
      </c>
      <c r="J43" s="47">
        <v>7890233</v>
      </c>
      <c r="K43" s="47">
        <v>-31488269</v>
      </c>
      <c r="L43" s="47">
        <v>153927099</v>
      </c>
      <c r="N43" s="3" t="str">
        <f t="shared" si="3"/>
        <v>0</v>
      </c>
      <c r="O43" s="3" t="str">
        <f t="shared" si="4"/>
        <v>0</v>
      </c>
      <c r="P43" s="3" t="str">
        <f t="shared" si="5"/>
        <v>1</v>
      </c>
      <c r="Q43" s="3" t="str">
        <f t="shared" si="6"/>
        <v>0</v>
      </c>
      <c r="R43" s="8">
        <f t="shared" si="7"/>
        <v>1</v>
      </c>
      <c r="S43" s="6">
        <f t="shared" si="8"/>
        <v>162.63999999999999</v>
      </c>
      <c r="T43" s="6">
        <f t="shared" si="9"/>
        <v>23.678164803603064</v>
      </c>
      <c r="V43" s="3" t="str">
        <f t="shared" si="10"/>
        <v>PASS</v>
      </c>
      <c r="W43" s="3" t="str">
        <f t="shared" si="0"/>
        <v>PASS</v>
      </c>
      <c r="X43" s="3" t="str">
        <f t="shared" si="11"/>
        <v>PASS</v>
      </c>
      <c r="Y43" s="3" t="str">
        <f t="shared" si="12"/>
        <v>PASS</v>
      </c>
      <c r="Z43" s="3" t="str">
        <f t="shared" si="1"/>
        <v>PASS</v>
      </c>
      <c r="AA43" s="18">
        <f t="shared" si="13"/>
        <v>3</v>
      </c>
      <c r="AB43" s="3" t="str">
        <f t="shared" si="14"/>
        <v>A128940</v>
      </c>
      <c r="AC43" s="13" t="str">
        <f t="shared" si="2"/>
        <v>한미약품</v>
      </c>
    </row>
    <row r="44" spans="1:29" hidden="1">
      <c r="A44" s="55">
        <f t="shared" si="15"/>
        <v>36</v>
      </c>
      <c r="B44" s="146" t="s">
        <v>188</v>
      </c>
      <c r="C44" s="176" t="s">
        <v>1637</v>
      </c>
      <c r="D44" s="40" t="s">
        <v>2288</v>
      </c>
      <c r="E44" s="41">
        <v>6665617</v>
      </c>
      <c r="F44" s="42">
        <v>15251725739</v>
      </c>
      <c r="G44" s="42">
        <v>14778002175</v>
      </c>
      <c r="H44" s="89">
        <v>96.89</v>
      </c>
      <c r="I44" s="48">
        <v>251466587</v>
      </c>
      <c r="J44" s="48">
        <v>196462941</v>
      </c>
      <c r="K44" s="48">
        <v>77765669</v>
      </c>
      <c r="L44" s="48">
        <v>263695156</v>
      </c>
      <c r="N44" s="3" t="str">
        <f t="shared" si="3"/>
        <v>0</v>
      </c>
      <c r="O44" s="3" t="str">
        <f t="shared" si="4"/>
        <v>0</v>
      </c>
      <c r="P44" s="3" t="str">
        <f t="shared" si="5"/>
        <v>0</v>
      </c>
      <c r="Q44" s="3" t="str">
        <f t="shared" si="6"/>
        <v>0</v>
      </c>
      <c r="R44" s="8">
        <f t="shared" si="7"/>
        <v>0</v>
      </c>
      <c r="S44" s="6">
        <f t="shared" si="8"/>
        <v>96.89</v>
      </c>
      <c r="T44" s="6">
        <f t="shared" si="9"/>
        <v>5.1757444797309704</v>
      </c>
      <c r="V44" s="3" t="str">
        <f t="shared" si="10"/>
        <v>PASS</v>
      </c>
      <c r="W44" s="3" t="str">
        <f t="shared" si="0"/>
        <v>PASS</v>
      </c>
      <c r="X44" s="3" t="str">
        <f t="shared" si="11"/>
        <v>PASS</v>
      </c>
      <c r="Y44" s="3" t="str">
        <f t="shared" si="12"/>
        <v>PASS</v>
      </c>
      <c r="Z44" s="3" t="str">
        <f t="shared" si="1"/>
        <v>PASS</v>
      </c>
      <c r="AA44" s="18">
        <f t="shared" si="13"/>
        <v>3</v>
      </c>
      <c r="AB44" s="3" t="str">
        <f t="shared" si="14"/>
        <v>A004020</v>
      </c>
      <c r="AC44" s="13" t="str">
        <f t="shared" si="2"/>
        <v>현대제철</v>
      </c>
    </row>
    <row r="45" spans="1:29" hidden="1">
      <c r="A45" s="55">
        <f t="shared" si="15"/>
        <v>37</v>
      </c>
      <c r="B45" s="143" t="s">
        <v>564</v>
      </c>
      <c r="C45" s="175" t="s">
        <v>2207</v>
      </c>
      <c r="D45" s="37" t="s">
        <v>2287</v>
      </c>
      <c r="E45" s="38">
        <v>6486195</v>
      </c>
      <c r="F45" s="39">
        <v>1269427800</v>
      </c>
      <c r="G45" s="39">
        <v>472929594</v>
      </c>
      <c r="H45" s="88">
        <v>37.26</v>
      </c>
      <c r="I45" s="47">
        <v>75067509</v>
      </c>
      <c r="J45" s="47">
        <v>85032700</v>
      </c>
      <c r="K45" s="47">
        <v>100435598</v>
      </c>
      <c r="L45" s="47">
        <v>88910578</v>
      </c>
      <c r="N45" s="3" t="str">
        <f t="shared" si="3"/>
        <v>0</v>
      </c>
      <c r="O45" s="3" t="str">
        <f t="shared" si="4"/>
        <v>0</v>
      </c>
      <c r="P45" s="3" t="str">
        <f t="shared" si="5"/>
        <v>0</v>
      </c>
      <c r="Q45" s="3" t="str">
        <f t="shared" si="6"/>
        <v>0</v>
      </c>
      <c r="R45" s="8">
        <f t="shared" si="7"/>
        <v>0</v>
      </c>
      <c r="S45" s="6">
        <f t="shared" si="8"/>
        <v>37.26</v>
      </c>
      <c r="T45" s="6">
        <f t="shared" si="9"/>
        <v>27.527866098410637</v>
      </c>
      <c r="V45" s="3" t="str">
        <f t="shared" si="10"/>
        <v>PASS</v>
      </c>
      <c r="W45" s="3" t="str">
        <f t="shared" si="0"/>
        <v>PASS</v>
      </c>
      <c r="X45" s="3" t="str">
        <f t="shared" si="11"/>
        <v>PASS</v>
      </c>
      <c r="Y45" s="3" t="str">
        <f t="shared" si="12"/>
        <v>PASS</v>
      </c>
      <c r="Z45" s="3" t="str">
        <f t="shared" si="1"/>
        <v>PASS</v>
      </c>
      <c r="AA45" s="18">
        <f t="shared" si="13"/>
        <v>3</v>
      </c>
      <c r="AB45" s="3" t="str">
        <f t="shared" si="14"/>
        <v>A021240</v>
      </c>
      <c r="AC45" s="13" t="str">
        <f t="shared" si="2"/>
        <v>코웨이</v>
      </c>
    </row>
    <row r="46" spans="1:29" hidden="1">
      <c r="A46" s="55">
        <f t="shared" si="15"/>
        <v>38</v>
      </c>
      <c r="B46" s="143" t="s">
        <v>1286</v>
      </c>
      <c r="C46" s="175" t="s">
        <v>1649</v>
      </c>
      <c r="D46" s="37" t="s">
        <v>2289</v>
      </c>
      <c r="E46" s="38">
        <v>7237500</v>
      </c>
      <c r="F46" s="39">
        <v>2777389532</v>
      </c>
      <c r="G46" s="39">
        <v>3770362994</v>
      </c>
      <c r="H46" s="88">
        <v>135.75</v>
      </c>
      <c r="I46" s="47">
        <v>94387985</v>
      </c>
      <c r="J46" s="47">
        <v>95535992</v>
      </c>
      <c r="K46" s="47">
        <v>-20785004</v>
      </c>
      <c r="L46" s="47">
        <v>95401443</v>
      </c>
      <c r="N46" s="3" t="str">
        <f t="shared" si="3"/>
        <v>0</v>
      </c>
      <c r="O46" s="3" t="str">
        <f t="shared" si="4"/>
        <v>0</v>
      </c>
      <c r="P46" s="3" t="str">
        <f t="shared" si="5"/>
        <v>1</v>
      </c>
      <c r="Q46" s="3" t="str">
        <f t="shared" si="6"/>
        <v>0</v>
      </c>
      <c r="R46" s="8">
        <f t="shared" si="7"/>
        <v>1</v>
      </c>
      <c r="S46" s="6">
        <f t="shared" si="8"/>
        <v>135.75</v>
      </c>
      <c r="T46" s="6">
        <f t="shared" si="9"/>
        <v>9.5247862408952155</v>
      </c>
      <c r="V46" s="3" t="str">
        <f t="shared" si="10"/>
        <v>PASS</v>
      </c>
      <c r="W46" s="3" t="str">
        <f t="shared" si="0"/>
        <v>PASS</v>
      </c>
      <c r="X46" s="3" t="str">
        <f t="shared" si="11"/>
        <v>PASS</v>
      </c>
      <c r="Y46" s="3" t="str">
        <f t="shared" si="12"/>
        <v>PASS</v>
      </c>
      <c r="Z46" s="3" t="str">
        <f t="shared" si="1"/>
        <v>PASS</v>
      </c>
      <c r="AA46" s="18">
        <f t="shared" si="13"/>
        <v>3</v>
      </c>
      <c r="AB46" s="3" t="str">
        <f t="shared" si="14"/>
        <v>A086280</v>
      </c>
      <c r="AC46" s="13" t="str">
        <f t="shared" si="2"/>
        <v>현대글로비스</v>
      </c>
    </row>
    <row r="47" spans="1:29" hidden="1">
      <c r="A47" s="55">
        <f t="shared" si="15"/>
        <v>39</v>
      </c>
      <c r="B47" s="143" t="s">
        <v>1291</v>
      </c>
      <c r="C47" s="175" t="s">
        <v>1618</v>
      </c>
      <c r="D47" s="37" t="s">
        <v>1474</v>
      </c>
      <c r="E47" s="38">
        <v>6985672</v>
      </c>
      <c r="F47" s="39">
        <v>14767122000</v>
      </c>
      <c r="G47" s="39">
        <v>4630817000</v>
      </c>
      <c r="H47" s="88">
        <v>31.36</v>
      </c>
      <c r="I47" s="47">
        <v>358517000</v>
      </c>
      <c r="J47" s="47">
        <v>-45642000</v>
      </c>
      <c r="K47" s="47">
        <v>-46749000</v>
      </c>
      <c r="L47" s="47">
        <v>-75341000</v>
      </c>
      <c r="N47" s="3" t="str">
        <f t="shared" si="3"/>
        <v>0</v>
      </c>
      <c r="O47" s="3" t="str">
        <f t="shared" si="4"/>
        <v>1</v>
      </c>
      <c r="P47" s="3" t="str">
        <f t="shared" si="5"/>
        <v>1</v>
      </c>
      <c r="Q47" s="3" t="str">
        <f t="shared" si="6"/>
        <v>1</v>
      </c>
      <c r="R47" s="8">
        <f t="shared" si="7"/>
        <v>3</v>
      </c>
      <c r="S47" s="6" t="str">
        <f t="shared" si="8"/>
        <v/>
      </c>
      <c r="T47" s="6">
        <f t="shared" si="9"/>
        <v>1.2919579048646039</v>
      </c>
      <c r="V47" s="3" t="str">
        <f t="shared" si="10"/>
        <v>PASS</v>
      </c>
      <c r="W47" s="3" t="str">
        <f t="shared" si="0"/>
        <v>PASS</v>
      </c>
      <c r="X47" s="3" t="str">
        <f t="shared" si="11"/>
        <v>PASS</v>
      </c>
      <c r="Y47" s="3" t="str">
        <f t="shared" si="12"/>
        <v>PASS</v>
      </c>
      <c r="Z47" s="3" t="str">
        <f t="shared" si="1"/>
        <v>PASS</v>
      </c>
      <c r="AA47" s="18">
        <f t="shared" si="13"/>
        <v>3</v>
      </c>
      <c r="AB47" s="3" t="str">
        <f t="shared" si="14"/>
        <v>A086790</v>
      </c>
      <c r="AC47" s="13" t="str">
        <f t="shared" si="2"/>
        <v>하나금융지주</v>
      </c>
    </row>
    <row r="48" spans="1:29" hidden="1">
      <c r="A48" s="55">
        <f t="shared" si="15"/>
        <v>40</v>
      </c>
      <c r="B48" s="143" t="s">
        <v>289</v>
      </c>
      <c r="C48" s="175" t="s">
        <v>1587</v>
      </c>
      <c r="D48" s="37" t="s">
        <v>2286</v>
      </c>
      <c r="E48" s="38">
        <v>7839156</v>
      </c>
      <c r="F48" s="39">
        <v>10800592786</v>
      </c>
      <c r="G48" s="39">
        <v>3856193724</v>
      </c>
      <c r="H48" s="88">
        <v>35.700000000000003</v>
      </c>
      <c r="I48" s="47">
        <v>-21913856</v>
      </c>
      <c r="J48" s="47">
        <v>-357912150</v>
      </c>
      <c r="K48" s="47">
        <v>390807307</v>
      </c>
      <c r="L48" s="47">
        <v>-152916142</v>
      </c>
      <c r="N48" s="3" t="str">
        <f t="shared" si="3"/>
        <v>1</v>
      </c>
      <c r="O48" s="3" t="str">
        <f t="shared" si="4"/>
        <v>1</v>
      </c>
      <c r="P48" s="3" t="str">
        <f t="shared" si="5"/>
        <v>0</v>
      </c>
      <c r="Q48" s="3" t="str">
        <f t="shared" si="6"/>
        <v>1</v>
      </c>
      <c r="R48" s="8">
        <f t="shared" si="7"/>
        <v>3</v>
      </c>
      <c r="S48" s="6">
        <f t="shared" si="8"/>
        <v>35.700000000000003</v>
      </c>
      <c r="T48" s="6">
        <f t="shared" si="9"/>
        <v>-1.3141393607948955</v>
      </c>
      <c r="V48" s="3" t="str">
        <f t="shared" si="10"/>
        <v>PASS</v>
      </c>
      <c r="W48" s="3" t="str">
        <f t="shared" si="0"/>
        <v>PASS</v>
      </c>
      <c r="X48" s="3" t="str">
        <f t="shared" si="11"/>
        <v>PASS</v>
      </c>
      <c r="Y48" s="3" t="str">
        <f t="shared" si="12"/>
        <v>PASS</v>
      </c>
      <c r="Z48" s="3" t="str">
        <f t="shared" si="1"/>
        <v>PASS</v>
      </c>
      <c r="AA48" s="18">
        <f t="shared" si="13"/>
        <v>3</v>
      </c>
      <c r="AB48" s="3" t="str">
        <f t="shared" si="14"/>
        <v>A006400</v>
      </c>
      <c r="AC48" s="13" t="str">
        <f t="shared" si="2"/>
        <v>삼성SDI</v>
      </c>
    </row>
    <row r="49" spans="1:29" hidden="1">
      <c r="A49" s="55">
        <f t="shared" si="15"/>
        <v>41</v>
      </c>
      <c r="B49" s="146" t="s">
        <v>750</v>
      </c>
      <c r="C49" s="176" t="s">
        <v>2402</v>
      </c>
      <c r="D49" s="40" t="s">
        <v>2286</v>
      </c>
      <c r="E49" s="41">
        <v>6959127</v>
      </c>
      <c r="F49" s="42">
        <v>2574881665</v>
      </c>
      <c r="G49" s="42">
        <v>542182364</v>
      </c>
      <c r="H49" s="89">
        <v>21.06</v>
      </c>
      <c r="I49" s="48">
        <v>35250704</v>
      </c>
      <c r="J49" s="48">
        <v>15248943</v>
      </c>
      <c r="K49" s="48">
        <v>1244073</v>
      </c>
      <c r="L49" s="48">
        <v>21154044</v>
      </c>
      <c r="N49" s="3" t="str">
        <f t="shared" si="3"/>
        <v>0</v>
      </c>
      <c r="O49" s="3" t="str">
        <f t="shared" si="4"/>
        <v>0</v>
      </c>
      <c r="P49" s="3" t="str">
        <f t="shared" si="5"/>
        <v>0</v>
      </c>
      <c r="Q49" s="3" t="str">
        <f t="shared" si="6"/>
        <v>0</v>
      </c>
      <c r="R49" s="8">
        <f t="shared" si="7"/>
        <v>0</v>
      </c>
      <c r="S49" s="6">
        <f t="shared" si="8"/>
        <v>21.06</v>
      </c>
      <c r="T49" s="6">
        <f t="shared" si="9"/>
        <v>2.8311112308922359</v>
      </c>
      <c r="V49" s="3" t="str">
        <f t="shared" si="10"/>
        <v>PASS</v>
      </c>
      <c r="W49" s="3" t="str">
        <f t="shared" si="0"/>
        <v>PASS</v>
      </c>
      <c r="X49" s="3" t="str">
        <f t="shared" si="11"/>
        <v>PASS</v>
      </c>
      <c r="Y49" s="3" t="str">
        <f t="shared" si="12"/>
        <v>PASS</v>
      </c>
      <c r="Z49" s="3" t="str">
        <f t="shared" si="1"/>
        <v>PASS</v>
      </c>
      <c r="AA49" s="18">
        <f t="shared" si="13"/>
        <v>3</v>
      </c>
      <c r="AB49" s="3" t="str">
        <f t="shared" si="14"/>
        <v>A035720</v>
      </c>
      <c r="AC49" s="13" t="str">
        <f t="shared" si="2"/>
        <v>카카오</v>
      </c>
    </row>
    <row r="50" spans="1:29" hidden="1">
      <c r="A50" s="55">
        <f t="shared" si="15"/>
        <v>42</v>
      </c>
      <c r="B50" s="143" t="s">
        <v>594</v>
      </c>
      <c r="C50" s="175" t="s">
        <v>1553</v>
      </c>
      <c r="D50" s="37" t="s">
        <v>1474</v>
      </c>
      <c r="E50" s="38">
        <v>6871564</v>
      </c>
      <c r="F50" s="39">
        <v>16769516000</v>
      </c>
      <c r="G50" s="39">
        <v>209191941000</v>
      </c>
      <c r="H50" s="88">
        <v>1247.45</v>
      </c>
      <c r="I50" s="47">
        <v>335071000</v>
      </c>
      <c r="J50" s="47">
        <v>266667000</v>
      </c>
      <c r="K50" s="47">
        <v>213842000</v>
      </c>
      <c r="L50" s="47">
        <v>208325000</v>
      </c>
      <c r="N50" s="3" t="str">
        <f t="shared" si="3"/>
        <v>0</v>
      </c>
      <c r="O50" s="3" t="str">
        <f t="shared" si="4"/>
        <v>0</v>
      </c>
      <c r="P50" s="3" t="str">
        <f t="shared" si="5"/>
        <v>0</v>
      </c>
      <c r="Q50" s="3" t="str">
        <f t="shared" si="6"/>
        <v>0</v>
      </c>
      <c r="R50" s="8">
        <f t="shared" si="7"/>
        <v>0</v>
      </c>
      <c r="S50" s="6" t="str">
        <f t="shared" si="8"/>
        <v/>
      </c>
      <c r="T50" s="6">
        <f t="shared" si="9"/>
        <v>6.1057516507930227</v>
      </c>
      <c r="V50" s="3" t="str">
        <f t="shared" si="10"/>
        <v>PASS</v>
      </c>
      <c r="W50" s="3" t="str">
        <f t="shared" si="0"/>
        <v>PASS</v>
      </c>
      <c r="X50" s="3" t="str">
        <f t="shared" si="11"/>
        <v>PASS</v>
      </c>
      <c r="Y50" s="3" t="str">
        <f t="shared" si="12"/>
        <v>PASS</v>
      </c>
      <c r="Z50" s="3" t="str">
        <f t="shared" si="1"/>
        <v>PASS</v>
      </c>
      <c r="AA50" s="18">
        <f t="shared" si="13"/>
        <v>3</v>
      </c>
      <c r="AB50" s="3" t="str">
        <f t="shared" si="14"/>
        <v>A024110</v>
      </c>
      <c r="AC50" s="13" t="str">
        <f t="shared" si="2"/>
        <v>기업은행</v>
      </c>
    </row>
    <row r="51" spans="1:29" hidden="1">
      <c r="A51" s="55">
        <f t="shared" si="15"/>
        <v>43</v>
      </c>
      <c r="B51" s="143" t="s">
        <v>2202</v>
      </c>
      <c r="C51" s="175" t="s">
        <v>1624</v>
      </c>
      <c r="D51" s="37" t="s">
        <v>2287</v>
      </c>
      <c r="E51" s="38">
        <v>5828322</v>
      </c>
      <c r="F51" s="39">
        <v>3682306629</v>
      </c>
      <c r="G51" s="39">
        <v>2227049002</v>
      </c>
      <c r="H51" s="88">
        <v>60.48</v>
      </c>
      <c r="I51" s="47">
        <v>85635165</v>
      </c>
      <c r="J51" s="47">
        <v>84440775</v>
      </c>
      <c r="K51" s="47">
        <v>89960200</v>
      </c>
      <c r="L51" s="47">
        <v>92158594</v>
      </c>
      <c r="N51" s="3" t="str">
        <f t="shared" si="3"/>
        <v>0</v>
      </c>
      <c r="O51" s="3" t="str">
        <f t="shared" si="4"/>
        <v>0</v>
      </c>
      <c r="P51" s="3" t="str">
        <f t="shared" si="5"/>
        <v>0</v>
      </c>
      <c r="Q51" s="3" t="str">
        <f t="shared" si="6"/>
        <v>0</v>
      </c>
      <c r="R51" s="8">
        <f t="shared" si="7"/>
        <v>0</v>
      </c>
      <c r="S51" s="6">
        <f t="shared" si="8"/>
        <v>60.48</v>
      </c>
      <c r="T51" s="6">
        <f t="shared" si="9"/>
        <v>9.5645140257003831</v>
      </c>
      <c r="V51" s="3" t="str">
        <f t="shared" si="10"/>
        <v>PASS</v>
      </c>
      <c r="W51" s="3" t="str">
        <f t="shared" si="0"/>
        <v>PASS</v>
      </c>
      <c r="X51" s="3" t="str">
        <f t="shared" si="11"/>
        <v>PASS</v>
      </c>
      <c r="Y51" s="3" t="str">
        <f t="shared" si="12"/>
        <v>PASS</v>
      </c>
      <c r="Z51" s="3" t="str">
        <f t="shared" si="1"/>
        <v>PASS</v>
      </c>
      <c r="AA51" s="18">
        <f t="shared" si="13"/>
        <v>3</v>
      </c>
      <c r="AB51" s="3" t="str">
        <f t="shared" si="14"/>
        <v>A161390</v>
      </c>
      <c r="AC51" s="13" t="str">
        <f t="shared" si="2"/>
        <v>한국타이어</v>
      </c>
    </row>
    <row r="52" spans="1:29" hidden="1">
      <c r="A52" s="55">
        <f t="shared" si="15"/>
        <v>44</v>
      </c>
      <c r="B52" s="143" t="s">
        <v>2041</v>
      </c>
      <c r="C52" s="175" t="s">
        <v>2042</v>
      </c>
      <c r="D52" s="37" t="s">
        <v>2289</v>
      </c>
      <c r="E52" s="38">
        <v>7612806</v>
      </c>
      <c r="F52" s="39">
        <v>1171727555</v>
      </c>
      <c r="G52" s="39">
        <v>1540422593</v>
      </c>
      <c r="H52" s="88">
        <v>131.47</v>
      </c>
      <c r="I52" s="47">
        <v>43894011</v>
      </c>
      <c r="J52" s="47">
        <v>56514161</v>
      </c>
      <c r="K52" s="47">
        <v>36439155</v>
      </c>
      <c r="L52" s="47">
        <v>43569286</v>
      </c>
      <c r="N52" s="3" t="str">
        <f t="shared" si="3"/>
        <v>0</v>
      </c>
      <c r="O52" s="3" t="str">
        <f t="shared" si="4"/>
        <v>0</v>
      </c>
      <c r="P52" s="3" t="str">
        <f t="shared" si="5"/>
        <v>0</v>
      </c>
      <c r="Q52" s="3" t="str">
        <f t="shared" si="6"/>
        <v>0</v>
      </c>
      <c r="R52" s="8">
        <f t="shared" si="7"/>
        <v>0</v>
      </c>
      <c r="S52" s="6">
        <f t="shared" si="8"/>
        <v>131.47</v>
      </c>
      <c r="T52" s="6">
        <f t="shared" si="9"/>
        <v>15.397488283869878</v>
      </c>
      <c r="V52" s="3" t="str">
        <f t="shared" si="10"/>
        <v>PASS</v>
      </c>
      <c r="W52" s="3" t="str">
        <f t="shared" si="0"/>
        <v>PASS</v>
      </c>
      <c r="X52" s="3" t="str">
        <f t="shared" si="11"/>
        <v>PASS</v>
      </c>
      <c r="Y52" s="3" t="str">
        <f t="shared" si="12"/>
        <v>PASS</v>
      </c>
      <c r="Z52" s="3" t="str">
        <f t="shared" si="1"/>
        <v>PASS</v>
      </c>
      <c r="AA52" s="18">
        <f t="shared" si="13"/>
        <v>3</v>
      </c>
      <c r="AB52" s="3" t="str">
        <f t="shared" si="14"/>
        <v>A047810</v>
      </c>
      <c r="AC52" s="13" t="str">
        <f t="shared" si="2"/>
        <v>한국항공우주</v>
      </c>
    </row>
    <row r="53" spans="1:29" hidden="1">
      <c r="A53" s="55">
        <f t="shared" si="15"/>
        <v>45</v>
      </c>
      <c r="B53" s="143" t="s">
        <v>2413</v>
      </c>
      <c r="C53" s="175" t="s">
        <v>2372</v>
      </c>
      <c r="D53" s="37" t="s">
        <v>1474</v>
      </c>
      <c r="E53" s="38">
        <v>5962320</v>
      </c>
      <c r="F53" s="39">
        <v>18889318000</v>
      </c>
      <c r="G53" s="39">
        <v>257687590000</v>
      </c>
      <c r="H53" s="88">
        <v>1364.2</v>
      </c>
      <c r="I53" s="47">
        <v>246551000</v>
      </c>
      <c r="J53" s="47">
        <v>199949000</v>
      </c>
      <c r="K53" s="47">
        <v>269260000</v>
      </c>
      <c r="L53" s="47">
        <v>218829000</v>
      </c>
      <c r="N53" s="3" t="str">
        <f t="shared" si="3"/>
        <v>0</v>
      </c>
      <c r="O53" s="3" t="str">
        <f t="shared" si="4"/>
        <v>0</v>
      </c>
      <c r="P53" s="3" t="str">
        <f t="shared" si="5"/>
        <v>0</v>
      </c>
      <c r="Q53" s="3" t="str">
        <f t="shared" si="6"/>
        <v>0</v>
      </c>
      <c r="R53" s="8">
        <f t="shared" si="7"/>
        <v>0</v>
      </c>
      <c r="S53" s="6" t="str">
        <f t="shared" si="8"/>
        <v/>
      </c>
      <c r="T53" s="6">
        <f t="shared" si="9"/>
        <v>4.9477117172785166</v>
      </c>
      <c r="V53" s="3" t="str">
        <f t="shared" si="10"/>
        <v>PASS</v>
      </c>
      <c r="W53" s="3" t="str">
        <f t="shared" si="0"/>
        <v>PASS</v>
      </c>
      <c r="X53" s="3" t="str">
        <f t="shared" si="11"/>
        <v>PASS</v>
      </c>
      <c r="Y53" s="3" t="str">
        <f t="shared" si="12"/>
        <v>PASS</v>
      </c>
      <c r="Z53" s="3" t="str">
        <f t="shared" si="1"/>
        <v>PASS</v>
      </c>
      <c r="AA53" s="18">
        <f t="shared" si="13"/>
        <v>3</v>
      </c>
      <c r="AB53" s="3" t="str">
        <f t="shared" si="14"/>
        <v>A000030</v>
      </c>
      <c r="AC53" s="13" t="str">
        <f t="shared" si="2"/>
        <v>우리은행</v>
      </c>
    </row>
    <row r="54" spans="1:29" hidden="1">
      <c r="A54" s="55">
        <f t="shared" si="15"/>
        <v>46</v>
      </c>
      <c r="B54" s="146" t="s">
        <v>1301</v>
      </c>
      <c r="C54" s="176" t="s">
        <v>2187</v>
      </c>
      <c r="D54" s="40" t="s">
        <v>1474</v>
      </c>
      <c r="E54" s="41">
        <v>6418437</v>
      </c>
      <c r="F54" s="42">
        <v>8572363829</v>
      </c>
      <c r="G54" s="42">
        <v>90283054609</v>
      </c>
      <c r="H54" s="89">
        <v>1053.19</v>
      </c>
      <c r="I54" s="48">
        <v>156515940</v>
      </c>
      <c r="J54" s="48">
        <v>223038670</v>
      </c>
      <c r="K54" s="48">
        <v>141278543</v>
      </c>
      <c r="L54" s="48">
        <v>-20524499</v>
      </c>
      <c r="N54" s="3" t="str">
        <f t="shared" si="3"/>
        <v>0</v>
      </c>
      <c r="O54" s="3" t="str">
        <f t="shared" si="4"/>
        <v>0</v>
      </c>
      <c r="P54" s="3" t="str">
        <f t="shared" si="5"/>
        <v>0</v>
      </c>
      <c r="Q54" s="3" t="str">
        <f t="shared" si="6"/>
        <v>1</v>
      </c>
      <c r="R54" s="8">
        <f t="shared" si="7"/>
        <v>1</v>
      </c>
      <c r="S54" s="6" t="str">
        <f t="shared" si="8"/>
        <v/>
      </c>
      <c r="T54" s="6">
        <f t="shared" si="9"/>
        <v>5.8362974785026474</v>
      </c>
      <c r="V54" s="3" t="str">
        <f t="shared" si="10"/>
        <v>PASS</v>
      </c>
      <c r="W54" s="3" t="str">
        <f t="shared" si="0"/>
        <v>PASS</v>
      </c>
      <c r="X54" s="3" t="str">
        <f t="shared" si="11"/>
        <v>PASS</v>
      </c>
      <c r="Y54" s="3" t="str">
        <f t="shared" si="12"/>
        <v>PASS</v>
      </c>
      <c r="Z54" s="3" t="str">
        <f t="shared" si="1"/>
        <v>PASS</v>
      </c>
      <c r="AA54" s="18">
        <f t="shared" si="13"/>
        <v>3</v>
      </c>
      <c r="AB54" s="3" t="str">
        <f t="shared" si="14"/>
        <v>A088350</v>
      </c>
      <c r="AC54" s="13" t="str">
        <f t="shared" si="2"/>
        <v>한화생명</v>
      </c>
    </row>
    <row r="55" spans="1:29" hidden="1">
      <c r="A55" s="55">
        <f t="shared" si="15"/>
        <v>47</v>
      </c>
      <c r="B55" s="143" t="s">
        <v>90</v>
      </c>
      <c r="C55" s="175" t="s">
        <v>1608</v>
      </c>
      <c r="D55" s="37" t="s">
        <v>2293</v>
      </c>
      <c r="E55" s="38">
        <v>6968122</v>
      </c>
      <c r="F55" s="39">
        <v>843909375</v>
      </c>
      <c r="G55" s="39">
        <v>580166849</v>
      </c>
      <c r="H55" s="88">
        <v>68.75</v>
      </c>
      <c r="I55" s="47">
        <v>24737751</v>
      </c>
      <c r="J55" s="47">
        <v>1654349</v>
      </c>
      <c r="K55" s="47">
        <v>-6853640</v>
      </c>
      <c r="L55" s="47">
        <v>-4184711</v>
      </c>
      <c r="N55" s="3" t="str">
        <f t="shared" si="3"/>
        <v>0</v>
      </c>
      <c r="O55" s="3" t="str">
        <f t="shared" si="4"/>
        <v>0</v>
      </c>
      <c r="P55" s="3" t="str">
        <f t="shared" si="5"/>
        <v>1</v>
      </c>
      <c r="Q55" s="3" t="str">
        <f t="shared" si="6"/>
        <v>1</v>
      </c>
      <c r="R55" s="8">
        <f t="shared" si="7"/>
        <v>2</v>
      </c>
      <c r="S55" s="6">
        <f t="shared" si="8"/>
        <v>68.75</v>
      </c>
      <c r="T55" s="6">
        <f t="shared" si="9"/>
        <v>1.8193599283098378</v>
      </c>
      <c r="V55" s="3" t="str">
        <f t="shared" si="10"/>
        <v>PASS</v>
      </c>
      <c r="W55" s="3" t="str">
        <f t="shared" si="0"/>
        <v>PASS</v>
      </c>
      <c r="X55" s="3" t="str">
        <f t="shared" si="11"/>
        <v>PASS</v>
      </c>
      <c r="Y55" s="3" t="str">
        <f t="shared" si="12"/>
        <v>PASS</v>
      </c>
      <c r="Z55" s="3" t="str">
        <f t="shared" si="1"/>
        <v>PASS</v>
      </c>
      <c r="AA55" s="18">
        <f t="shared" si="13"/>
        <v>3</v>
      </c>
      <c r="AB55" s="3" t="str">
        <f t="shared" si="14"/>
        <v>A001800</v>
      </c>
      <c r="AC55" s="13" t="str">
        <f t="shared" si="2"/>
        <v>오리온</v>
      </c>
    </row>
    <row r="56" spans="1:29" s="19" customFormat="1" hidden="1">
      <c r="A56" s="55">
        <f t="shared" si="15"/>
        <v>48</v>
      </c>
      <c r="B56" s="143" t="s">
        <v>774</v>
      </c>
      <c r="C56" s="175" t="s">
        <v>1605</v>
      </c>
      <c r="D56" s="37" t="s">
        <v>2286</v>
      </c>
      <c r="E56" s="38">
        <v>4670882</v>
      </c>
      <c r="F56" s="39">
        <v>1794956169</v>
      </c>
      <c r="G56" s="39">
        <v>306679714</v>
      </c>
      <c r="H56" s="88">
        <v>17.09</v>
      </c>
      <c r="I56" s="47">
        <v>39918779</v>
      </c>
      <c r="J56" s="47">
        <v>65454687</v>
      </c>
      <c r="K56" s="47">
        <v>44225132</v>
      </c>
      <c r="L56" s="47">
        <v>37990531</v>
      </c>
      <c r="N56" s="21" t="str">
        <f t="shared" si="3"/>
        <v>0</v>
      </c>
      <c r="O56" s="21" t="str">
        <f t="shared" si="4"/>
        <v>0</v>
      </c>
      <c r="P56" s="21" t="str">
        <f t="shared" si="5"/>
        <v>0</v>
      </c>
      <c r="Q56" s="21" t="str">
        <f t="shared" si="6"/>
        <v>0</v>
      </c>
      <c r="R56" s="8">
        <f t="shared" si="7"/>
        <v>0</v>
      </c>
      <c r="S56" s="20">
        <f t="shared" si="8"/>
        <v>17.09</v>
      </c>
      <c r="T56" s="20">
        <f t="shared" si="9"/>
        <v>10.4509030493212</v>
      </c>
      <c r="U56" s="21"/>
      <c r="V56" s="21" t="str">
        <f t="shared" si="10"/>
        <v>PASS</v>
      </c>
      <c r="W56" s="21" t="str">
        <f t="shared" si="0"/>
        <v>PASS</v>
      </c>
      <c r="X56" s="21" t="str">
        <f t="shared" si="11"/>
        <v>PASS</v>
      </c>
      <c r="Y56" s="21" t="str">
        <f t="shared" si="12"/>
        <v>PASS</v>
      </c>
      <c r="Z56" s="21" t="str">
        <f t="shared" si="1"/>
        <v>PASS</v>
      </c>
      <c r="AA56" s="8">
        <f t="shared" si="13"/>
        <v>3</v>
      </c>
      <c r="AB56" s="21" t="str">
        <f t="shared" si="14"/>
        <v>A036570</v>
      </c>
      <c r="AC56" s="22" t="str">
        <f t="shared" si="2"/>
        <v>엔씨소프트</v>
      </c>
    </row>
    <row r="57" spans="1:29" hidden="1">
      <c r="A57" s="55">
        <f t="shared" si="15"/>
        <v>49</v>
      </c>
      <c r="B57" s="143" t="s">
        <v>49</v>
      </c>
      <c r="C57" s="175" t="s">
        <v>1514</v>
      </c>
      <c r="D57" s="37" t="s">
        <v>2293</v>
      </c>
      <c r="E57" s="38">
        <v>7312571</v>
      </c>
      <c r="F57" s="39">
        <v>2670249185</v>
      </c>
      <c r="G57" s="39">
        <v>281592796</v>
      </c>
      <c r="H57" s="88">
        <v>10.55</v>
      </c>
      <c r="I57" s="47">
        <v>27797387</v>
      </c>
      <c r="J57" s="47">
        <v>6853334</v>
      </c>
      <c r="K57" s="47">
        <v>6072045</v>
      </c>
      <c r="L57" s="47">
        <v>3450835</v>
      </c>
      <c r="N57" s="3" t="str">
        <f t="shared" si="3"/>
        <v>0</v>
      </c>
      <c r="O57" s="3" t="str">
        <f t="shared" si="4"/>
        <v>0</v>
      </c>
      <c r="P57" s="3" t="str">
        <f t="shared" si="5"/>
        <v>0</v>
      </c>
      <c r="Q57" s="3" t="str">
        <f t="shared" si="6"/>
        <v>0</v>
      </c>
      <c r="R57" s="8">
        <f t="shared" si="7"/>
        <v>0</v>
      </c>
      <c r="S57" s="6">
        <f t="shared" si="8"/>
        <v>10.55</v>
      </c>
      <c r="T57" s="6">
        <f t="shared" si="9"/>
        <v>1.6542875941370245</v>
      </c>
      <c r="V57" s="3" t="str">
        <f t="shared" si="10"/>
        <v>PASS</v>
      </c>
      <c r="W57" s="3" t="str">
        <f t="shared" si="0"/>
        <v>PASS</v>
      </c>
      <c r="X57" s="3" t="str">
        <f t="shared" si="11"/>
        <v>PASS</v>
      </c>
      <c r="Y57" s="3" t="str">
        <f t="shared" si="12"/>
        <v>PASS</v>
      </c>
      <c r="Z57" s="3" t="str">
        <f t="shared" si="1"/>
        <v>PASS</v>
      </c>
      <c r="AA57" s="18">
        <f t="shared" si="13"/>
        <v>3</v>
      </c>
      <c r="AB57" s="3" t="str">
        <f t="shared" si="14"/>
        <v>A001040</v>
      </c>
      <c r="AC57" s="13" t="str">
        <f t="shared" si="2"/>
        <v>CJ</v>
      </c>
    </row>
    <row r="58" spans="1:29" hidden="1">
      <c r="A58" s="55">
        <f t="shared" si="15"/>
        <v>50</v>
      </c>
      <c r="B58" s="143" t="s">
        <v>360</v>
      </c>
      <c r="C58" s="175" t="s">
        <v>1832</v>
      </c>
      <c r="D58" s="37" t="s">
        <v>2287</v>
      </c>
      <c r="E58" s="38">
        <v>5448104</v>
      </c>
      <c r="F58" s="39">
        <v>410118506</v>
      </c>
      <c r="G58" s="39">
        <v>298427252</v>
      </c>
      <c r="H58" s="88">
        <v>72.77</v>
      </c>
      <c r="I58" s="47">
        <v>21925367</v>
      </c>
      <c r="J58" s="47">
        <v>27817322</v>
      </c>
      <c r="K58" s="47">
        <v>26568924</v>
      </c>
      <c r="L58" s="47">
        <v>31314332</v>
      </c>
      <c r="N58" s="3" t="str">
        <f t="shared" si="3"/>
        <v>0</v>
      </c>
      <c r="O58" s="3" t="str">
        <f t="shared" si="4"/>
        <v>0</v>
      </c>
      <c r="P58" s="3" t="str">
        <f t="shared" si="5"/>
        <v>0</v>
      </c>
      <c r="Q58" s="3" t="str">
        <f t="shared" si="6"/>
        <v>0</v>
      </c>
      <c r="R58" s="8">
        <f t="shared" si="7"/>
        <v>0</v>
      </c>
      <c r="S58" s="6">
        <f t="shared" si="8"/>
        <v>72.77</v>
      </c>
      <c r="T58" s="6">
        <f t="shared" si="9"/>
        <v>26.242645339198617</v>
      </c>
      <c r="V58" s="3" t="str">
        <f t="shared" si="10"/>
        <v>PASS</v>
      </c>
      <c r="W58" s="3" t="str">
        <f t="shared" si="0"/>
        <v>PASS</v>
      </c>
      <c r="X58" s="3" t="str">
        <f t="shared" si="11"/>
        <v>PASS</v>
      </c>
      <c r="Y58" s="3" t="str">
        <f t="shared" si="12"/>
        <v>PASS</v>
      </c>
      <c r="Z58" s="3" t="str">
        <f t="shared" si="1"/>
        <v>PASS</v>
      </c>
      <c r="AA58" s="18">
        <f t="shared" si="13"/>
        <v>3</v>
      </c>
      <c r="AB58" s="3" t="str">
        <f t="shared" si="14"/>
        <v>A009240</v>
      </c>
      <c r="AC58" s="13" t="str">
        <f t="shared" si="2"/>
        <v>한샘</v>
      </c>
    </row>
    <row r="59" spans="1:29" hidden="1">
      <c r="A59" s="55">
        <f t="shared" si="15"/>
        <v>51</v>
      </c>
      <c r="B59" s="146" t="s">
        <v>1222</v>
      </c>
      <c r="C59" s="176" t="s">
        <v>1516</v>
      </c>
      <c r="D59" s="40" t="s">
        <v>2292</v>
      </c>
      <c r="E59" s="41">
        <v>4710810</v>
      </c>
      <c r="F59" s="42">
        <v>4765172000</v>
      </c>
      <c r="G59" s="42">
        <v>1091201000</v>
      </c>
      <c r="H59" s="89">
        <v>22.9</v>
      </c>
      <c r="I59" s="48">
        <v>69653000</v>
      </c>
      <c r="J59" s="48">
        <v>6730000</v>
      </c>
      <c r="K59" s="48">
        <v>8955000</v>
      </c>
      <c r="L59" s="48">
        <v>10057000</v>
      </c>
      <c r="N59" s="3" t="str">
        <f t="shared" si="3"/>
        <v>0</v>
      </c>
      <c r="O59" s="3" t="str">
        <f t="shared" si="4"/>
        <v>0</v>
      </c>
      <c r="P59" s="3" t="str">
        <f t="shared" si="5"/>
        <v>0</v>
      </c>
      <c r="Q59" s="3" t="str">
        <f t="shared" si="6"/>
        <v>0</v>
      </c>
      <c r="R59" s="8">
        <f t="shared" si="7"/>
        <v>0</v>
      </c>
      <c r="S59" s="6">
        <f t="shared" si="8"/>
        <v>22.9</v>
      </c>
      <c r="T59" s="6">
        <f t="shared" si="9"/>
        <v>2.0019214416604481</v>
      </c>
      <c r="V59" s="3" t="str">
        <f t="shared" si="10"/>
        <v>PASS</v>
      </c>
      <c r="W59" s="3" t="str">
        <f t="shared" si="0"/>
        <v>PASS</v>
      </c>
      <c r="X59" s="3" t="str">
        <f t="shared" si="11"/>
        <v>PASS</v>
      </c>
      <c r="Y59" s="3" t="str">
        <f t="shared" si="12"/>
        <v>PASS</v>
      </c>
      <c r="Z59" s="3" t="str">
        <f t="shared" si="1"/>
        <v>PASS</v>
      </c>
      <c r="AA59" s="18">
        <f t="shared" si="13"/>
        <v>3</v>
      </c>
      <c r="AB59" s="3" t="str">
        <f t="shared" si="14"/>
        <v>A078930</v>
      </c>
      <c r="AC59" s="13" t="str">
        <f t="shared" si="2"/>
        <v>GS</v>
      </c>
    </row>
    <row r="60" spans="1:29" hidden="1">
      <c r="A60" s="55">
        <f t="shared" si="15"/>
        <v>52</v>
      </c>
      <c r="B60" s="143" t="s">
        <v>262</v>
      </c>
      <c r="C60" s="175" t="s">
        <v>1810</v>
      </c>
      <c r="D60" s="37" t="s">
        <v>1474</v>
      </c>
      <c r="E60" s="38">
        <v>4977240</v>
      </c>
      <c r="F60" s="39">
        <v>3682650945</v>
      </c>
      <c r="G60" s="39">
        <v>26880146913</v>
      </c>
      <c r="H60" s="88">
        <v>729.91</v>
      </c>
      <c r="I60" s="47">
        <v>94639456</v>
      </c>
      <c r="J60" s="47">
        <v>142717435</v>
      </c>
      <c r="K60" s="47">
        <v>111815394</v>
      </c>
      <c r="L60" s="47">
        <v>63499591</v>
      </c>
      <c r="N60" s="3" t="str">
        <f t="shared" si="3"/>
        <v>0</v>
      </c>
      <c r="O60" s="3" t="str">
        <f t="shared" si="4"/>
        <v>0</v>
      </c>
      <c r="P60" s="3" t="str">
        <f t="shared" si="5"/>
        <v>0</v>
      </c>
      <c r="Q60" s="3" t="str">
        <f t="shared" si="6"/>
        <v>0</v>
      </c>
      <c r="R60" s="8">
        <f t="shared" si="7"/>
        <v>0</v>
      </c>
      <c r="S60" s="6" t="str">
        <f t="shared" si="8"/>
        <v/>
      </c>
      <c r="T60" s="6">
        <f t="shared" si="9"/>
        <v>11.205837375391003</v>
      </c>
      <c r="V60" s="3" t="str">
        <f t="shared" si="10"/>
        <v>PASS</v>
      </c>
      <c r="W60" s="3" t="str">
        <f t="shared" si="0"/>
        <v>PASS</v>
      </c>
      <c r="X60" s="3" t="str">
        <f t="shared" si="11"/>
        <v>PASS</v>
      </c>
      <c r="Y60" s="3" t="str">
        <f t="shared" si="12"/>
        <v>PASS</v>
      </c>
      <c r="Z60" s="3" t="str">
        <f t="shared" si="1"/>
        <v>PASS</v>
      </c>
      <c r="AA60" s="18">
        <f t="shared" si="13"/>
        <v>3</v>
      </c>
      <c r="AB60" s="3" t="str">
        <f t="shared" si="14"/>
        <v>A005830</v>
      </c>
      <c r="AC60" s="13" t="str">
        <f t="shared" si="2"/>
        <v>동부화재</v>
      </c>
    </row>
    <row r="61" spans="1:29" hidden="1">
      <c r="A61" s="55">
        <f t="shared" si="15"/>
        <v>53</v>
      </c>
      <c r="B61" s="143" t="s">
        <v>218</v>
      </c>
      <c r="C61" s="175" t="s">
        <v>1641</v>
      </c>
      <c r="D61" s="37" t="s">
        <v>2289</v>
      </c>
      <c r="E61" s="38">
        <v>4126301</v>
      </c>
      <c r="F61" s="39">
        <v>2990447472</v>
      </c>
      <c r="G61" s="39">
        <v>4755985307</v>
      </c>
      <c r="H61" s="88">
        <v>159.04</v>
      </c>
      <c r="I61" s="47">
        <v>158993703</v>
      </c>
      <c r="J61" s="47">
        <v>56848549</v>
      </c>
      <c r="K61" s="47">
        <v>-8528876</v>
      </c>
      <c r="L61" s="47">
        <v>110412894</v>
      </c>
      <c r="N61" s="3" t="str">
        <f t="shared" si="3"/>
        <v>0</v>
      </c>
      <c r="O61" s="3" t="str">
        <f t="shared" si="4"/>
        <v>0</v>
      </c>
      <c r="P61" s="3" t="str">
        <f t="shared" si="5"/>
        <v>1</v>
      </c>
      <c r="Q61" s="3" t="str">
        <f t="shared" si="6"/>
        <v>0</v>
      </c>
      <c r="R61" s="8">
        <f t="shared" si="7"/>
        <v>1</v>
      </c>
      <c r="S61" s="6">
        <f t="shared" si="8"/>
        <v>159.04</v>
      </c>
      <c r="T61" s="6">
        <f t="shared" si="9"/>
        <v>10.624706602437188</v>
      </c>
      <c r="V61" s="3" t="str">
        <f t="shared" si="10"/>
        <v>PASS</v>
      </c>
      <c r="W61" s="3" t="str">
        <f t="shared" si="0"/>
        <v>PASS</v>
      </c>
      <c r="X61" s="3" t="str">
        <f t="shared" si="11"/>
        <v>PASS</v>
      </c>
      <c r="Y61" s="3" t="str">
        <f t="shared" si="12"/>
        <v>PASS</v>
      </c>
      <c r="Z61" s="3" t="str">
        <f t="shared" si="1"/>
        <v>PASS</v>
      </c>
      <c r="AA61" s="18">
        <f t="shared" si="13"/>
        <v>3</v>
      </c>
      <c r="AB61" s="3" t="str">
        <f t="shared" si="14"/>
        <v>A004800</v>
      </c>
      <c r="AC61" s="13" t="str">
        <f t="shared" si="2"/>
        <v>효성</v>
      </c>
    </row>
    <row r="62" spans="1:29" hidden="1">
      <c r="A62" s="55">
        <f t="shared" si="15"/>
        <v>54</v>
      </c>
      <c r="B62" s="143" t="s">
        <v>540</v>
      </c>
      <c r="C62" s="175" t="s">
        <v>2400</v>
      </c>
      <c r="D62" s="37" t="s">
        <v>2287</v>
      </c>
      <c r="E62" s="38">
        <v>5540844</v>
      </c>
      <c r="F62" s="39">
        <v>1589302827</v>
      </c>
      <c r="G62" s="39">
        <v>750800638</v>
      </c>
      <c r="H62" s="88">
        <v>47.24</v>
      </c>
      <c r="I62" s="47">
        <v>8456144</v>
      </c>
      <c r="J62" s="47">
        <v>27004386</v>
      </c>
      <c r="K62" s="47">
        <v>35865569</v>
      </c>
      <c r="L62" s="47">
        <v>62251997</v>
      </c>
      <c r="N62" s="3" t="str">
        <f t="shared" si="3"/>
        <v>0</v>
      </c>
      <c r="O62" s="3" t="str">
        <f t="shared" si="4"/>
        <v>0</v>
      </c>
      <c r="P62" s="3" t="str">
        <f t="shared" si="5"/>
        <v>0</v>
      </c>
      <c r="Q62" s="3" t="str">
        <f t="shared" si="6"/>
        <v>0</v>
      </c>
      <c r="R62" s="8">
        <f t="shared" si="7"/>
        <v>0</v>
      </c>
      <c r="S62" s="6">
        <f t="shared" si="8"/>
        <v>47.24</v>
      </c>
      <c r="T62" s="6">
        <f t="shared" si="9"/>
        <v>8.4048234062569875</v>
      </c>
      <c r="V62" s="3" t="str">
        <f t="shared" si="10"/>
        <v>PASS</v>
      </c>
      <c r="W62" s="3" t="str">
        <f t="shared" si="0"/>
        <v>PASS</v>
      </c>
      <c r="X62" s="3" t="str">
        <f t="shared" si="11"/>
        <v>PASS</v>
      </c>
      <c r="Y62" s="3" t="str">
        <f t="shared" si="12"/>
        <v>PASS</v>
      </c>
      <c r="Z62" s="3" t="str">
        <f t="shared" si="1"/>
        <v>PASS</v>
      </c>
      <c r="AA62" s="18">
        <f t="shared" si="13"/>
        <v>3</v>
      </c>
      <c r="AB62" s="3" t="str">
        <f t="shared" si="14"/>
        <v>A018880</v>
      </c>
      <c r="AC62" s="13" t="str">
        <f t="shared" si="2"/>
        <v>한온시스템</v>
      </c>
    </row>
    <row r="63" spans="1:29" hidden="1">
      <c r="A63" s="55">
        <f t="shared" si="15"/>
        <v>55</v>
      </c>
      <c r="B63" s="143" t="s">
        <v>688</v>
      </c>
      <c r="C63" s="175" t="s">
        <v>1528</v>
      </c>
      <c r="D63" s="37" t="s">
        <v>2290</v>
      </c>
      <c r="E63" s="38">
        <v>4540758</v>
      </c>
      <c r="F63" s="39">
        <v>4477557000</v>
      </c>
      <c r="G63" s="39">
        <v>7461667000</v>
      </c>
      <c r="H63" s="88">
        <v>166.65</v>
      </c>
      <c r="I63" s="47">
        <v>88784000</v>
      </c>
      <c r="J63" s="47">
        <v>118181000</v>
      </c>
      <c r="K63" s="47">
        <v>117098000</v>
      </c>
      <c r="L63" s="47">
        <v>43265000</v>
      </c>
      <c r="N63" s="3" t="str">
        <f t="shared" si="3"/>
        <v>0</v>
      </c>
      <c r="O63" s="3" t="str">
        <f t="shared" si="4"/>
        <v>0</v>
      </c>
      <c r="P63" s="3" t="str">
        <f t="shared" si="5"/>
        <v>0</v>
      </c>
      <c r="Q63" s="3" t="str">
        <f t="shared" si="6"/>
        <v>0</v>
      </c>
      <c r="R63" s="8">
        <f t="shared" si="7"/>
        <v>0</v>
      </c>
      <c r="S63" s="6">
        <f t="shared" si="8"/>
        <v>166.65</v>
      </c>
      <c r="T63" s="6">
        <f t="shared" si="9"/>
        <v>8.2037593267936071</v>
      </c>
      <c r="V63" s="3" t="str">
        <f t="shared" si="10"/>
        <v>PASS</v>
      </c>
      <c r="W63" s="3" t="str">
        <f t="shared" si="0"/>
        <v>PASS</v>
      </c>
      <c r="X63" s="3" t="str">
        <f t="shared" si="11"/>
        <v>PASS</v>
      </c>
      <c r="Y63" s="3" t="str">
        <f t="shared" si="12"/>
        <v>PASS</v>
      </c>
      <c r="Z63" s="3" t="str">
        <f t="shared" si="1"/>
        <v>PASS</v>
      </c>
      <c r="AA63" s="18">
        <f t="shared" si="13"/>
        <v>3</v>
      </c>
      <c r="AB63" s="3" t="str">
        <f t="shared" si="14"/>
        <v>A032640</v>
      </c>
      <c r="AC63" s="13" t="str">
        <f t="shared" si="2"/>
        <v>LG유플러스</v>
      </c>
    </row>
    <row r="64" spans="1:29" hidden="1">
      <c r="A64" s="55">
        <f t="shared" si="15"/>
        <v>56</v>
      </c>
      <c r="B64" s="146" t="s">
        <v>2154</v>
      </c>
      <c r="C64" s="176" t="s">
        <v>2155</v>
      </c>
      <c r="D64" s="40" t="s">
        <v>2287</v>
      </c>
      <c r="E64" s="41">
        <v>5268530</v>
      </c>
      <c r="F64" s="42">
        <v>7032715691</v>
      </c>
      <c r="G64" s="42">
        <v>6214715568</v>
      </c>
      <c r="H64" s="89">
        <v>88.37</v>
      </c>
      <c r="I64" s="48">
        <v>157013049</v>
      </c>
      <c r="J64" s="48">
        <v>302921709</v>
      </c>
      <c r="K64" s="48">
        <v>145347479</v>
      </c>
      <c r="L64" s="48">
        <v>-116588855</v>
      </c>
      <c r="N64" s="3" t="str">
        <f t="shared" si="3"/>
        <v>0</v>
      </c>
      <c r="O64" s="3" t="str">
        <f t="shared" si="4"/>
        <v>0</v>
      </c>
      <c r="P64" s="3" t="str">
        <f t="shared" si="5"/>
        <v>0</v>
      </c>
      <c r="Q64" s="3" t="str">
        <f t="shared" si="6"/>
        <v>1</v>
      </c>
      <c r="R64" s="8">
        <f t="shared" si="7"/>
        <v>1</v>
      </c>
      <c r="S64" s="6">
        <f t="shared" si="8"/>
        <v>88.37</v>
      </c>
      <c r="T64" s="6">
        <f t="shared" si="9"/>
        <v>6.9488573613945057</v>
      </c>
      <c r="V64" s="3" t="str">
        <f t="shared" si="10"/>
        <v>PASS</v>
      </c>
      <c r="W64" s="3" t="str">
        <f t="shared" si="0"/>
        <v>PASS</v>
      </c>
      <c r="X64" s="3" t="str">
        <f t="shared" si="11"/>
        <v>PASS</v>
      </c>
      <c r="Y64" s="3" t="str">
        <f t="shared" si="12"/>
        <v>PASS</v>
      </c>
      <c r="Z64" s="3" t="str">
        <f t="shared" si="1"/>
        <v>PASS</v>
      </c>
      <c r="AA64" s="18">
        <f t="shared" si="13"/>
        <v>3</v>
      </c>
      <c r="AB64" s="3" t="str">
        <f t="shared" si="14"/>
        <v>A139480</v>
      </c>
      <c r="AC64" s="13" t="str">
        <f t="shared" si="2"/>
        <v>이마트</v>
      </c>
    </row>
    <row r="65" spans="1:29" hidden="1">
      <c r="A65" s="55">
        <f t="shared" si="15"/>
        <v>57</v>
      </c>
      <c r="B65" s="143" t="s">
        <v>2414</v>
      </c>
      <c r="C65" s="175" t="s">
        <v>2415</v>
      </c>
      <c r="D65" s="37" t="s">
        <v>2287</v>
      </c>
      <c r="E65" s="38">
        <v>4248735</v>
      </c>
      <c r="F65" s="39">
        <v>712441404</v>
      </c>
      <c r="G65" s="39">
        <v>747759100</v>
      </c>
      <c r="H65" s="88">
        <v>104.96</v>
      </c>
      <c r="I65" s="47">
        <v>37313938</v>
      </c>
      <c r="J65" s="47">
        <v>40332341</v>
      </c>
      <c r="K65" s="47">
        <v>41051630</v>
      </c>
      <c r="L65" s="47">
        <v>32425032</v>
      </c>
      <c r="N65" s="3" t="str">
        <f t="shared" si="3"/>
        <v>0</v>
      </c>
      <c r="O65" s="3" t="str">
        <f t="shared" si="4"/>
        <v>0</v>
      </c>
      <c r="P65" s="3" t="str">
        <f t="shared" si="5"/>
        <v>0</v>
      </c>
      <c r="Q65" s="3" t="str">
        <f t="shared" si="6"/>
        <v>0</v>
      </c>
      <c r="R65" s="8">
        <f t="shared" si="7"/>
        <v>0</v>
      </c>
      <c r="S65" s="6">
        <f t="shared" si="8"/>
        <v>104.96</v>
      </c>
      <c r="T65" s="6">
        <f t="shared" si="9"/>
        <v>21.211981806717116</v>
      </c>
      <c r="V65" s="3" t="str">
        <f t="shared" si="10"/>
        <v>PASS</v>
      </c>
      <c r="W65" s="3" t="str">
        <f t="shared" si="0"/>
        <v>PASS</v>
      </c>
      <c r="X65" s="3" t="str">
        <f t="shared" si="11"/>
        <v>PASS</v>
      </c>
      <c r="Y65" s="3" t="str">
        <f t="shared" si="12"/>
        <v>PASS</v>
      </c>
      <c r="Z65" s="3" t="str">
        <f t="shared" si="1"/>
        <v>PASS</v>
      </c>
      <c r="AA65" s="18">
        <f t="shared" si="13"/>
        <v>3</v>
      </c>
      <c r="AB65" s="3" t="str">
        <f t="shared" si="14"/>
        <v>A027410</v>
      </c>
      <c r="AC65" s="13" t="str">
        <f t="shared" si="2"/>
        <v>BGF리테일</v>
      </c>
    </row>
    <row r="66" spans="1:29" hidden="1">
      <c r="A66" s="55">
        <f t="shared" si="15"/>
        <v>58</v>
      </c>
      <c r="B66" s="143" t="s">
        <v>656</v>
      </c>
      <c r="C66" s="175" t="s">
        <v>1594</v>
      </c>
      <c r="D66" s="37" t="s">
        <v>1474</v>
      </c>
      <c r="E66" s="38">
        <v>3574247</v>
      </c>
      <c r="F66" s="39">
        <v>6705698711</v>
      </c>
      <c r="G66" s="39">
        <v>12247051913</v>
      </c>
      <c r="H66" s="88">
        <v>182.64</v>
      </c>
      <c r="I66" s="47">
        <v>81468284</v>
      </c>
      <c r="J66" s="47">
        <v>91712662</v>
      </c>
      <c r="K66" s="47">
        <v>80230095</v>
      </c>
      <c r="L66" s="47">
        <v>78799785</v>
      </c>
      <c r="N66" s="3" t="str">
        <f t="shared" si="3"/>
        <v>0</v>
      </c>
      <c r="O66" s="3" t="str">
        <f t="shared" si="4"/>
        <v>0</v>
      </c>
      <c r="P66" s="3" t="str">
        <f t="shared" si="5"/>
        <v>0</v>
      </c>
      <c r="Q66" s="3" t="str">
        <f t="shared" si="6"/>
        <v>0</v>
      </c>
      <c r="R66" s="8">
        <f t="shared" si="7"/>
        <v>0</v>
      </c>
      <c r="S66" s="6" t="str">
        <f t="shared" si="8"/>
        <v/>
      </c>
      <c r="T66" s="6">
        <f t="shared" si="9"/>
        <v>4.9541567600560814</v>
      </c>
      <c r="V66" s="3" t="str">
        <f t="shared" si="10"/>
        <v>PASS</v>
      </c>
      <c r="W66" s="3" t="str">
        <f t="shared" si="0"/>
        <v>PASS</v>
      </c>
      <c r="X66" s="3" t="str">
        <f t="shared" si="11"/>
        <v>PASS</v>
      </c>
      <c r="Y66" s="3" t="str">
        <f t="shared" si="12"/>
        <v>PASS</v>
      </c>
      <c r="Z66" s="3" t="str">
        <f t="shared" si="1"/>
        <v>PASS</v>
      </c>
      <c r="AA66" s="18">
        <f t="shared" si="13"/>
        <v>3</v>
      </c>
      <c r="AB66" s="3" t="str">
        <f t="shared" si="14"/>
        <v>A029780</v>
      </c>
      <c r="AC66" s="13" t="str">
        <f t="shared" si="2"/>
        <v>삼성카드</v>
      </c>
    </row>
    <row r="67" spans="1:29" hidden="1">
      <c r="A67" s="55">
        <f t="shared" si="15"/>
        <v>59</v>
      </c>
      <c r="B67" s="143" t="s">
        <v>1380</v>
      </c>
      <c r="C67" s="175" t="s">
        <v>1515</v>
      </c>
      <c r="D67" s="37" t="s">
        <v>2293</v>
      </c>
      <c r="E67" s="38">
        <v>4967220</v>
      </c>
      <c r="F67" s="39">
        <v>3042134918</v>
      </c>
      <c r="G67" s="39">
        <v>3367217008</v>
      </c>
      <c r="H67" s="88">
        <v>110.69</v>
      </c>
      <c r="I67" s="47">
        <v>65603778</v>
      </c>
      <c r="J67" s="47">
        <v>29468300</v>
      </c>
      <c r="K67" s="47">
        <v>68588226</v>
      </c>
      <c r="L67" s="47">
        <v>-5833577</v>
      </c>
      <c r="N67" s="3" t="str">
        <f t="shared" si="3"/>
        <v>0</v>
      </c>
      <c r="O67" s="3" t="str">
        <f t="shared" si="4"/>
        <v>0</v>
      </c>
      <c r="P67" s="3" t="str">
        <f t="shared" si="5"/>
        <v>0</v>
      </c>
      <c r="Q67" s="3" t="str">
        <f t="shared" si="6"/>
        <v>1</v>
      </c>
      <c r="R67" s="8">
        <f t="shared" si="7"/>
        <v>1</v>
      </c>
      <c r="S67" s="6">
        <f t="shared" si="8"/>
        <v>110.69</v>
      </c>
      <c r="T67" s="6">
        <f t="shared" si="9"/>
        <v>5.1880252274859826</v>
      </c>
      <c r="V67" s="3" t="str">
        <f t="shared" si="10"/>
        <v>PASS</v>
      </c>
      <c r="W67" s="3" t="str">
        <f t="shared" si="0"/>
        <v>PASS</v>
      </c>
      <c r="X67" s="3" t="str">
        <f t="shared" si="11"/>
        <v>PASS</v>
      </c>
      <c r="Y67" s="3" t="str">
        <f t="shared" si="12"/>
        <v>PASS</v>
      </c>
      <c r="Z67" s="3" t="str">
        <f t="shared" si="1"/>
        <v>PASS</v>
      </c>
      <c r="AA67" s="18">
        <f t="shared" si="13"/>
        <v>3</v>
      </c>
      <c r="AB67" s="3" t="str">
        <f t="shared" si="14"/>
        <v>A097950</v>
      </c>
      <c r="AC67" s="13" t="str">
        <f t="shared" si="2"/>
        <v>CJ제일제당</v>
      </c>
    </row>
    <row r="68" spans="1:29" hidden="1">
      <c r="A68" s="55">
        <f t="shared" si="15"/>
        <v>60</v>
      </c>
      <c r="B68" s="143" t="s">
        <v>36</v>
      </c>
      <c r="C68" s="175" t="s">
        <v>1630</v>
      </c>
      <c r="D68" s="37" t="s">
        <v>2289</v>
      </c>
      <c r="E68" s="38">
        <v>3179207</v>
      </c>
      <c r="F68" s="39">
        <v>5227964000</v>
      </c>
      <c r="G68" s="39">
        <v>7367685000</v>
      </c>
      <c r="H68" s="88">
        <v>140.93</v>
      </c>
      <c r="I68" s="47">
        <v>72222000</v>
      </c>
      <c r="J68" s="47">
        <v>64180000</v>
      </c>
      <c r="K68" s="47">
        <v>85769000</v>
      </c>
      <c r="L68" s="47">
        <v>54387000</v>
      </c>
      <c r="N68" s="3" t="str">
        <f t="shared" si="3"/>
        <v>0</v>
      </c>
      <c r="O68" s="3" t="str">
        <f t="shared" si="4"/>
        <v>0</v>
      </c>
      <c r="P68" s="3" t="str">
        <f t="shared" si="5"/>
        <v>0</v>
      </c>
      <c r="Q68" s="3" t="str">
        <f t="shared" si="6"/>
        <v>0</v>
      </c>
      <c r="R68" s="8">
        <f t="shared" si="7"/>
        <v>0</v>
      </c>
      <c r="S68" s="6">
        <f t="shared" si="8"/>
        <v>140.93</v>
      </c>
      <c r="T68" s="6">
        <f t="shared" si="9"/>
        <v>5.2899752178859689</v>
      </c>
      <c r="V68" s="3" t="str">
        <f t="shared" si="10"/>
        <v>PASS</v>
      </c>
      <c r="W68" s="3" t="str">
        <f t="shared" si="0"/>
        <v>PASS</v>
      </c>
      <c r="X68" s="3" t="str">
        <f t="shared" si="11"/>
        <v>PASS</v>
      </c>
      <c r="Y68" s="3" t="str">
        <f t="shared" si="12"/>
        <v>PASS</v>
      </c>
      <c r="Z68" s="3" t="str">
        <f t="shared" si="1"/>
        <v>PASS</v>
      </c>
      <c r="AA68" s="18">
        <f t="shared" si="13"/>
        <v>3</v>
      </c>
      <c r="AB68" s="3" t="str">
        <f t="shared" si="14"/>
        <v>A000720</v>
      </c>
      <c r="AC68" s="13" t="str">
        <f t="shared" si="2"/>
        <v>현대건설</v>
      </c>
    </row>
    <row r="69" spans="1:29" hidden="1">
      <c r="A69" s="55">
        <f t="shared" si="15"/>
        <v>61</v>
      </c>
      <c r="B69" s="146" t="s">
        <v>7</v>
      </c>
      <c r="C69" s="176" t="s">
        <v>2168</v>
      </c>
      <c r="D69" s="40" t="s">
        <v>2289</v>
      </c>
      <c r="E69" s="41">
        <v>4357158</v>
      </c>
      <c r="F69" s="42">
        <v>2280489159</v>
      </c>
      <c r="G69" s="42">
        <v>1455495327</v>
      </c>
      <c r="H69" s="89">
        <v>63.82</v>
      </c>
      <c r="I69" s="48">
        <v>3077348</v>
      </c>
      <c r="J69" s="48">
        <v>371324</v>
      </c>
      <c r="K69" s="48">
        <v>9070836</v>
      </c>
      <c r="L69" s="48">
        <v>-24890775</v>
      </c>
      <c r="N69" s="3" t="str">
        <f t="shared" si="3"/>
        <v>0</v>
      </c>
      <c r="O69" s="3" t="str">
        <f t="shared" si="4"/>
        <v>0</v>
      </c>
      <c r="P69" s="3" t="str">
        <f t="shared" si="5"/>
        <v>0</v>
      </c>
      <c r="Q69" s="3" t="str">
        <f t="shared" si="6"/>
        <v>1</v>
      </c>
      <c r="R69" s="8">
        <f t="shared" si="7"/>
        <v>1</v>
      </c>
      <c r="S69" s="6">
        <f t="shared" si="8"/>
        <v>63.82</v>
      </c>
      <c r="T69" s="6">
        <f t="shared" si="9"/>
        <v>-0.54248304365651223</v>
      </c>
      <c r="V69" s="3" t="str">
        <f t="shared" si="10"/>
        <v>PASS</v>
      </c>
      <c r="W69" s="3" t="str">
        <f t="shared" si="0"/>
        <v>PASS</v>
      </c>
      <c r="X69" s="3" t="str">
        <f t="shared" si="11"/>
        <v>PASS</v>
      </c>
      <c r="Y69" s="3" t="str">
        <f t="shared" si="12"/>
        <v>PASS</v>
      </c>
      <c r="Z69" s="3" t="str">
        <f t="shared" si="1"/>
        <v>PASS</v>
      </c>
      <c r="AA69" s="18">
        <f t="shared" si="13"/>
        <v>3</v>
      </c>
      <c r="AB69" s="3" t="str">
        <f t="shared" si="14"/>
        <v>A000120</v>
      </c>
      <c r="AC69" s="13" t="str">
        <f t="shared" si="2"/>
        <v>CJ대한통운</v>
      </c>
    </row>
    <row r="70" spans="1:29" hidden="1">
      <c r="A70" s="55">
        <f t="shared" si="15"/>
        <v>62</v>
      </c>
      <c r="B70" s="143" t="s">
        <v>116</v>
      </c>
      <c r="C70" s="175" t="s">
        <v>1519</v>
      </c>
      <c r="D70" s="37" t="s">
        <v>2289</v>
      </c>
      <c r="E70" s="38">
        <v>4407344</v>
      </c>
      <c r="F70" s="39">
        <v>5715980617</v>
      </c>
      <c r="G70" s="39">
        <v>2675097705</v>
      </c>
      <c r="H70" s="88">
        <v>46.8</v>
      </c>
      <c r="I70" s="47">
        <v>58456492</v>
      </c>
      <c r="J70" s="47">
        <v>46977611</v>
      </c>
      <c r="K70" s="47">
        <v>-25615146</v>
      </c>
      <c r="L70" s="47">
        <v>77198179</v>
      </c>
      <c r="N70" s="3" t="str">
        <f t="shared" si="3"/>
        <v>0</v>
      </c>
      <c r="O70" s="3" t="str">
        <f t="shared" si="4"/>
        <v>0</v>
      </c>
      <c r="P70" s="3" t="str">
        <f t="shared" si="5"/>
        <v>1</v>
      </c>
      <c r="Q70" s="3" t="str">
        <f t="shared" si="6"/>
        <v>0</v>
      </c>
      <c r="R70" s="8">
        <f t="shared" si="7"/>
        <v>1</v>
      </c>
      <c r="S70" s="6">
        <f t="shared" si="8"/>
        <v>46.8</v>
      </c>
      <c r="T70" s="6">
        <f t="shared" si="9"/>
        <v>2.7469851023114482</v>
      </c>
      <c r="V70" s="3" t="str">
        <f t="shared" si="10"/>
        <v>PASS</v>
      </c>
      <c r="W70" s="3" t="str">
        <f t="shared" si="0"/>
        <v>PASS</v>
      </c>
      <c r="X70" s="3" t="str">
        <f t="shared" si="11"/>
        <v>PASS</v>
      </c>
      <c r="Y70" s="3" t="str">
        <f t="shared" si="12"/>
        <v>PASS</v>
      </c>
      <c r="Z70" s="3" t="str">
        <f t="shared" si="1"/>
        <v>PASS</v>
      </c>
      <c r="AA70" s="18">
        <f t="shared" si="13"/>
        <v>3</v>
      </c>
      <c r="AB70" s="3" t="str">
        <f t="shared" si="14"/>
        <v>A002380</v>
      </c>
      <c r="AC70" s="13" t="str">
        <f t="shared" si="2"/>
        <v>KCC</v>
      </c>
    </row>
    <row r="71" spans="1:29" hidden="1">
      <c r="A71" s="55">
        <f t="shared" si="15"/>
        <v>63</v>
      </c>
      <c r="B71" s="143" t="s">
        <v>355</v>
      </c>
      <c r="C71" s="175" t="s">
        <v>1590</v>
      </c>
      <c r="D71" s="37" t="s">
        <v>2286</v>
      </c>
      <c r="E71" s="38">
        <v>4698233</v>
      </c>
      <c r="F71" s="39">
        <v>4066100438</v>
      </c>
      <c r="G71" s="39">
        <v>1256744876</v>
      </c>
      <c r="H71" s="88">
        <v>30.91</v>
      </c>
      <c r="I71" s="47">
        <v>-18938973</v>
      </c>
      <c r="J71" s="47">
        <v>112677656</v>
      </c>
      <c r="K71" s="47">
        <v>48687301</v>
      </c>
      <c r="L71" s="47">
        <v>-23993793</v>
      </c>
      <c r="N71" s="3" t="str">
        <f t="shared" si="3"/>
        <v>1</v>
      </c>
      <c r="O71" s="3" t="str">
        <f t="shared" si="4"/>
        <v>0</v>
      </c>
      <c r="P71" s="3" t="str">
        <f t="shared" si="5"/>
        <v>0</v>
      </c>
      <c r="Q71" s="3" t="str">
        <f t="shared" si="6"/>
        <v>1</v>
      </c>
      <c r="R71" s="8">
        <f t="shared" si="7"/>
        <v>2</v>
      </c>
      <c r="S71" s="6">
        <f t="shared" si="8"/>
        <v>30.91</v>
      </c>
      <c r="T71" s="6">
        <f t="shared" si="9"/>
        <v>2.9126725423008355</v>
      </c>
      <c r="V71" s="3" t="str">
        <f t="shared" si="10"/>
        <v>PASS</v>
      </c>
      <c r="W71" s="3" t="str">
        <f t="shared" si="0"/>
        <v>PASS</v>
      </c>
      <c r="X71" s="3" t="str">
        <f t="shared" si="11"/>
        <v>PASS</v>
      </c>
      <c r="Y71" s="3" t="str">
        <f t="shared" si="12"/>
        <v>PASS</v>
      </c>
      <c r="Z71" s="3" t="str">
        <f t="shared" si="1"/>
        <v>PASS</v>
      </c>
      <c r="AA71" s="18">
        <f t="shared" si="13"/>
        <v>3</v>
      </c>
      <c r="AB71" s="3" t="str">
        <f t="shared" si="14"/>
        <v>A009150</v>
      </c>
      <c r="AC71" s="13" t="str">
        <f t="shared" si="2"/>
        <v>삼성전기</v>
      </c>
    </row>
    <row r="72" spans="1:29" hidden="1">
      <c r="A72" s="55">
        <f t="shared" si="15"/>
        <v>64</v>
      </c>
      <c r="B72" s="143" t="s">
        <v>381</v>
      </c>
      <c r="C72" s="175" t="s">
        <v>1629</v>
      </c>
      <c r="D72" s="37" t="s">
        <v>2288</v>
      </c>
      <c r="E72" s="38">
        <v>4404756</v>
      </c>
      <c r="F72" s="39">
        <v>3909961341</v>
      </c>
      <c r="G72" s="39">
        <v>3066222607</v>
      </c>
      <c r="H72" s="88">
        <v>78.42</v>
      </c>
      <c r="I72" s="47">
        <v>64274197</v>
      </c>
      <c r="J72" s="47">
        <v>-7962526</v>
      </c>
      <c r="K72" s="47">
        <v>33282065</v>
      </c>
      <c r="L72" s="47">
        <v>-58254645</v>
      </c>
      <c r="N72" s="3" t="str">
        <f t="shared" si="3"/>
        <v>0</v>
      </c>
      <c r="O72" s="3" t="str">
        <f t="shared" si="4"/>
        <v>1</v>
      </c>
      <c r="P72" s="3" t="str">
        <f t="shared" si="5"/>
        <v>0</v>
      </c>
      <c r="Q72" s="3" t="str">
        <f t="shared" si="6"/>
        <v>1</v>
      </c>
      <c r="R72" s="8">
        <f t="shared" si="7"/>
        <v>2</v>
      </c>
      <c r="S72" s="6">
        <f t="shared" si="8"/>
        <v>78.42</v>
      </c>
      <c r="T72" s="6">
        <f t="shared" si="9"/>
        <v>0.80151920356288753</v>
      </c>
      <c r="V72" s="3" t="str">
        <f t="shared" si="10"/>
        <v>PASS</v>
      </c>
      <c r="W72" s="3" t="str">
        <f t="shared" si="0"/>
        <v>PASS</v>
      </c>
      <c r="X72" s="3" t="str">
        <f t="shared" si="11"/>
        <v>PASS</v>
      </c>
      <c r="Y72" s="3" t="str">
        <f t="shared" si="12"/>
        <v>PASS</v>
      </c>
      <c r="Z72" s="3" t="str">
        <f t="shared" si="1"/>
        <v>PASS</v>
      </c>
      <c r="AA72" s="18">
        <f t="shared" si="13"/>
        <v>3</v>
      </c>
      <c r="AB72" s="3" t="str">
        <f t="shared" si="14"/>
        <v>A009830</v>
      </c>
      <c r="AC72" s="13" t="str">
        <f t="shared" si="2"/>
        <v>한화케미칼</v>
      </c>
    </row>
    <row r="73" spans="1:29" hidden="1">
      <c r="A73" s="55">
        <f t="shared" si="15"/>
        <v>65</v>
      </c>
      <c r="B73" s="143" t="s">
        <v>2022</v>
      </c>
      <c r="C73" s="175" t="s">
        <v>2023</v>
      </c>
      <c r="D73" s="37" t="s">
        <v>2287</v>
      </c>
      <c r="E73" s="38">
        <v>4142600</v>
      </c>
      <c r="F73" s="39">
        <v>1793770156</v>
      </c>
      <c r="G73" s="39">
        <v>1796978661</v>
      </c>
      <c r="H73" s="88">
        <v>100.18</v>
      </c>
      <c r="I73" s="47">
        <v>32361110</v>
      </c>
      <c r="J73" s="47">
        <v>52546547</v>
      </c>
      <c r="K73" s="47">
        <v>57843097</v>
      </c>
      <c r="L73" s="47">
        <v>18826328</v>
      </c>
      <c r="N73" s="3" t="str">
        <f t="shared" ref="N73:N136" si="16">IF(I73&gt;N$8,"0","1")</f>
        <v>0</v>
      </c>
      <c r="O73" s="3" t="str">
        <f t="shared" ref="O73:O136" si="17">IF(J73&gt;O$8,"0","1")</f>
        <v>0</v>
      </c>
      <c r="P73" s="3" t="str">
        <f t="shared" ref="P73:P136" si="18">IF(K73&gt;P$8,"0","1")</f>
        <v>0</v>
      </c>
      <c r="Q73" s="3" t="str">
        <f t="shared" ref="Q73:Q136" si="19">IF(L73&gt;Q$8,"0","1")</f>
        <v>0</v>
      </c>
      <c r="R73" s="8">
        <f t="shared" ref="R73:R136" si="20">COUNTIF(N73:Q73,"1")</f>
        <v>0</v>
      </c>
      <c r="S73" s="6">
        <f t="shared" ref="S73:S136" si="21">IF(D73=$W$4,"",H73)</f>
        <v>100.18</v>
      </c>
      <c r="T73" s="6">
        <f t="shared" ref="T73:T136" si="22">SUM(I73:L73)/F73*100</f>
        <v>9.0076803574604689</v>
      </c>
      <c r="V73" s="3" t="str">
        <f t="shared" ref="V73:V136" si="23">IF(OR(H73=$V$3,H73=$V$4),"FAIL","PASS")</f>
        <v>PASS</v>
      </c>
      <c r="W73" s="3" t="str">
        <f t="shared" ref="W73:W136" si="24">IF(S73="","PASS",IF(S73&gt;$W$3,"FAIL","PASS"))</f>
        <v>PASS</v>
      </c>
      <c r="X73" s="3" t="str">
        <f t="shared" ref="X73:X136" si="25">IF(AND(Y73=$X$3,Z73=$X$3),"FAIL","PASS")</f>
        <v>PASS</v>
      </c>
      <c r="Y73" s="3" t="str">
        <f t="shared" ref="Y73:Y136" si="26">IF(R73=$Y$3,"FAIL","PASS")</f>
        <v>PASS</v>
      </c>
      <c r="Z73" s="3" t="str">
        <f t="shared" ref="Z73:Z136" si="27">IF(ISERROR(IF(T73&lt;$Z$3,"FAIL","PASS")),"",IF(T73&lt;$Z$3,"FAIL","PASS"))</f>
        <v>PASS</v>
      </c>
      <c r="AA73" s="18">
        <f t="shared" ref="AA73:AA136" si="28">COUNTIF(V73:X73,$AA$3)</f>
        <v>3</v>
      </c>
      <c r="AB73" s="3" t="str">
        <f t="shared" ref="AB73:AB136" si="29">B73</f>
        <v>A007070</v>
      </c>
      <c r="AC73" s="13" t="str">
        <f t="shared" ref="AC73:AC136" si="30">C73</f>
        <v>GS리테일</v>
      </c>
    </row>
    <row r="74" spans="1:29" hidden="1">
      <c r="A74" s="55">
        <f t="shared" si="15"/>
        <v>66</v>
      </c>
      <c r="B74" s="146" t="s">
        <v>228</v>
      </c>
      <c r="C74" s="176" t="s">
        <v>1580</v>
      </c>
      <c r="D74" s="40" t="s">
        <v>2293</v>
      </c>
      <c r="E74" s="41">
        <v>3239371</v>
      </c>
      <c r="F74" s="42">
        <v>2797324064</v>
      </c>
      <c r="G74" s="42">
        <v>1431503352</v>
      </c>
      <c r="H74" s="89">
        <v>51.17</v>
      </c>
      <c r="I74" s="48">
        <v>27387939</v>
      </c>
      <c r="J74" s="48">
        <v>24136000</v>
      </c>
      <c r="K74" s="48">
        <v>29756860</v>
      </c>
      <c r="L74" s="48">
        <v>-44449796</v>
      </c>
      <c r="N74" s="3" t="str">
        <f t="shared" si="16"/>
        <v>0</v>
      </c>
      <c r="O74" s="3" t="str">
        <f t="shared" si="17"/>
        <v>0</v>
      </c>
      <c r="P74" s="3" t="str">
        <f t="shared" si="18"/>
        <v>0</v>
      </c>
      <c r="Q74" s="3" t="str">
        <f t="shared" si="19"/>
        <v>1</v>
      </c>
      <c r="R74" s="8">
        <f t="shared" si="20"/>
        <v>1</v>
      </c>
      <c r="S74" s="6">
        <f t="shared" si="21"/>
        <v>51.17</v>
      </c>
      <c r="T74" s="6">
        <f t="shared" si="22"/>
        <v>1.3166512766252025</v>
      </c>
      <c r="V74" s="3" t="str">
        <f t="shared" si="23"/>
        <v>PASS</v>
      </c>
      <c r="W74" s="3" t="str">
        <f t="shared" si="24"/>
        <v>PASS</v>
      </c>
      <c r="X74" s="3" t="str">
        <f t="shared" si="25"/>
        <v>PASS</v>
      </c>
      <c r="Y74" s="3" t="str">
        <f t="shared" si="26"/>
        <v>PASS</v>
      </c>
      <c r="Z74" s="3" t="str">
        <f t="shared" si="27"/>
        <v>PASS</v>
      </c>
      <c r="AA74" s="18">
        <f t="shared" si="28"/>
        <v>3</v>
      </c>
      <c r="AB74" s="3" t="str">
        <f t="shared" si="29"/>
        <v>A004990</v>
      </c>
      <c r="AC74" s="13" t="str">
        <f t="shared" si="30"/>
        <v>롯데제과</v>
      </c>
    </row>
    <row r="75" spans="1:29" hidden="1">
      <c r="A75" s="55">
        <f t="shared" ref="A75:A138" si="31">+A74+1</f>
        <v>67</v>
      </c>
      <c r="B75" s="143" t="s">
        <v>446</v>
      </c>
      <c r="C75" s="175" t="s">
        <v>1634</v>
      </c>
      <c r="D75" s="37" t="s">
        <v>2289</v>
      </c>
      <c r="E75" s="38">
        <v>2924906</v>
      </c>
      <c r="F75" s="39">
        <v>2443423092</v>
      </c>
      <c r="G75" s="39">
        <v>2041284811</v>
      </c>
      <c r="H75" s="88">
        <v>83.54</v>
      </c>
      <c r="I75" s="47">
        <v>17933492</v>
      </c>
      <c r="J75" s="47">
        <v>59992787</v>
      </c>
      <c r="K75" s="47">
        <v>52043572</v>
      </c>
      <c r="L75" s="47">
        <v>40620688</v>
      </c>
      <c r="N75" s="3" t="str">
        <f t="shared" si="16"/>
        <v>0</v>
      </c>
      <c r="O75" s="3" t="str">
        <f t="shared" si="17"/>
        <v>0</v>
      </c>
      <c r="P75" s="3" t="str">
        <f t="shared" si="18"/>
        <v>0</v>
      </c>
      <c r="Q75" s="3" t="str">
        <f t="shared" si="19"/>
        <v>0</v>
      </c>
      <c r="R75" s="8">
        <f t="shared" si="20"/>
        <v>0</v>
      </c>
      <c r="S75" s="6">
        <f t="shared" si="21"/>
        <v>83.54</v>
      </c>
      <c r="T75" s="6">
        <f t="shared" si="22"/>
        <v>6.9816209709456247</v>
      </c>
      <c r="V75" s="3" t="str">
        <f t="shared" si="23"/>
        <v>PASS</v>
      </c>
      <c r="W75" s="3" t="str">
        <f t="shared" si="24"/>
        <v>PASS</v>
      </c>
      <c r="X75" s="3" t="str">
        <f t="shared" si="25"/>
        <v>PASS</v>
      </c>
      <c r="Y75" s="3" t="str">
        <f t="shared" si="26"/>
        <v>PASS</v>
      </c>
      <c r="Z75" s="3" t="str">
        <f t="shared" si="27"/>
        <v>PASS</v>
      </c>
      <c r="AA75" s="18">
        <f t="shared" si="28"/>
        <v>3</v>
      </c>
      <c r="AB75" s="3" t="str">
        <f t="shared" si="29"/>
        <v>A012630</v>
      </c>
      <c r="AC75" s="13" t="str">
        <f t="shared" si="30"/>
        <v>현대산업</v>
      </c>
    </row>
    <row r="76" spans="1:29">
      <c r="A76" s="55">
        <f t="shared" si="31"/>
        <v>68</v>
      </c>
      <c r="B76" s="143" t="s">
        <v>767</v>
      </c>
      <c r="C76" s="175" t="s">
        <v>1619</v>
      </c>
      <c r="D76" s="37" t="s">
        <v>2291</v>
      </c>
      <c r="E76" s="38">
        <v>3401734</v>
      </c>
      <c r="F76" s="39">
        <v>8835610495</v>
      </c>
      <c r="G76" s="39">
        <v>31554158241</v>
      </c>
      <c r="H76" s="88">
        <v>357.12</v>
      </c>
      <c r="I76" s="47">
        <v>565566471</v>
      </c>
      <c r="J76" s="47">
        <v>-133196347</v>
      </c>
      <c r="K76" s="47">
        <v>-462821136</v>
      </c>
      <c r="L76" s="47">
        <v>86192557</v>
      </c>
      <c r="N76" s="3" t="str">
        <f t="shared" si="16"/>
        <v>0</v>
      </c>
      <c r="O76" s="3" t="str">
        <f t="shared" si="17"/>
        <v>1</v>
      </c>
      <c r="P76" s="3" t="str">
        <f t="shared" si="18"/>
        <v>1</v>
      </c>
      <c r="Q76" s="3" t="str">
        <f t="shared" si="19"/>
        <v>0</v>
      </c>
      <c r="R76" s="8">
        <f t="shared" si="20"/>
        <v>2</v>
      </c>
      <c r="S76" s="6">
        <f t="shared" si="21"/>
        <v>357.12</v>
      </c>
      <c r="T76" s="6">
        <f t="shared" si="22"/>
        <v>0.63087372436283473</v>
      </c>
      <c r="V76" s="3" t="str">
        <f t="shared" si="23"/>
        <v>PASS</v>
      </c>
      <c r="W76" s="3" t="str">
        <f t="shared" si="24"/>
        <v>FAIL</v>
      </c>
      <c r="X76" s="3" t="str">
        <f t="shared" si="25"/>
        <v>PASS</v>
      </c>
      <c r="Y76" s="3" t="str">
        <f t="shared" si="26"/>
        <v>PASS</v>
      </c>
      <c r="Z76" s="3" t="str">
        <f t="shared" si="27"/>
        <v>PASS</v>
      </c>
      <c r="AA76" s="18">
        <f t="shared" si="28"/>
        <v>2</v>
      </c>
      <c r="AB76" s="3" t="str">
        <f t="shared" si="29"/>
        <v>A036460</v>
      </c>
      <c r="AC76" s="13" t="str">
        <f t="shared" si="30"/>
        <v>한국가스공사</v>
      </c>
    </row>
    <row r="77" spans="1:29" hidden="1">
      <c r="A77" s="55">
        <f t="shared" si="31"/>
        <v>69</v>
      </c>
      <c r="B77" s="143" t="s">
        <v>1168</v>
      </c>
      <c r="C77" s="175" t="s">
        <v>1633</v>
      </c>
      <c r="D77" s="37" t="s">
        <v>2287</v>
      </c>
      <c r="E77" s="38">
        <v>2960409</v>
      </c>
      <c r="F77" s="39">
        <v>3010159247</v>
      </c>
      <c r="G77" s="39">
        <v>1575262979</v>
      </c>
      <c r="H77" s="88">
        <v>52.33</v>
      </c>
      <c r="I77" s="47">
        <v>59994383</v>
      </c>
      <c r="J77" s="47">
        <v>40743457</v>
      </c>
      <c r="K77" s="47">
        <v>27519594</v>
      </c>
      <c r="L77" s="47">
        <v>62309476</v>
      </c>
      <c r="N77" s="3" t="str">
        <f t="shared" si="16"/>
        <v>0</v>
      </c>
      <c r="O77" s="3" t="str">
        <f t="shared" si="17"/>
        <v>0</v>
      </c>
      <c r="P77" s="3" t="str">
        <f t="shared" si="18"/>
        <v>0</v>
      </c>
      <c r="Q77" s="3" t="str">
        <f t="shared" si="19"/>
        <v>0</v>
      </c>
      <c r="R77" s="8">
        <f t="shared" si="20"/>
        <v>0</v>
      </c>
      <c r="S77" s="6">
        <f t="shared" si="21"/>
        <v>52.33</v>
      </c>
      <c r="T77" s="6">
        <f t="shared" si="22"/>
        <v>6.3307916413367078</v>
      </c>
      <c r="V77" s="3" t="str">
        <f t="shared" si="23"/>
        <v>PASS</v>
      </c>
      <c r="W77" s="3" t="str">
        <f t="shared" si="24"/>
        <v>PASS</v>
      </c>
      <c r="X77" s="3" t="str">
        <f t="shared" si="25"/>
        <v>PASS</v>
      </c>
      <c r="Y77" s="3" t="str">
        <f t="shared" si="26"/>
        <v>PASS</v>
      </c>
      <c r="Z77" s="3" t="str">
        <f t="shared" si="27"/>
        <v>PASS</v>
      </c>
      <c r="AA77" s="18">
        <f t="shared" si="28"/>
        <v>3</v>
      </c>
      <c r="AB77" s="3" t="str">
        <f t="shared" si="29"/>
        <v>A069960</v>
      </c>
      <c r="AC77" s="13" t="str">
        <f t="shared" si="30"/>
        <v>현대백화점</v>
      </c>
    </row>
    <row r="78" spans="1:29" hidden="1">
      <c r="A78" s="55">
        <f t="shared" si="31"/>
        <v>70</v>
      </c>
      <c r="B78" s="143" t="s">
        <v>449</v>
      </c>
      <c r="C78" s="175" t="s">
        <v>1604</v>
      </c>
      <c r="D78" s="37" t="s">
        <v>2289</v>
      </c>
      <c r="E78" s="38">
        <v>3788518</v>
      </c>
      <c r="F78" s="39">
        <v>989771434</v>
      </c>
      <c r="G78" s="39">
        <v>378017236</v>
      </c>
      <c r="H78" s="88">
        <v>38.19</v>
      </c>
      <c r="I78" s="47">
        <v>28554746</v>
      </c>
      <c r="J78" s="47">
        <v>30670221</v>
      </c>
      <c r="K78" s="47">
        <v>110501645</v>
      </c>
      <c r="L78" s="47">
        <v>19038103</v>
      </c>
      <c r="N78" s="3" t="str">
        <f t="shared" si="16"/>
        <v>0</v>
      </c>
      <c r="O78" s="3" t="str">
        <f t="shared" si="17"/>
        <v>0</v>
      </c>
      <c r="P78" s="3" t="str">
        <f t="shared" si="18"/>
        <v>0</v>
      </c>
      <c r="Q78" s="3" t="str">
        <f t="shared" si="19"/>
        <v>0</v>
      </c>
      <c r="R78" s="8">
        <f t="shared" si="20"/>
        <v>0</v>
      </c>
      <c r="S78" s="6">
        <f t="shared" si="21"/>
        <v>38.19</v>
      </c>
      <c r="T78" s="6">
        <f t="shared" si="22"/>
        <v>19.071546067675257</v>
      </c>
      <c r="V78" s="3" t="str">
        <f t="shared" si="23"/>
        <v>PASS</v>
      </c>
      <c r="W78" s="3" t="str">
        <f t="shared" si="24"/>
        <v>PASS</v>
      </c>
      <c r="X78" s="3" t="str">
        <f t="shared" si="25"/>
        <v>PASS</v>
      </c>
      <c r="Y78" s="3" t="str">
        <f t="shared" si="26"/>
        <v>PASS</v>
      </c>
      <c r="Z78" s="3" t="str">
        <f t="shared" si="27"/>
        <v>PASS</v>
      </c>
      <c r="AA78" s="18">
        <f t="shared" si="28"/>
        <v>3</v>
      </c>
      <c r="AB78" s="3" t="str">
        <f t="shared" si="29"/>
        <v>A012750</v>
      </c>
      <c r="AC78" s="13" t="str">
        <f t="shared" si="30"/>
        <v>에스원</v>
      </c>
    </row>
    <row r="79" spans="1:29" hidden="1">
      <c r="A79" s="55">
        <f t="shared" si="31"/>
        <v>71</v>
      </c>
      <c r="B79" s="146" t="s">
        <v>637</v>
      </c>
      <c r="C79" s="176" t="s">
        <v>1814</v>
      </c>
      <c r="D79" s="40" t="s">
        <v>2293</v>
      </c>
      <c r="E79" s="41">
        <v>3105655</v>
      </c>
      <c r="F79" s="42">
        <v>954019025</v>
      </c>
      <c r="G79" s="42">
        <v>78895977</v>
      </c>
      <c r="H79" s="89">
        <v>8.27</v>
      </c>
      <c r="I79" s="48">
        <v>65659564</v>
      </c>
      <c r="J79" s="48">
        <v>10407044</v>
      </c>
      <c r="K79" s="48">
        <v>8815594</v>
      </c>
      <c r="L79" s="48">
        <v>8425548</v>
      </c>
      <c r="N79" s="3" t="str">
        <f t="shared" si="16"/>
        <v>0</v>
      </c>
      <c r="O79" s="3" t="str">
        <f t="shared" si="17"/>
        <v>0</v>
      </c>
      <c r="P79" s="3" t="str">
        <f t="shared" si="18"/>
        <v>0</v>
      </c>
      <c r="Q79" s="3" t="str">
        <f t="shared" si="19"/>
        <v>0</v>
      </c>
      <c r="R79" s="8">
        <f t="shared" si="20"/>
        <v>0</v>
      </c>
      <c r="S79" s="6">
        <f t="shared" si="21"/>
        <v>8.27</v>
      </c>
      <c r="T79" s="6">
        <f t="shared" si="22"/>
        <v>9.7804915368433036</v>
      </c>
      <c r="V79" s="3" t="str">
        <f t="shared" si="23"/>
        <v>PASS</v>
      </c>
      <c r="W79" s="3" t="str">
        <f t="shared" si="24"/>
        <v>PASS</v>
      </c>
      <c r="X79" s="3" t="str">
        <f t="shared" si="25"/>
        <v>PASS</v>
      </c>
      <c r="Y79" s="3" t="str">
        <f t="shared" si="26"/>
        <v>PASS</v>
      </c>
      <c r="Z79" s="3" t="str">
        <f t="shared" si="27"/>
        <v>PASS</v>
      </c>
      <c r="AA79" s="18">
        <f t="shared" si="28"/>
        <v>3</v>
      </c>
      <c r="AB79" s="3" t="str">
        <f t="shared" si="29"/>
        <v>A026960</v>
      </c>
      <c r="AC79" s="13" t="str">
        <f t="shared" si="30"/>
        <v>동서</v>
      </c>
    </row>
    <row r="80" spans="1:29">
      <c r="A80" s="55">
        <f t="shared" si="31"/>
        <v>72</v>
      </c>
      <c r="B80" s="143" t="s">
        <v>69</v>
      </c>
      <c r="C80" s="175" t="s">
        <v>1569</v>
      </c>
      <c r="D80" s="37" t="s">
        <v>2289</v>
      </c>
      <c r="E80" s="38">
        <v>1921514</v>
      </c>
      <c r="F80" s="39">
        <v>342038728</v>
      </c>
      <c r="G80" s="39">
        <v>852800029</v>
      </c>
      <c r="H80" s="88" t="s">
        <v>2311</v>
      </c>
      <c r="I80" s="47">
        <v>1386850</v>
      </c>
      <c r="J80" s="47">
        <v>20022015</v>
      </c>
      <c r="K80" s="47">
        <v>-1528668</v>
      </c>
      <c r="L80" s="47">
        <v>-77091296</v>
      </c>
      <c r="N80" s="3" t="str">
        <f t="shared" si="16"/>
        <v>0</v>
      </c>
      <c r="O80" s="3" t="str">
        <f t="shared" si="17"/>
        <v>0</v>
      </c>
      <c r="P80" s="3" t="str">
        <f t="shared" si="18"/>
        <v>1</v>
      </c>
      <c r="Q80" s="3" t="str">
        <f t="shared" si="19"/>
        <v>1</v>
      </c>
      <c r="R80" s="8">
        <f t="shared" si="20"/>
        <v>2</v>
      </c>
      <c r="S80" s="6" t="str">
        <f t="shared" si="21"/>
        <v>일부잠식</v>
      </c>
      <c r="T80" s="6">
        <f t="shared" si="22"/>
        <v>-16.726497415813103</v>
      </c>
      <c r="V80" s="3" t="str">
        <f t="shared" si="23"/>
        <v>FAIL</v>
      </c>
      <c r="W80" s="3" t="str">
        <f t="shared" si="24"/>
        <v>FAIL</v>
      </c>
      <c r="X80" s="3" t="str">
        <f t="shared" si="25"/>
        <v>PASS</v>
      </c>
      <c r="Y80" s="3" t="str">
        <f t="shared" si="26"/>
        <v>PASS</v>
      </c>
      <c r="Z80" s="3" t="str">
        <f t="shared" si="27"/>
        <v>FAIL</v>
      </c>
      <c r="AA80" s="18">
        <f t="shared" si="28"/>
        <v>1</v>
      </c>
      <c r="AB80" s="3" t="str">
        <f t="shared" si="29"/>
        <v>A001440</v>
      </c>
      <c r="AC80" s="13" t="str">
        <f t="shared" si="30"/>
        <v>대한전선</v>
      </c>
    </row>
    <row r="81" spans="1:29" hidden="1">
      <c r="A81" s="55">
        <f t="shared" si="31"/>
        <v>73</v>
      </c>
      <c r="B81" s="143" t="s">
        <v>309</v>
      </c>
      <c r="C81" s="175" t="s">
        <v>1607</v>
      </c>
      <c r="D81" s="37" t="s">
        <v>2293</v>
      </c>
      <c r="E81" s="38">
        <v>4214000</v>
      </c>
      <c r="F81" s="39">
        <v>779561081</v>
      </c>
      <c r="G81" s="39">
        <v>451300558</v>
      </c>
      <c r="H81" s="88">
        <v>57.89</v>
      </c>
      <c r="I81" s="47">
        <v>28763137</v>
      </c>
      <c r="J81" s="47">
        <v>27080298</v>
      </c>
      <c r="K81" s="47">
        <v>30079083</v>
      </c>
      <c r="L81" s="47">
        <v>8081529</v>
      </c>
      <c r="N81" s="3" t="str">
        <f t="shared" si="16"/>
        <v>0</v>
      </c>
      <c r="O81" s="3" t="str">
        <f t="shared" si="17"/>
        <v>0</v>
      </c>
      <c r="P81" s="3" t="str">
        <f t="shared" si="18"/>
        <v>0</v>
      </c>
      <c r="Q81" s="3" t="str">
        <f t="shared" si="19"/>
        <v>0</v>
      </c>
      <c r="R81" s="8">
        <f t="shared" si="20"/>
        <v>0</v>
      </c>
      <c r="S81" s="6">
        <f t="shared" si="21"/>
        <v>57.89</v>
      </c>
      <c r="T81" s="6">
        <f t="shared" si="22"/>
        <v>12.058586465016203</v>
      </c>
      <c r="V81" s="3" t="str">
        <f t="shared" si="23"/>
        <v>PASS</v>
      </c>
      <c r="W81" s="3" t="str">
        <f t="shared" si="24"/>
        <v>PASS</v>
      </c>
      <c r="X81" s="3" t="str">
        <f t="shared" si="25"/>
        <v>PASS</v>
      </c>
      <c r="Y81" s="3" t="str">
        <f t="shared" si="26"/>
        <v>PASS</v>
      </c>
      <c r="Z81" s="3" t="str">
        <f t="shared" si="27"/>
        <v>PASS</v>
      </c>
      <c r="AA81" s="18">
        <f t="shared" si="28"/>
        <v>3</v>
      </c>
      <c r="AB81" s="3" t="str">
        <f t="shared" si="29"/>
        <v>A007310</v>
      </c>
      <c r="AC81" s="13" t="str">
        <f t="shared" si="30"/>
        <v>오뚜기</v>
      </c>
    </row>
    <row r="82" spans="1:29" hidden="1">
      <c r="A82" s="55">
        <f t="shared" si="31"/>
        <v>74</v>
      </c>
      <c r="B82" s="143" t="s">
        <v>6</v>
      </c>
      <c r="C82" s="175" t="s">
        <v>1610</v>
      </c>
      <c r="D82" s="37" t="s">
        <v>2294</v>
      </c>
      <c r="E82" s="38">
        <v>3039069</v>
      </c>
      <c r="F82" s="39">
        <v>1285767014</v>
      </c>
      <c r="G82" s="39">
        <v>298647824</v>
      </c>
      <c r="H82" s="88">
        <v>23.23</v>
      </c>
      <c r="I82" s="47">
        <v>33749465</v>
      </c>
      <c r="J82" s="47">
        <v>17093381</v>
      </c>
      <c r="K82" s="47">
        <v>28134152</v>
      </c>
      <c r="L82" s="47">
        <v>28507673</v>
      </c>
      <c r="N82" s="3" t="str">
        <f t="shared" si="16"/>
        <v>0</v>
      </c>
      <c r="O82" s="3" t="str">
        <f t="shared" si="17"/>
        <v>0</v>
      </c>
      <c r="P82" s="3" t="str">
        <f t="shared" si="18"/>
        <v>0</v>
      </c>
      <c r="Q82" s="3" t="str">
        <f t="shared" si="19"/>
        <v>0</v>
      </c>
      <c r="R82" s="8">
        <f t="shared" si="20"/>
        <v>0</v>
      </c>
      <c r="S82" s="6">
        <f t="shared" si="21"/>
        <v>23.23</v>
      </c>
      <c r="T82" s="6">
        <f t="shared" si="22"/>
        <v>8.3595760219121633</v>
      </c>
      <c r="V82" s="3" t="str">
        <f t="shared" si="23"/>
        <v>PASS</v>
      </c>
      <c r="W82" s="3" t="str">
        <f t="shared" si="24"/>
        <v>PASS</v>
      </c>
      <c r="X82" s="3" t="str">
        <f t="shared" si="25"/>
        <v>PASS</v>
      </c>
      <c r="Y82" s="3" t="str">
        <f t="shared" si="26"/>
        <v>PASS</v>
      </c>
      <c r="Z82" s="3" t="str">
        <f t="shared" si="27"/>
        <v>PASS</v>
      </c>
      <c r="AA82" s="18">
        <f t="shared" si="28"/>
        <v>3</v>
      </c>
      <c r="AB82" s="3" t="str">
        <f t="shared" si="29"/>
        <v>A000100</v>
      </c>
      <c r="AC82" s="13" t="str">
        <f t="shared" si="30"/>
        <v>유한양행</v>
      </c>
    </row>
    <row r="83" spans="1:29" hidden="1">
      <c r="A83" s="55">
        <f t="shared" si="31"/>
        <v>75</v>
      </c>
      <c r="B83" s="143" t="s">
        <v>70</v>
      </c>
      <c r="C83" s="175" t="s">
        <v>2593</v>
      </c>
      <c r="D83" s="37" t="s">
        <v>1474</v>
      </c>
      <c r="E83" s="38">
        <v>3222870</v>
      </c>
      <c r="F83" s="39">
        <v>2434663400</v>
      </c>
      <c r="G83" s="39">
        <v>29856947228</v>
      </c>
      <c r="H83" s="88">
        <v>1226.33</v>
      </c>
      <c r="I83" s="47">
        <v>65593397</v>
      </c>
      <c r="J83" s="47">
        <v>88449190</v>
      </c>
      <c r="K83" s="47">
        <v>79265370</v>
      </c>
      <c r="L83" s="47">
        <v>-29998898</v>
      </c>
      <c r="N83" s="3" t="str">
        <f t="shared" si="16"/>
        <v>0</v>
      </c>
      <c r="O83" s="3" t="str">
        <f t="shared" si="17"/>
        <v>0</v>
      </c>
      <c r="P83" s="3" t="str">
        <f t="shared" si="18"/>
        <v>0</v>
      </c>
      <c r="Q83" s="3" t="str">
        <f t="shared" si="19"/>
        <v>1</v>
      </c>
      <c r="R83" s="8">
        <f t="shared" si="20"/>
        <v>1</v>
      </c>
      <c r="S83" s="6" t="str">
        <f t="shared" si="21"/>
        <v/>
      </c>
      <c r="T83" s="6">
        <f t="shared" si="22"/>
        <v>8.3506023460984373</v>
      </c>
      <c r="V83" s="3" t="str">
        <f t="shared" si="23"/>
        <v>PASS</v>
      </c>
      <c r="W83" s="3" t="str">
        <f t="shared" si="24"/>
        <v>PASS</v>
      </c>
      <c r="X83" s="3" t="str">
        <f t="shared" si="25"/>
        <v>PASS</v>
      </c>
      <c r="Y83" s="3" t="str">
        <f t="shared" si="26"/>
        <v>PASS</v>
      </c>
      <c r="Z83" s="3" t="str">
        <f t="shared" si="27"/>
        <v>PASS</v>
      </c>
      <c r="AA83" s="18">
        <f t="shared" si="28"/>
        <v>3</v>
      </c>
      <c r="AB83" s="3" t="str">
        <f t="shared" si="29"/>
        <v>A001450</v>
      </c>
      <c r="AC83" s="13" t="str">
        <f t="shared" si="30"/>
        <v>현대해상</v>
      </c>
    </row>
    <row r="84" spans="1:29" hidden="1">
      <c r="A84" s="55">
        <f t="shared" si="31"/>
        <v>76</v>
      </c>
      <c r="B84" s="146" t="s">
        <v>11</v>
      </c>
      <c r="C84" s="176" t="s">
        <v>1561</v>
      </c>
      <c r="D84" s="40" t="s">
        <v>2289</v>
      </c>
      <c r="E84" s="41">
        <v>2335080</v>
      </c>
      <c r="F84" s="42">
        <v>4586345653</v>
      </c>
      <c r="G84" s="42">
        <v>5663822262</v>
      </c>
      <c r="H84" s="89">
        <v>123.49</v>
      </c>
      <c r="I84" s="48">
        <v>94823615</v>
      </c>
      <c r="J84" s="48">
        <v>10000029</v>
      </c>
      <c r="K84" s="48">
        <v>10927579</v>
      </c>
      <c r="L84" s="48">
        <v>11319536</v>
      </c>
      <c r="N84" s="3" t="str">
        <f t="shared" si="16"/>
        <v>0</v>
      </c>
      <c r="O84" s="3" t="str">
        <f t="shared" si="17"/>
        <v>0</v>
      </c>
      <c r="P84" s="3" t="str">
        <f t="shared" si="18"/>
        <v>0</v>
      </c>
      <c r="Q84" s="3" t="str">
        <f t="shared" si="19"/>
        <v>0</v>
      </c>
      <c r="R84" s="8">
        <f t="shared" si="20"/>
        <v>0</v>
      </c>
      <c r="S84" s="6">
        <f t="shared" si="21"/>
        <v>123.49</v>
      </c>
      <c r="T84" s="6">
        <f t="shared" si="22"/>
        <v>2.7706319718157535</v>
      </c>
      <c r="V84" s="3" t="str">
        <f t="shared" si="23"/>
        <v>PASS</v>
      </c>
      <c r="W84" s="3" t="str">
        <f t="shared" si="24"/>
        <v>PASS</v>
      </c>
      <c r="X84" s="3" t="str">
        <f t="shared" si="25"/>
        <v>PASS</v>
      </c>
      <c r="Y84" s="3" t="str">
        <f t="shared" si="26"/>
        <v>PASS</v>
      </c>
      <c r="Z84" s="3" t="str">
        <f t="shared" si="27"/>
        <v>PASS</v>
      </c>
      <c r="AA84" s="18">
        <f t="shared" si="28"/>
        <v>3</v>
      </c>
      <c r="AB84" s="3" t="str">
        <f t="shared" si="29"/>
        <v>A000210</v>
      </c>
      <c r="AC84" s="13" t="str">
        <f t="shared" si="30"/>
        <v>대림산업</v>
      </c>
    </row>
    <row r="85" spans="1:29" hidden="1">
      <c r="A85" s="55">
        <f t="shared" si="31"/>
        <v>77</v>
      </c>
      <c r="B85" s="143" t="s">
        <v>1651</v>
      </c>
      <c r="C85" s="175" t="s">
        <v>2376</v>
      </c>
      <c r="D85" s="37" t="s">
        <v>1474</v>
      </c>
      <c r="E85" s="38">
        <v>2744375</v>
      </c>
      <c r="F85" s="39">
        <v>4086109360</v>
      </c>
      <c r="G85" s="39">
        <v>1158250435</v>
      </c>
      <c r="H85" s="88">
        <v>28.35</v>
      </c>
      <c r="I85" s="47">
        <v>-11555476</v>
      </c>
      <c r="J85" s="47">
        <v>-12779257</v>
      </c>
      <c r="K85" s="47">
        <v>-17505753</v>
      </c>
      <c r="L85" s="47">
        <v>48211648</v>
      </c>
      <c r="N85" s="3" t="str">
        <f t="shared" si="16"/>
        <v>1</v>
      </c>
      <c r="O85" s="3" t="str">
        <f t="shared" si="17"/>
        <v>1</v>
      </c>
      <c r="P85" s="3" t="str">
        <f t="shared" si="18"/>
        <v>1</v>
      </c>
      <c r="Q85" s="3" t="str">
        <f t="shared" si="19"/>
        <v>0</v>
      </c>
      <c r="R85" s="8">
        <f t="shared" si="20"/>
        <v>3</v>
      </c>
      <c r="S85" s="6" t="str">
        <f t="shared" si="21"/>
        <v/>
      </c>
      <c r="T85" s="6">
        <f t="shared" si="22"/>
        <v>0.15592245431238286</v>
      </c>
      <c r="V85" s="3" t="str">
        <f t="shared" si="23"/>
        <v>PASS</v>
      </c>
      <c r="W85" s="3" t="str">
        <f t="shared" si="24"/>
        <v>PASS</v>
      </c>
      <c r="X85" s="3" t="str">
        <f t="shared" si="25"/>
        <v>PASS</v>
      </c>
      <c r="Y85" s="3" t="str">
        <f t="shared" si="26"/>
        <v>PASS</v>
      </c>
      <c r="Z85" s="3" t="str">
        <f t="shared" si="27"/>
        <v>PASS</v>
      </c>
      <c r="AA85" s="18">
        <f t="shared" si="28"/>
        <v>3</v>
      </c>
      <c r="AB85" s="3" t="str">
        <f t="shared" si="29"/>
        <v>A138930</v>
      </c>
      <c r="AC85" s="13" t="str">
        <f t="shared" si="30"/>
        <v>BNK금융지주</v>
      </c>
    </row>
    <row r="86" spans="1:29" hidden="1">
      <c r="A86" s="55">
        <f t="shared" si="31"/>
        <v>78</v>
      </c>
      <c r="B86" s="143" t="s">
        <v>500</v>
      </c>
      <c r="C86" s="175" t="s">
        <v>1593</v>
      </c>
      <c r="D86" s="37" t="s">
        <v>1474</v>
      </c>
      <c r="E86" s="38">
        <v>3191168</v>
      </c>
      <c r="F86" s="39">
        <v>3503789835</v>
      </c>
      <c r="G86" s="39">
        <v>26418944313</v>
      </c>
      <c r="H86" s="88">
        <v>754.01</v>
      </c>
      <c r="I86" s="47">
        <v>80044059</v>
      </c>
      <c r="J86" s="47">
        <v>121360456</v>
      </c>
      <c r="K86" s="47">
        <v>41775617</v>
      </c>
      <c r="L86" s="47">
        <v>14396402</v>
      </c>
      <c r="N86" s="3" t="str">
        <f t="shared" si="16"/>
        <v>0</v>
      </c>
      <c r="O86" s="3" t="str">
        <f t="shared" si="17"/>
        <v>0</v>
      </c>
      <c r="P86" s="3" t="str">
        <f t="shared" si="18"/>
        <v>0</v>
      </c>
      <c r="Q86" s="3" t="str">
        <f t="shared" si="19"/>
        <v>0</v>
      </c>
      <c r="R86" s="8">
        <f t="shared" si="20"/>
        <v>0</v>
      </c>
      <c r="S86" s="6" t="str">
        <f t="shared" si="21"/>
        <v/>
      </c>
      <c r="T86" s="6">
        <f t="shared" si="22"/>
        <v>7.3513694065500363</v>
      </c>
      <c r="V86" s="3" t="str">
        <f t="shared" si="23"/>
        <v>PASS</v>
      </c>
      <c r="W86" s="3" t="str">
        <f t="shared" si="24"/>
        <v>PASS</v>
      </c>
      <c r="X86" s="3" t="str">
        <f t="shared" si="25"/>
        <v>PASS</v>
      </c>
      <c r="Y86" s="3" t="str">
        <f t="shared" si="26"/>
        <v>PASS</v>
      </c>
      <c r="Z86" s="3" t="str">
        <f t="shared" si="27"/>
        <v>PASS</v>
      </c>
      <c r="AA86" s="18">
        <f t="shared" si="28"/>
        <v>3</v>
      </c>
      <c r="AB86" s="3" t="str">
        <f t="shared" si="29"/>
        <v>A016360</v>
      </c>
      <c r="AC86" s="13" t="str">
        <f t="shared" si="30"/>
        <v>삼성증권</v>
      </c>
    </row>
    <row r="87" spans="1:29" hidden="1">
      <c r="A87" s="55">
        <f t="shared" si="31"/>
        <v>79</v>
      </c>
      <c r="B87" s="143" t="s">
        <v>965</v>
      </c>
      <c r="C87" s="175" t="s">
        <v>1809</v>
      </c>
      <c r="D87" s="37" t="s">
        <v>2291</v>
      </c>
      <c r="E87" s="38">
        <v>4005000</v>
      </c>
      <c r="F87" s="39">
        <v>782962659</v>
      </c>
      <c r="G87" s="39">
        <v>246341586</v>
      </c>
      <c r="H87" s="88">
        <v>31.46</v>
      </c>
      <c r="I87" s="47">
        <v>29182187</v>
      </c>
      <c r="J87" s="47">
        <v>43430187</v>
      </c>
      <c r="K87" s="47">
        <v>65026244</v>
      </c>
      <c r="L87" s="47">
        <v>30993553</v>
      </c>
      <c r="N87" s="3" t="str">
        <f t="shared" si="16"/>
        <v>0</v>
      </c>
      <c r="O87" s="3" t="str">
        <f t="shared" si="17"/>
        <v>0</v>
      </c>
      <c r="P87" s="3" t="str">
        <f t="shared" si="18"/>
        <v>0</v>
      </c>
      <c r="Q87" s="3" t="str">
        <f t="shared" si="19"/>
        <v>0</v>
      </c>
      <c r="R87" s="8">
        <f t="shared" si="20"/>
        <v>0</v>
      </c>
      <c r="S87" s="6">
        <f t="shared" si="21"/>
        <v>31.46</v>
      </c>
      <c r="T87" s="6">
        <f t="shared" si="22"/>
        <v>21.537702859977642</v>
      </c>
      <c r="V87" s="3" t="str">
        <f t="shared" si="23"/>
        <v>PASS</v>
      </c>
      <c r="W87" s="3" t="str">
        <f t="shared" si="24"/>
        <v>PASS</v>
      </c>
      <c r="X87" s="3" t="str">
        <f t="shared" si="25"/>
        <v>PASS</v>
      </c>
      <c r="Y87" s="3" t="str">
        <f t="shared" si="26"/>
        <v>PASS</v>
      </c>
      <c r="Z87" s="3" t="str">
        <f t="shared" si="27"/>
        <v>PASS</v>
      </c>
      <c r="AA87" s="18">
        <f t="shared" si="28"/>
        <v>3</v>
      </c>
      <c r="AB87" s="3" t="str">
        <f t="shared" si="29"/>
        <v>A051600</v>
      </c>
      <c r="AC87" s="13" t="str">
        <f t="shared" si="30"/>
        <v>한전KPS</v>
      </c>
    </row>
    <row r="88" spans="1:29" hidden="1">
      <c r="A88" s="55">
        <f t="shared" si="31"/>
        <v>80</v>
      </c>
      <c r="B88" s="143" t="s">
        <v>268</v>
      </c>
      <c r="C88" s="175" t="s">
        <v>2362</v>
      </c>
      <c r="D88" s="37" t="s">
        <v>1474</v>
      </c>
      <c r="E88" s="38">
        <v>2842230</v>
      </c>
      <c r="F88" s="39">
        <v>4528807000</v>
      </c>
      <c r="G88" s="39">
        <v>35963265000</v>
      </c>
      <c r="H88" s="88">
        <v>794.1</v>
      </c>
      <c r="I88" s="47">
        <v>84148000</v>
      </c>
      <c r="J88" s="47">
        <v>72692000</v>
      </c>
      <c r="K88" s="47">
        <v>56850000</v>
      </c>
      <c r="L88" s="47">
        <v>-9121000</v>
      </c>
      <c r="N88" s="3" t="str">
        <f t="shared" si="16"/>
        <v>0</v>
      </c>
      <c r="O88" s="3" t="str">
        <f t="shared" si="17"/>
        <v>0</v>
      </c>
      <c r="P88" s="3" t="str">
        <f t="shared" si="18"/>
        <v>0</v>
      </c>
      <c r="Q88" s="3" t="str">
        <f t="shared" si="19"/>
        <v>1</v>
      </c>
      <c r="R88" s="8">
        <f t="shared" si="20"/>
        <v>1</v>
      </c>
      <c r="S88" s="6" t="str">
        <f t="shared" si="21"/>
        <v/>
      </c>
      <c r="T88" s="6">
        <f t="shared" si="22"/>
        <v>4.5170615572710435</v>
      </c>
      <c r="V88" s="3" t="str">
        <f t="shared" si="23"/>
        <v>PASS</v>
      </c>
      <c r="W88" s="3" t="str">
        <f t="shared" si="24"/>
        <v>PASS</v>
      </c>
      <c r="X88" s="3" t="str">
        <f t="shared" si="25"/>
        <v>PASS</v>
      </c>
      <c r="Y88" s="3" t="str">
        <f t="shared" si="26"/>
        <v>PASS</v>
      </c>
      <c r="Z88" s="3" t="str">
        <f t="shared" si="27"/>
        <v>PASS</v>
      </c>
      <c r="AA88" s="18">
        <f t="shared" si="28"/>
        <v>3</v>
      </c>
      <c r="AB88" s="3" t="str">
        <f t="shared" si="29"/>
        <v>A005940</v>
      </c>
      <c r="AC88" s="13" t="str">
        <f t="shared" si="30"/>
        <v>NH투자증권</v>
      </c>
    </row>
    <row r="89" spans="1:29" hidden="1">
      <c r="A89" s="55">
        <f t="shared" si="31"/>
        <v>81</v>
      </c>
      <c r="B89" s="146" t="s">
        <v>2026</v>
      </c>
      <c r="C89" s="176" t="s">
        <v>2027</v>
      </c>
      <c r="D89" s="40" t="s">
        <v>2287</v>
      </c>
      <c r="E89" s="41">
        <v>3045849</v>
      </c>
      <c r="F89" s="42">
        <v>3000971310</v>
      </c>
      <c r="G89" s="42">
        <v>2985210586</v>
      </c>
      <c r="H89" s="89">
        <v>99.47</v>
      </c>
      <c r="I89" s="48">
        <v>101175585</v>
      </c>
      <c r="J89" s="48">
        <v>111241709</v>
      </c>
      <c r="K89" s="48">
        <v>110905637</v>
      </c>
      <c r="L89" s="48">
        <v>15783393</v>
      </c>
      <c r="N89" s="3" t="str">
        <f t="shared" si="16"/>
        <v>0</v>
      </c>
      <c r="O89" s="3" t="str">
        <f t="shared" si="17"/>
        <v>0</v>
      </c>
      <c r="P89" s="3" t="str">
        <f t="shared" si="18"/>
        <v>0</v>
      </c>
      <c r="Q89" s="3" t="str">
        <f t="shared" si="19"/>
        <v>0</v>
      </c>
      <c r="R89" s="8">
        <f t="shared" si="20"/>
        <v>0</v>
      </c>
      <c r="S89" s="6">
        <f t="shared" si="21"/>
        <v>99.47</v>
      </c>
      <c r="T89" s="6">
        <f t="shared" si="22"/>
        <v>11.299885569382534</v>
      </c>
      <c r="V89" s="3" t="str">
        <f t="shared" si="23"/>
        <v>PASS</v>
      </c>
      <c r="W89" s="3" t="str">
        <f t="shared" si="24"/>
        <v>PASS</v>
      </c>
      <c r="X89" s="3" t="str">
        <f t="shared" si="25"/>
        <v>PASS</v>
      </c>
      <c r="Y89" s="3" t="str">
        <f t="shared" si="26"/>
        <v>PASS</v>
      </c>
      <c r="Z89" s="3" t="str">
        <f t="shared" si="27"/>
        <v>PASS</v>
      </c>
      <c r="AA89" s="18">
        <f t="shared" si="28"/>
        <v>3</v>
      </c>
      <c r="AB89" s="3" t="str">
        <f t="shared" si="29"/>
        <v>A011210</v>
      </c>
      <c r="AC89" s="13" t="str">
        <f t="shared" si="30"/>
        <v>현대위아</v>
      </c>
    </row>
    <row r="90" spans="1:29" hidden="1">
      <c r="A90" s="55">
        <f t="shared" si="31"/>
        <v>82</v>
      </c>
      <c r="B90" s="143" t="s">
        <v>346</v>
      </c>
      <c r="C90" s="175" t="s">
        <v>1812</v>
      </c>
      <c r="D90" s="37" t="s">
        <v>2287</v>
      </c>
      <c r="E90" s="38">
        <v>3033880</v>
      </c>
      <c r="F90" s="39">
        <v>846097748</v>
      </c>
      <c r="G90" s="39">
        <v>1367451847</v>
      </c>
      <c r="H90" s="88">
        <v>161.62</v>
      </c>
      <c r="I90" s="47">
        <v>31570210</v>
      </c>
      <c r="J90" s="47">
        <v>30670967</v>
      </c>
      <c r="K90" s="47">
        <v>7695876</v>
      </c>
      <c r="L90" s="47">
        <v>11503513</v>
      </c>
      <c r="N90" s="3" t="str">
        <f t="shared" si="16"/>
        <v>0</v>
      </c>
      <c r="O90" s="3" t="str">
        <f t="shared" si="17"/>
        <v>0</v>
      </c>
      <c r="P90" s="3" t="str">
        <f t="shared" si="18"/>
        <v>0</v>
      </c>
      <c r="Q90" s="3" t="str">
        <f t="shared" si="19"/>
        <v>0</v>
      </c>
      <c r="R90" s="8">
        <f t="shared" si="20"/>
        <v>0</v>
      </c>
      <c r="S90" s="6">
        <f t="shared" si="21"/>
        <v>161.62</v>
      </c>
      <c r="T90" s="6">
        <f t="shared" si="22"/>
        <v>9.6254323087974942</v>
      </c>
      <c r="V90" s="3" t="str">
        <f t="shared" si="23"/>
        <v>PASS</v>
      </c>
      <c r="W90" s="3" t="str">
        <f t="shared" si="24"/>
        <v>PASS</v>
      </c>
      <c r="X90" s="3" t="str">
        <f t="shared" si="25"/>
        <v>PASS</v>
      </c>
      <c r="Y90" s="3" t="str">
        <f t="shared" si="26"/>
        <v>PASS</v>
      </c>
      <c r="Z90" s="3" t="str">
        <f t="shared" si="27"/>
        <v>PASS</v>
      </c>
      <c r="AA90" s="18">
        <f t="shared" si="28"/>
        <v>3</v>
      </c>
      <c r="AB90" s="3" t="str">
        <f t="shared" si="29"/>
        <v>A008770</v>
      </c>
      <c r="AC90" s="13" t="str">
        <f t="shared" si="30"/>
        <v>호텔신라</v>
      </c>
    </row>
    <row r="91" spans="1:29" hidden="1">
      <c r="A91" s="55">
        <f t="shared" si="31"/>
        <v>83</v>
      </c>
      <c r="B91" s="143" t="s">
        <v>41</v>
      </c>
      <c r="C91" s="175" t="s">
        <v>1628</v>
      </c>
      <c r="D91" s="37" t="s">
        <v>2289</v>
      </c>
      <c r="E91" s="38">
        <v>2953374</v>
      </c>
      <c r="F91" s="39">
        <v>2670200968</v>
      </c>
      <c r="G91" s="39">
        <v>4918097884</v>
      </c>
      <c r="H91" s="88">
        <v>184.18</v>
      </c>
      <c r="I91" s="47">
        <v>34689299</v>
      </c>
      <c r="J91" s="47">
        <v>23352000</v>
      </c>
      <c r="K91" s="47">
        <v>28421228</v>
      </c>
      <c r="L91" s="47">
        <v>-50273728</v>
      </c>
      <c r="N91" s="3" t="str">
        <f t="shared" si="16"/>
        <v>0</v>
      </c>
      <c r="O91" s="3" t="str">
        <f t="shared" si="17"/>
        <v>0</v>
      </c>
      <c r="P91" s="3" t="str">
        <f t="shared" si="18"/>
        <v>0</v>
      </c>
      <c r="Q91" s="3" t="str">
        <f t="shared" si="19"/>
        <v>1</v>
      </c>
      <c r="R91" s="8">
        <f t="shared" si="20"/>
        <v>1</v>
      </c>
      <c r="S91" s="6">
        <f t="shared" si="21"/>
        <v>184.18</v>
      </c>
      <c r="T91" s="6">
        <f t="shared" si="22"/>
        <v>1.355283719603535</v>
      </c>
      <c r="V91" s="3" t="str">
        <f t="shared" si="23"/>
        <v>PASS</v>
      </c>
      <c r="W91" s="3" t="str">
        <f t="shared" si="24"/>
        <v>PASS</v>
      </c>
      <c r="X91" s="3" t="str">
        <f t="shared" si="25"/>
        <v>PASS</v>
      </c>
      <c r="Y91" s="3" t="str">
        <f t="shared" si="26"/>
        <v>PASS</v>
      </c>
      <c r="Z91" s="3" t="str">
        <f t="shared" si="27"/>
        <v>PASS</v>
      </c>
      <c r="AA91" s="18">
        <f t="shared" si="28"/>
        <v>3</v>
      </c>
      <c r="AB91" s="3" t="str">
        <f t="shared" si="29"/>
        <v>A000880</v>
      </c>
      <c r="AC91" s="13" t="str">
        <f t="shared" si="30"/>
        <v>한화</v>
      </c>
    </row>
    <row r="92" spans="1:29" s="55" customFormat="1" hidden="1">
      <c r="A92" s="55">
        <f t="shared" si="31"/>
        <v>84</v>
      </c>
      <c r="B92" s="190" t="s">
        <v>297</v>
      </c>
      <c r="C92" s="191" t="s">
        <v>1566</v>
      </c>
      <c r="D92" s="192" t="s">
        <v>1474</v>
      </c>
      <c r="E92" s="193">
        <v>3093857</v>
      </c>
      <c r="F92" s="194">
        <v>4320076000</v>
      </c>
      <c r="G92" s="194">
        <v>30225729000</v>
      </c>
      <c r="H92" s="195">
        <v>699.66</v>
      </c>
      <c r="I92" s="194">
        <v>104313000</v>
      </c>
      <c r="J92" s="194">
        <v>114377000</v>
      </c>
      <c r="K92" s="194">
        <v>51005000</v>
      </c>
      <c r="L92" s="194">
        <v>16117000</v>
      </c>
      <c r="N92" s="196" t="str">
        <f t="shared" si="16"/>
        <v>0</v>
      </c>
      <c r="O92" s="196" t="str">
        <f t="shared" si="17"/>
        <v>0</v>
      </c>
      <c r="P92" s="196" t="str">
        <f t="shared" si="18"/>
        <v>0</v>
      </c>
      <c r="Q92" s="196" t="str">
        <f t="shared" si="19"/>
        <v>0</v>
      </c>
      <c r="R92" s="197">
        <f t="shared" si="20"/>
        <v>0</v>
      </c>
      <c r="S92" s="198" t="str">
        <f t="shared" si="21"/>
        <v/>
      </c>
      <c r="T92" s="198">
        <f t="shared" si="22"/>
        <v>6.6159021276477548</v>
      </c>
      <c r="U92" s="196"/>
      <c r="V92" s="196" t="str">
        <f t="shared" si="23"/>
        <v>PASS</v>
      </c>
      <c r="W92" s="196" t="str">
        <f t="shared" si="24"/>
        <v>PASS</v>
      </c>
      <c r="X92" s="196" t="str">
        <f t="shared" si="25"/>
        <v>PASS</v>
      </c>
      <c r="Y92" s="196" t="str">
        <f t="shared" si="26"/>
        <v>PASS</v>
      </c>
      <c r="Z92" s="196" t="str">
        <f t="shared" si="27"/>
        <v>PASS</v>
      </c>
      <c r="AA92" s="197">
        <f t="shared" si="28"/>
        <v>3</v>
      </c>
      <c r="AB92" s="196" t="str">
        <f t="shared" si="29"/>
        <v>A006800</v>
      </c>
      <c r="AC92" s="199" t="str">
        <f t="shared" si="30"/>
        <v>대우증권</v>
      </c>
    </row>
    <row r="93" spans="1:29" hidden="1">
      <c r="A93" s="55">
        <f t="shared" si="31"/>
        <v>85</v>
      </c>
      <c r="B93" s="143" t="s">
        <v>797</v>
      </c>
      <c r="C93" s="175" t="s">
        <v>1584</v>
      </c>
      <c r="D93" s="37" t="s">
        <v>1474</v>
      </c>
      <c r="E93" s="38">
        <v>2468575</v>
      </c>
      <c r="F93" s="39">
        <v>3431005742</v>
      </c>
      <c r="G93" s="39">
        <v>24560762093</v>
      </c>
      <c r="H93" s="88">
        <v>715.85</v>
      </c>
      <c r="I93" s="47">
        <v>56399301</v>
      </c>
      <c r="J93" s="47">
        <v>40927528</v>
      </c>
      <c r="K93" s="47">
        <v>53908822</v>
      </c>
      <c r="L93" s="47">
        <v>-8535723</v>
      </c>
      <c r="N93" s="3" t="str">
        <f t="shared" si="16"/>
        <v>0</v>
      </c>
      <c r="O93" s="3" t="str">
        <f t="shared" si="17"/>
        <v>0</v>
      </c>
      <c r="P93" s="3" t="str">
        <f t="shared" si="18"/>
        <v>0</v>
      </c>
      <c r="Q93" s="3" t="str">
        <f t="shared" si="19"/>
        <v>1</v>
      </c>
      <c r="R93" s="8">
        <f t="shared" si="20"/>
        <v>1</v>
      </c>
      <c r="S93" s="6" t="str">
        <f t="shared" si="21"/>
        <v/>
      </c>
      <c r="T93" s="6">
        <f t="shared" si="22"/>
        <v>4.1591282186784522</v>
      </c>
      <c r="V93" s="3" t="str">
        <f t="shared" si="23"/>
        <v>PASS</v>
      </c>
      <c r="W93" s="3" t="str">
        <f t="shared" si="24"/>
        <v>PASS</v>
      </c>
      <c r="X93" s="3" t="str">
        <f t="shared" si="25"/>
        <v>PASS</v>
      </c>
      <c r="Y93" s="3" t="str">
        <f t="shared" si="26"/>
        <v>PASS</v>
      </c>
      <c r="Z93" s="3" t="str">
        <f t="shared" si="27"/>
        <v>PASS</v>
      </c>
      <c r="AA93" s="18">
        <f t="shared" si="28"/>
        <v>3</v>
      </c>
      <c r="AB93" s="3" t="str">
        <f t="shared" si="29"/>
        <v>A037620</v>
      </c>
      <c r="AC93" s="13" t="str">
        <f t="shared" si="30"/>
        <v>미래에셋증권</v>
      </c>
    </row>
    <row r="94" spans="1:29" hidden="1">
      <c r="A94" s="55">
        <f t="shared" si="31"/>
        <v>86</v>
      </c>
      <c r="B94" s="146" t="s">
        <v>922</v>
      </c>
      <c r="C94" s="176" t="s">
        <v>1921</v>
      </c>
      <c r="D94" s="40" t="s">
        <v>2287</v>
      </c>
      <c r="E94" s="41">
        <v>968771</v>
      </c>
      <c r="F94" s="42">
        <v>23840851</v>
      </c>
      <c r="G94" s="42">
        <v>5363599</v>
      </c>
      <c r="H94" s="89">
        <v>22.5</v>
      </c>
      <c r="I94" s="48">
        <v>-8947875</v>
      </c>
      <c r="J94" s="48">
        <v>-21195418</v>
      </c>
      <c r="K94" s="48">
        <v>16613108</v>
      </c>
      <c r="L94" s="48">
        <v>1407040</v>
      </c>
      <c r="N94" s="3" t="str">
        <f t="shared" si="16"/>
        <v>1</v>
      </c>
      <c r="O94" s="3" t="str">
        <f t="shared" si="17"/>
        <v>1</v>
      </c>
      <c r="P94" s="3" t="str">
        <f t="shared" si="18"/>
        <v>0</v>
      </c>
      <c r="Q94" s="3" t="str">
        <f t="shared" si="19"/>
        <v>0</v>
      </c>
      <c r="R94" s="8">
        <f t="shared" si="20"/>
        <v>2</v>
      </c>
      <c r="S94" s="6">
        <f t="shared" si="21"/>
        <v>22.5</v>
      </c>
      <c r="T94" s="6">
        <f t="shared" si="22"/>
        <v>-50.850303120471665</v>
      </c>
      <c r="V94" s="3" t="str">
        <f t="shared" si="23"/>
        <v>PASS</v>
      </c>
      <c r="W94" s="3" t="str">
        <f t="shared" si="24"/>
        <v>PASS</v>
      </c>
      <c r="X94" s="3" t="str">
        <f t="shared" si="25"/>
        <v>PASS</v>
      </c>
      <c r="Y94" s="3" t="str">
        <f t="shared" si="26"/>
        <v>PASS</v>
      </c>
      <c r="Z94" s="3" t="str">
        <f t="shared" si="27"/>
        <v>FAIL</v>
      </c>
      <c r="AA94" s="18">
        <f t="shared" si="28"/>
        <v>3</v>
      </c>
      <c r="AB94" s="3" t="str">
        <f t="shared" si="29"/>
        <v>A047770</v>
      </c>
      <c r="AC94" s="13" t="str">
        <f t="shared" si="30"/>
        <v>코데즈컴바인</v>
      </c>
    </row>
    <row r="95" spans="1:29" hidden="1">
      <c r="A95" s="55">
        <f t="shared" si="31"/>
        <v>87</v>
      </c>
      <c r="B95" s="143" t="s">
        <v>1805</v>
      </c>
      <c r="C95" s="175" t="s">
        <v>1806</v>
      </c>
      <c r="D95" s="37" t="s">
        <v>2287</v>
      </c>
      <c r="E95" s="38">
        <v>3121806</v>
      </c>
      <c r="F95" s="39">
        <v>1262761490</v>
      </c>
      <c r="G95" s="39">
        <v>669215888</v>
      </c>
      <c r="H95" s="88">
        <v>53</v>
      </c>
      <c r="I95" s="47">
        <v>6893905</v>
      </c>
      <c r="J95" s="47">
        <v>2587048</v>
      </c>
      <c r="K95" s="47">
        <v>18741667</v>
      </c>
      <c r="L95" s="47">
        <v>-91937497</v>
      </c>
      <c r="N95" s="3" t="str">
        <f t="shared" si="16"/>
        <v>0</v>
      </c>
      <c r="O95" s="3" t="str">
        <f t="shared" si="17"/>
        <v>0</v>
      </c>
      <c r="P95" s="3" t="str">
        <f t="shared" si="18"/>
        <v>0</v>
      </c>
      <c r="Q95" s="3" t="str">
        <f t="shared" si="19"/>
        <v>1</v>
      </c>
      <c r="R95" s="8">
        <f t="shared" si="20"/>
        <v>1</v>
      </c>
      <c r="S95" s="6">
        <f t="shared" si="21"/>
        <v>53</v>
      </c>
      <c r="T95" s="6">
        <f t="shared" si="22"/>
        <v>-5.0456778658969084</v>
      </c>
      <c r="V95" s="3" t="str">
        <f t="shared" si="23"/>
        <v>PASS</v>
      </c>
      <c r="W95" s="3" t="str">
        <f t="shared" si="24"/>
        <v>PASS</v>
      </c>
      <c r="X95" s="3" t="str">
        <f t="shared" si="25"/>
        <v>PASS</v>
      </c>
      <c r="Y95" s="3" t="str">
        <f t="shared" si="26"/>
        <v>PASS</v>
      </c>
      <c r="Z95" s="3" t="str">
        <f t="shared" si="27"/>
        <v>PASS</v>
      </c>
      <c r="AA95" s="18">
        <f t="shared" si="28"/>
        <v>3</v>
      </c>
      <c r="AB95" s="3" t="str">
        <f t="shared" si="29"/>
        <v>A130960</v>
      </c>
      <c r="AC95" s="13" t="str">
        <f t="shared" si="30"/>
        <v>CJ E&amp;M</v>
      </c>
    </row>
    <row r="96" spans="1:29">
      <c r="A96" s="55">
        <f t="shared" si="31"/>
        <v>88</v>
      </c>
      <c r="B96" s="143" t="s">
        <v>915</v>
      </c>
      <c r="C96" s="175" t="s">
        <v>1563</v>
      </c>
      <c r="D96" s="37" t="s">
        <v>2289</v>
      </c>
      <c r="E96" s="38">
        <v>2327487</v>
      </c>
      <c r="F96" s="39">
        <v>2784571945</v>
      </c>
      <c r="G96" s="39">
        <v>6866196593</v>
      </c>
      <c r="H96" s="88">
        <v>246.58</v>
      </c>
      <c r="I96" s="47">
        <v>23746321</v>
      </c>
      <c r="J96" s="47">
        <v>83544484</v>
      </c>
      <c r="K96" s="47">
        <v>32771888</v>
      </c>
      <c r="L96" s="47">
        <v>6169356</v>
      </c>
      <c r="N96" s="3" t="str">
        <f t="shared" si="16"/>
        <v>0</v>
      </c>
      <c r="O96" s="3" t="str">
        <f t="shared" si="17"/>
        <v>0</v>
      </c>
      <c r="P96" s="3" t="str">
        <f t="shared" si="18"/>
        <v>0</v>
      </c>
      <c r="Q96" s="3" t="str">
        <f t="shared" si="19"/>
        <v>0</v>
      </c>
      <c r="R96" s="8">
        <f t="shared" si="20"/>
        <v>0</v>
      </c>
      <c r="S96" s="6">
        <f t="shared" si="21"/>
        <v>246.58</v>
      </c>
      <c r="T96" s="6">
        <f t="shared" si="22"/>
        <v>5.2515090968497136</v>
      </c>
      <c r="V96" s="3" t="str">
        <f t="shared" si="23"/>
        <v>PASS</v>
      </c>
      <c r="W96" s="3" t="str">
        <f t="shared" si="24"/>
        <v>FAIL</v>
      </c>
      <c r="X96" s="3" t="str">
        <f t="shared" si="25"/>
        <v>PASS</v>
      </c>
      <c r="Y96" s="3" t="str">
        <f t="shared" si="26"/>
        <v>PASS</v>
      </c>
      <c r="Z96" s="3" t="str">
        <f t="shared" si="27"/>
        <v>PASS</v>
      </c>
      <c r="AA96" s="18">
        <f t="shared" si="28"/>
        <v>2</v>
      </c>
      <c r="AB96" s="3" t="str">
        <f t="shared" si="29"/>
        <v>A047040</v>
      </c>
      <c r="AC96" s="13" t="str">
        <f t="shared" si="30"/>
        <v>대우건설</v>
      </c>
    </row>
    <row r="97" spans="1:29">
      <c r="A97" s="55">
        <f t="shared" si="31"/>
        <v>89</v>
      </c>
      <c r="B97" s="143" t="s">
        <v>389</v>
      </c>
      <c r="C97" s="175" t="s">
        <v>1592</v>
      </c>
      <c r="D97" s="37" t="s">
        <v>2289</v>
      </c>
      <c r="E97" s="38">
        <v>2504998</v>
      </c>
      <c r="F97" s="39">
        <v>4096823434</v>
      </c>
      <c r="G97" s="39">
        <v>12195486519</v>
      </c>
      <c r="H97" s="88">
        <v>297.68</v>
      </c>
      <c r="I97" s="47">
        <v>77901605</v>
      </c>
      <c r="J97" s="47">
        <v>-1372764933</v>
      </c>
      <c r="K97" s="47">
        <v>-31873609</v>
      </c>
      <c r="L97" s="47">
        <v>74697096</v>
      </c>
      <c r="N97" s="3" t="str">
        <f t="shared" si="16"/>
        <v>0</v>
      </c>
      <c r="O97" s="3" t="str">
        <f t="shared" si="17"/>
        <v>1</v>
      </c>
      <c r="P97" s="3" t="str">
        <f t="shared" si="18"/>
        <v>1</v>
      </c>
      <c r="Q97" s="3" t="str">
        <f t="shared" si="19"/>
        <v>0</v>
      </c>
      <c r="R97" s="8">
        <f t="shared" si="20"/>
        <v>2</v>
      </c>
      <c r="S97" s="6">
        <f t="shared" si="21"/>
        <v>297.68</v>
      </c>
      <c r="T97" s="6">
        <f t="shared" si="22"/>
        <v>-30.561235092759432</v>
      </c>
      <c r="V97" s="3" t="str">
        <f t="shared" si="23"/>
        <v>PASS</v>
      </c>
      <c r="W97" s="3" t="str">
        <f t="shared" si="24"/>
        <v>FAIL</v>
      </c>
      <c r="X97" s="3" t="str">
        <f t="shared" si="25"/>
        <v>PASS</v>
      </c>
      <c r="Y97" s="3" t="str">
        <f t="shared" si="26"/>
        <v>PASS</v>
      </c>
      <c r="Z97" s="3" t="str">
        <f t="shared" si="27"/>
        <v>FAIL</v>
      </c>
      <c r="AA97" s="18">
        <f t="shared" si="28"/>
        <v>2</v>
      </c>
      <c r="AB97" s="3" t="str">
        <f t="shared" si="29"/>
        <v>A010140</v>
      </c>
      <c r="AC97" s="13" t="str">
        <f t="shared" si="30"/>
        <v>삼성중공업</v>
      </c>
    </row>
    <row r="98" spans="1:29" hidden="1">
      <c r="A98" s="55">
        <f t="shared" si="31"/>
        <v>90</v>
      </c>
      <c r="B98" s="143" t="s">
        <v>1294</v>
      </c>
      <c r="C98" s="175" t="s">
        <v>1862</v>
      </c>
      <c r="D98" s="37" t="s">
        <v>2294</v>
      </c>
      <c r="E98" s="38">
        <v>2900671</v>
      </c>
      <c r="F98" s="39">
        <v>108123333</v>
      </c>
      <c r="G98" s="39">
        <v>87916255</v>
      </c>
      <c r="H98" s="88">
        <v>81.31</v>
      </c>
      <c r="I98" s="47">
        <v>8385422</v>
      </c>
      <c r="J98" s="47">
        <v>11180072</v>
      </c>
      <c r="K98" s="47">
        <v>9280224</v>
      </c>
      <c r="L98" s="47">
        <v>11197240</v>
      </c>
      <c r="N98" s="3" t="str">
        <f t="shared" si="16"/>
        <v>0</v>
      </c>
      <c r="O98" s="3" t="str">
        <f t="shared" si="17"/>
        <v>0</v>
      </c>
      <c r="P98" s="3" t="str">
        <f t="shared" si="18"/>
        <v>0</v>
      </c>
      <c r="Q98" s="3" t="str">
        <f t="shared" si="19"/>
        <v>0</v>
      </c>
      <c r="R98" s="8">
        <f t="shared" si="20"/>
        <v>0</v>
      </c>
      <c r="S98" s="6">
        <f t="shared" si="21"/>
        <v>81.31</v>
      </c>
      <c r="T98" s="6">
        <f t="shared" si="22"/>
        <v>37.034520569209604</v>
      </c>
      <c r="V98" s="3" t="str">
        <f t="shared" si="23"/>
        <v>PASS</v>
      </c>
      <c r="W98" s="3" t="str">
        <f t="shared" si="24"/>
        <v>PASS</v>
      </c>
      <c r="X98" s="3" t="str">
        <f t="shared" si="25"/>
        <v>PASS</v>
      </c>
      <c r="Y98" s="3" t="str">
        <f t="shared" si="26"/>
        <v>PASS</v>
      </c>
      <c r="Z98" s="3" t="str">
        <f t="shared" si="27"/>
        <v>PASS</v>
      </c>
      <c r="AA98" s="18">
        <f t="shared" si="28"/>
        <v>3</v>
      </c>
      <c r="AB98" s="3" t="str">
        <f t="shared" si="29"/>
        <v>A086900</v>
      </c>
      <c r="AC98" s="13" t="str">
        <f t="shared" si="30"/>
        <v>메디톡스</v>
      </c>
    </row>
    <row r="99" spans="1:29" hidden="1">
      <c r="A99" s="55">
        <f t="shared" si="31"/>
        <v>91</v>
      </c>
      <c r="B99" s="146" t="s">
        <v>1170</v>
      </c>
      <c r="C99" s="176" t="s">
        <v>1620</v>
      </c>
      <c r="D99" s="40" t="s">
        <v>1474</v>
      </c>
      <c r="E99" s="41">
        <v>2761223</v>
      </c>
      <c r="F99" s="42">
        <v>2804606583</v>
      </c>
      <c r="G99" s="42">
        <v>1055524487</v>
      </c>
      <c r="H99" s="89">
        <v>37.64</v>
      </c>
      <c r="I99" s="48">
        <v>157473372</v>
      </c>
      <c r="J99" s="48">
        <v>-2066629</v>
      </c>
      <c r="K99" s="48">
        <v>5608837</v>
      </c>
      <c r="L99" s="48">
        <v>-34380873</v>
      </c>
      <c r="N99" s="3" t="str">
        <f t="shared" si="16"/>
        <v>0</v>
      </c>
      <c r="O99" s="3" t="str">
        <f t="shared" si="17"/>
        <v>1</v>
      </c>
      <c r="P99" s="3" t="str">
        <f t="shared" si="18"/>
        <v>0</v>
      </c>
      <c r="Q99" s="3" t="str">
        <f t="shared" si="19"/>
        <v>1</v>
      </c>
      <c r="R99" s="8">
        <f t="shared" si="20"/>
        <v>2</v>
      </c>
      <c r="S99" s="6" t="str">
        <f t="shared" si="21"/>
        <v/>
      </c>
      <c r="T99" s="6">
        <f t="shared" si="22"/>
        <v>4.5152395978669784</v>
      </c>
      <c r="V99" s="3" t="str">
        <f t="shared" si="23"/>
        <v>PASS</v>
      </c>
      <c r="W99" s="3" t="str">
        <f t="shared" si="24"/>
        <v>PASS</v>
      </c>
      <c r="X99" s="3" t="str">
        <f t="shared" si="25"/>
        <v>PASS</v>
      </c>
      <c r="Y99" s="3" t="str">
        <f t="shared" si="26"/>
        <v>PASS</v>
      </c>
      <c r="Z99" s="3" t="str">
        <f t="shared" si="27"/>
        <v>PASS</v>
      </c>
      <c r="AA99" s="18">
        <f t="shared" si="28"/>
        <v>3</v>
      </c>
      <c r="AB99" s="3" t="str">
        <f t="shared" si="29"/>
        <v>A071050</v>
      </c>
      <c r="AC99" s="13" t="str">
        <f t="shared" si="30"/>
        <v>한국금융지주</v>
      </c>
    </row>
    <row r="100" spans="1:29" hidden="1">
      <c r="A100" s="55">
        <f t="shared" si="31"/>
        <v>92</v>
      </c>
      <c r="B100" s="143" t="s">
        <v>385</v>
      </c>
      <c r="C100" s="175" t="s">
        <v>1535</v>
      </c>
      <c r="D100" s="37" t="s">
        <v>2292</v>
      </c>
      <c r="E100" s="38">
        <v>1788703</v>
      </c>
      <c r="F100" s="39">
        <v>2825876273</v>
      </c>
      <c r="G100" s="39">
        <v>2403917509</v>
      </c>
      <c r="H100" s="88">
        <v>85.07</v>
      </c>
      <c r="I100" s="47">
        <v>-5618575</v>
      </c>
      <c r="J100" s="47">
        <v>13166664</v>
      </c>
      <c r="K100" s="47">
        <v>-24633946</v>
      </c>
      <c r="L100" s="47">
        <v>-173988840</v>
      </c>
      <c r="N100" s="3" t="str">
        <f t="shared" si="16"/>
        <v>1</v>
      </c>
      <c r="O100" s="3" t="str">
        <f t="shared" si="17"/>
        <v>0</v>
      </c>
      <c r="P100" s="3" t="str">
        <f t="shared" si="18"/>
        <v>1</v>
      </c>
      <c r="Q100" s="3" t="str">
        <f t="shared" si="19"/>
        <v>1</v>
      </c>
      <c r="R100" s="8">
        <f t="shared" si="20"/>
        <v>3</v>
      </c>
      <c r="S100" s="6">
        <f t="shared" si="21"/>
        <v>85.07</v>
      </c>
      <c r="T100" s="6">
        <f t="shared" si="22"/>
        <v>-6.7616087379916232</v>
      </c>
      <c r="V100" s="3" t="str">
        <f t="shared" si="23"/>
        <v>PASS</v>
      </c>
      <c r="W100" s="3" t="str">
        <f t="shared" si="24"/>
        <v>PASS</v>
      </c>
      <c r="X100" s="3" t="str">
        <f t="shared" si="25"/>
        <v>PASS</v>
      </c>
      <c r="Y100" s="3" t="str">
        <f t="shared" si="26"/>
        <v>PASS</v>
      </c>
      <c r="Z100" s="3" t="str">
        <f t="shared" si="27"/>
        <v>PASS</v>
      </c>
      <c r="AA100" s="18">
        <f t="shared" si="28"/>
        <v>3</v>
      </c>
      <c r="AB100" s="3" t="str">
        <f t="shared" si="29"/>
        <v>A010060</v>
      </c>
      <c r="AC100" s="13" t="str">
        <f t="shared" si="30"/>
        <v>OCI</v>
      </c>
    </row>
    <row r="101" spans="1:29" hidden="1">
      <c r="A101" s="55">
        <f t="shared" si="31"/>
        <v>93</v>
      </c>
      <c r="B101" s="143" t="s">
        <v>202</v>
      </c>
      <c r="C101" s="175" t="s">
        <v>1558</v>
      </c>
      <c r="D101" s="37" t="s">
        <v>2293</v>
      </c>
      <c r="E101" s="38">
        <v>2673321</v>
      </c>
      <c r="F101" s="39">
        <v>1629466187</v>
      </c>
      <c r="G101" s="39">
        <v>628004901</v>
      </c>
      <c r="H101" s="88">
        <v>38.54</v>
      </c>
      <c r="I101" s="47">
        <v>23761268</v>
      </c>
      <c r="J101" s="47">
        <v>34142216</v>
      </c>
      <c r="K101" s="47">
        <v>26726423</v>
      </c>
      <c r="L101" s="47">
        <v>30553326</v>
      </c>
      <c r="N101" s="3" t="str">
        <f t="shared" si="16"/>
        <v>0</v>
      </c>
      <c r="O101" s="3" t="str">
        <f t="shared" si="17"/>
        <v>0</v>
      </c>
      <c r="P101" s="3" t="str">
        <f t="shared" si="18"/>
        <v>0</v>
      </c>
      <c r="Q101" s="3" t="str">
        <f t="shared" si="19"/>
        <v>0</v>
      </c>
      <c r="R101" s="8">
        <f t="shared" si="20"/>
        <v>0</v>
      </c>
      <c r="S101" s="6">
        <f t="shared" si="21"/>
        <v>38.54</v>
      </c>
      <c r="T101" s="6">
        <f t="shared" si="22"/>
        <v>7.0687709827267495</v>
      </c>
      <c r="V101" s="3" t="str">
        <f t="shared" si="23"/>
        <v>PASS</v>
      </c>
      <c r="W101" s="3" t="str">
        <f t="shared" si="24"/>
        <v>PASS</v>
      </c>
      <c r="X101" s="3" t="str">
        <f t="shared" si="25"/>
        <v>PASS</v>
      </c>
      <c r="Y101" s="3" t="str">
        <f t="shared" si="26"/>
        <v>PASS</v>
      </c>
      <c r="Z101" s="3" t="str">
        <f t="shared" si="27"/>
        <v>PASS</v>
      </c>
      <c r="AA101" s="18">
        <f t="shared" si="28"/>
        <v>3</v>
      </c>
      <c r="AB101" s="3" t="str">
        <f t="shared" si="29"/>
        <v>A004370</v>
      </c>
      <c r="AC101" s="13" t="str">
        <f t="shared" si="30"/>
        <v>농심</v>
      </c>
    </row>
    <row r="102" spans="1:29" hidden="1">
      <c r="A102" s="55">
        <f t="shared" si="31"/>
        <v>94</v>
      </c>
      <c r="B102" s="143" t="s">
        <v>239</v>
      </c>
      <c r="C102" s="175" t="s">
        <v>1581</v>
      </c>
      <c r="D102" s="37" t="s">
        <v>2293</v>
      </c>
      <c r="E102" s="38">
        <v>2745353</v>
      </c>
      <c r="F102" s="39">
        <v>2357999605</v>
      </c>
      <c r="G102" s="39">
        <v>1885630082</v>
      </c>
      <c r="H102" s="88">
        <v>79.97</v>
      </c>
      <c r="I102" s="47">
        <v>26061334</v>
      </c>
      <c r="J102" s="47">
        <v>40639498</v>
      </c>
      <c r="K102" s="47">
        <v>32474452</v>
      </c>
      <c r="L102" s="47">
        <v>-12680956</v>
      </c>
      <c r="N102" s="3" t="str">
        <f t="shared" si="16"/>
        <v>0</v>
      </c>
      <c r="O102" s="3" t="str">
        <f t="shared" si="17"/>
        <v>0</v>
      </c>
      <c r="P102" s="3" t="str">
        <f t="shared" si="18"/>
        <v>0</v>
      </c>
      <c r="Q102" s="3" t="str">
        <f t="shared" si="19"/>
        <v>1</v>
      </c>
      <c r="R102" s="8">
        <f t="shared" si="20"/>
        <v>1</v>
      </c>
      <c r="S102" s="6">
        <f t="shared" si="21"/>
        <v>79.97</v>
      </c>
      <c r="T102" s="6">
        <f t="shared" si="22"/>
        <v>3.6681230911402123</v>
      </c>
      <c r="V102" s="3" t="str">
        <f t="shared" si="23"/>
        <v>PASS</v>
      </c>
      <c r="W102" s="3" t="str">
        <f t="shared" si="24"/>
        <v>PASS</v>
      </c>
      <c r="X102" s="3" t="str">
        <f t="shared" si="25"/>
        <v>PASS</v>
      </c>
      <c r="Y102" s="3" t="str">
        <f t="shared" si="26"/>
        <v>PASS</v>
      </c>
      <c r="Z102" s="3" t="str">
        <f t="shared" si="27"/>
        <v>PASS</v>
      </c>
      <c r="AA102" s="18">
        <f t="shared" si="28"/>
        <v>3</v>
      </c>
      <c r="AB102" s="3" t="str">
        <f t="shared" si="29"/>
        <v>A005300</v>
      </c>
      <c r="AC102" s="13" t="str">
        <f t="shared" si="30"/>
        <v>롯데칠성</v>
      </c>
    </row>
    <row r="103" spans="1:29">
      <c r="A103" s="55">
        <f t="shared" si="31"/>
        <v>95</v>
      </c>
      <c r="B103" s="143" t="s">
        <v>916</v>
      </c>
      <c r="C103" s="175" t="s">
        <v>5709</v>
      </c>
      <c r="D103" s="37" t="s">
        <v>2289</v>
      </c>
      <c r="E103" s="38">
        <v>1861877</v>
      </c>
      <c r="F103" s="39">
        <v>2366909751</v>
      </c>
      <c r="G103" s="39">
        <v>5107402305</v>
      </c>
      <c r="H103" s="88">
        <v>215.78</v>
      </c>
      <c r="I103" s="47">
        <v>89858859</v>
      </c>
      <c r="J103" s="47">
        <v>42679274</v>
      </c>
      <c r="K103" s="47">
        <v>6132062</v>
      </c>
      <c r="L103" s="47">
        <v>-56819992</v>
      </c>
      <c r="N103" s="3" t="str">
        <f t="shared" si="16"/>
        <v>0</v>
      </c>
      <c r="O103" s="3" t="str">
        <f t="shared" si="17"/>
        <v>0</v>
      </c>
      <c r="P103" s="3" t="str">
        <f t="shared" si="18"/>
        <v>0</v>
      </c>
      <c r="Q103" s="3" t="str">
        <f t="shared" si="19"/>
        <v>1</v>
      </c>
      <c r="R103" s="8">
        <f t="shared" si="20"/>
        <v>1</v>
      </c>
      <c r="S103" s="6">
        <f t="shared" si="21"/>
        <v>215.78</v>
      </c>
      <c r="T103" s="6">
        <f t="shared" si="22"/>
        <v>3.458104093973966</v>
      </c>
      <c r="V103" s="3" t="str">
        <f t="shared" si="23"/>
        <v>PASS</v>
      </c>
      <c r="W103" s="3" t="str">
        <f t="shared" si="24"/>
        <v>FAIL</v>
      </c>
      <c r="X103" s="3" t="str">
        <f t="shared" si="25"/>
        <v>PASS</v>
      </c>
      <c r="Y103" s="3" t="str">
        <f t="shared" si="26"/>
        <v>PASS</v>
      </c>
      <c r="Z103" s="3" t="str">
        <f t="shared" si="27"/>
        <v>PASS</v>
      </c>
      <c r="AA103" s="18">
        <f t="shared" si="28"/>
        <v>2</v>
      </c>
      <c r="AB103" s="3" t="str">
        <f t="shared" si="29"/>
        <v>A047050</v>
      </c>
      <c r="AC103" s="13" t="str">
        <f t="shared" si="30"/>
        <v>포스코대우</v>
      </c>
    </row>
    <row r="104" spans="1:29" hidden="1">
      <c r="A104" s="55">
        <f t="shared" si="31"/>
        <v>96</v>
      </c>
      <c r="B104" s="146" t="s">
        <v>2417</v>
      </c>
      <c r="C104" s="176" t="s">
        <v>2418</v>
      </c>
      <c r="D104" s="40" t="s">
        <v>2289</v>
      </c>
      <c r="E104" s="41">
        <v>2277000</v>
      </c>
      <c r="F104" s="42"/>
      <c r="G104" s="42"/>
      <c r="H104" s="89"/>
      <c r="I104" s="48"/>
      <c r="J104" s="48"/>
      <c r="K104" s="48">
        <v>38613934</v>
      </c>
      <c r="L104" s="48"/>
      <c r="N104" s="3" t="str">
        <f t="shared" si="16"/>
        <v>1</v>
      </c>
      <c r="O104" s="3" t="str">
        <f t="shared" si="17"/>
        <v>1</v>
      </c>
      <c r="P104" s="3" t="str">
        <f t="shared" si="18"/>
        <v>0</v>
      </c>
      <c r="Q104" s="3" t="str">
        <f t="shared" si="19"/>
        <v>1</v>
      </c>
      <c r="R104" s="8">
        <f t="shared" si="20"/>
        <v>3</v>
      </c>
      <c r="S104" s="6">
        <f t="shared" si="21"/>
        <v>0</v>
      </c>
      <c r="T104" s="6" t="e">
        <f t="shared" si="22"/>
        <v>#DIV/0!</v>
      </c>
      <c r="V104" s="3" t="str">
        <f t="shared" si="23"/>
        <v>PASS</v>
      </c>
      <c r="W104" s="3" t="str">
        <f t="shared" si="24"/>
        <v>PASS</v>
      </c>
      <c r="X104" s="3" t="str">
        <f t="shared" si="25"/>
        <v>PASS</v>
      </c>
      <c r="Y104" s="3" t="str">
        <f t="shared" si="26"/>
        <v>PASS</v>
      </c>
      <c r="Z104" s="3" t="str">
        <f t="shared" si="27"/>
        <v/>
      </c>
      <c r="AA104" s="18">
        <f t="shared" si="28"/>
        <v>3</v>
      </c>
      <c r="AB104" s="3" t="str">
        <f t="shared" si="29"/>
        <v>A079550</v>
      </c>
      <c r="AC104" s="13" t="str">
        <f t="shared" si="30"/>
        <v>LIG넥스원</v>
      </c>
    </row>
    <row r="105" spans="1:29" hidden="1">
      <c r="A105" s="55">
        <f t="shared" si="31"/>
        <v>97</v>
      </c>
      <c r="B105" s="143" t="s">
        <v>1276</v>
      </c>
      <c r="C105" s="175" t="s">
        <v>1761</v>
      </c>
      <c r="D105" s="37" t="s">
        <v>2294</v>
      </c>
      <c r="E105" s="38">
        <v>2613829</v>
      </c>
      <c r="F105" s="39">
        <v>67196564</v>
      </c>
      <c r="G105" s="39">
        <v>3413436</v>
      </c>
      <c r="H105" s="88">
        <v>5.08</v>
      </c>
      <c r="I105" s="47">
        <v>-1187290</v>
      </c>
      <c r="J105" s="47">
        <v>-547967</v>
      </c>
      <c r="K105" s="47">
        <v>31532</v>
      </c>
      <c r="L105" s="47">
        <v>1960706</v>
      </c>
      <c r="N105" s="3" t="str">
        <f t="shared" si="16"/>
        <v>1</v>
      </c>
      <c r="O105" s="3" t="str">
        <f t="shared" si="17"/>
        <v>1</v>
      </c>
      <c r="P105" s="3" t="str">
        <f t="shared" si="18"/>
        <v>0</v>
      </c>
      <c r="Q105" s="3" t="str">
        <f t="shared" si="19"/>
        <v>0</v>
      </c>
      <c r="R105" s="8">
        <f t="shared" si="20"/>
        <v>2</v>
      </c>
      <c r="S105" s="6">
        <f t="shared" si="21"/>
        <v>5.08</v>
      </c>
      <c r="T105" s="6">
        <f>SUM(I105:L105)/F105*100</f>
        <v>0.38243175648088196</v>
      </c>
      <c r="V105" s="3" t="str">
        <f t="shared" si="23"/>
        <v>PASS</v>
      </c>
      <c r="W105" s="3" t="str">
        <f t="shared" si="24"/>
        <v>PASS</v>
      </c>
      <c r="X105" s="3" t="str">
        <f t="shared" si="25"/>
        <v>PASS</v>
      </c>
      <c r="Y105" s="3" t="str">
        <f t="shared" si="26"/>
        <v>PASS</v>
      </c>
      <c r="Z105" s="3" t="str">
        <f t="shared" si="27"/>
        <v>PASS</v>
      </c>
      <c r="AA105" s="18">
        <f t="shared" si="28"/>
        <v>3</v>
      </c>
      <c r="AB105" s="3" t="str">
        <f t="shared" si="29"/>
        <v>A084990</v>
      </c>
      <c r="AC105" s="13" t="str">
        <f t="shared" si="30"/>
        <v>바이로메드</v>
      </c>
    </row>
    <row r="106" spans="1:29">
      <c r="A106" s="55">
        <f t="shared" si="31"/>
        <v>98</v>
      </c>
      <c r="B106" s="143" t="s">
        <v>165</v>
      </c>
      <c r="C106" s="175" t="s">
        <v>1570</v>
      </c>
      <c r="D106" s="37" t="s">
        <v>2289</v>
      </c>
      <c r="E106" s="38">
        <v>2017661</v>
      </c>
      <c r="F106" s="39">
        <v>2296293962</v>
      </c>
      <c r="G106" s="39">
        <v>20752645983</v>
      </c>
      <c r="H106" s="88">
        <v>903.75</v>
      </c>
      <c r="I106" s="47">
        <v>15873927</v>
      </c>
      <c r="J106" s="47">
        <v>-217989974</v>
      </c>
      <c r="K106" s="47">
        <v>-495704646</v>
      </c>
      <c r="L106" s="47">
        <v>290138385</v>
      </c>
      <c r="N106" s="3" t="str">
        <f t="shared" si="16"/>
        <v>0</v>
      </c>
      <c r="O106" s="3" t="str">
        <f t="shared" si="17"/>
        <v>1</v>
      </c>
      <c r="P106" s="3" t="str">
        <f t="shared" si="18"/>
        <v>1</v>
      </c>
      <c r="Q106" s="3" t="str">
        <f t="shared" si="19"/>
        <v>0</v>
      </c>
      <c r="R106" s="8">
        <f t="shared" si="20"/>
        <v>2</v>
      </c>
      <c r="S106" s="6">
        <f t="shared" si="21"/>
        <v>903.75</v>
      </c>
      <c r="T106" s="6">
        <f t="shared" si="22"/>
        <v>-17.753925009014154</v>
      </c>
      <c r="V106" s="3" t="str">
        <f t="shared" si="23"/>
        <v>PASS</v>
      </c>
      <c r="W106" s="3" t="str">
        <f t="shared" si="24"/>
        <v>FAIL</v>
      </c>
      <c r="X106" s="3" t="str">
        <f t="shared" si="25"/>
        <v>PASS</v>
      </c>
      <c r="Y106" s="3" t="str">
        <f t="shared" si="26"/>
        <v>PASS</v>
      </c>
      <c r="Z106" s="3" t="str">
        <f t="shared" si="27"/>
        <v>FAIL</v>
      </c>
      <c r="AA106" s="18">
        <f t="shared" si="28"/>
        <v>2</v>
      </c>
      <c r="AB106" s="3" t="str">
        <f t="shared" si="29"/>
        <v>A003490</v>
      </c>
      <c r="AC106" s="13" t="str">
        <f t="shared" si="30"/>
        <v>대한항공</v>
      </c>
    </row>
    <row r="107" spans="1:29" s="169" customFormat="1" hidden="1">
      <c r="A107" s="169">
        <f t="shared" si="31"/>
        <v>99</v>
      </c>
      <c r="B107" s="143" t="s">
        <v>725</v>
      </c>
      <c r="C107" s="175" t="s">
        <v>1578</v>
      </c>
      <c r="D107" s="37" t="s">
        <v>2289</v>
      </c>
      <c r="E107" s="38">
        <v>2186860</v>
      </c>
      <c r="F107" s="39">
        <v>4473991620</v>
      </c>
      <c r="G107" s="39">
        <v>7211632586</v>
      </c>
      <c r="H107" s="88">
        <v>161.19</v>
      </c>
      <c r="I107" s="47">
        <v>38460433</v>
      </c>
      <c r="J107" s="47">
        <v>23366914</v>
      </c>
      <c r="K107" s="47">
        <v>-51756083</v>
      </c>
      <c r="L107" s="47">
        <v>-461217328</v>
      </c>
      <c r="N107" s="170" t="str">
        <f t="shared" si="16"/>
        <v>0</v>
      </c>
      <c r="O107" s="170" t="str">
        <f t="shared" si="17"/>
        <v>0</v>
      </c>
      <c r="P107" s="170" t="str">
        <f t="shared" si="18"/>
        <v>1</v>
      </c>
      <c r="Q107" s="170" t="str">
        <f t="shared" si="19"/>
        <v>1</v>
      </c>
      <c r="R107" s="171">
        <f t="shared" si="20"/>
        <v>2</v>
      </c>
      <c r="S107" s="172">
        <f t="shared" si="21"/>
        <v>161.19</v>
      </c>
      <c r="T107" s="172">
        <f t="shared" si="22"/>
        <v>-10.083748525215164</v>
      </c>
      <c r="U107" s="170"/>
      <c r="V107" s="170" t="str">
        <f t="shared" si="23"/>
        <v>PASS</v>
      </c>
      <c r="W107" s="170" t="str">
        <f t="shared" si="24"/>
        <v>PASS</v>
      </c>
      <c r="X107" s="170" t="str">
        <f t="shared" si="25"/>
        <v>PASS</v>
      </c>
      <c r="Y107" s="170" t="str">
        <f t="shared" si="26"/>
        <v>PASS</v>
      </c>
      <c r="Z107" s="170" t="str">
        <f t="shared" si="27"/>
        <v>FAIL</v>
      </c>
      <c r="AA107" s="171">
        <f t="shared" si="28"/>
        <v>3</v>
      </c>
      <c r="AB107" s="170" t="str">
        <f t="shared" si="29"/>
        <v>A034020</v>
      </c>
      <c r="AC107" s="173" t="str">
        <f t="shared" si="30"/>
        <v>두산중공업</v>
      </c>
    </row>
    <row r="108" spans="1:29" hidden="1">
      <c r="A108" s="55">
        <f t="shared" si="31"/>
        <v>100</v>
      </c>
      <c r="B108" s="143" t="s">
        <v>858</v>
      </c>
      <c r="C108" s="175" t="s">
        <v>2595</v>
      </c>
      <c r="D108" s="37" t="s">
        <v>2294</v>
      </c>
      <c r="E108" s="38">
        <v>2101710</v>
      </c>
      <c r="F108" s="39">
        <v>75587396</v>
      </c>
      <c r="G108" s="39">
        <v>57076631</v>
      </c>
      <c r="H108" s="88">
        <v>75.510000000000005</v>
      </c>
      <c r="I108" s="47">
        <v>-778094</v>
      </c>
      <c r="J108" s="47">
        <v>802762</v>
      </c>
      <c r="K108" s="47">
        <v>-2739124</v>
      </c>
      <c r="L108" s="47">
        <v>-3775688</v>
      </c>
      <c r="N108" s="3" t="str">
        <f t="shared" si="16"/>
        <v>1</v>
      </c>
      <c r="O108" s="3" t="str">
        <f t="shared" si="17"/>
        <v>0</v>
      </c>
      <c r="P108" s="3" t="str">
        <f t="shared" si="18"/>
        <v>1</v>
      </c>
      <c r="Q108" s="3" t="str">
        <f t="shared" si="19"/>
        <v>1</v>
      </c>
      <c r="R108" s="8">
        <f t="shared" si="20"/>
        <v>3</v>
      </c>
      <c r="S108" s="6">
        <f t="shared" si="21"/>
        <v>75.510000000000005</v>
      </c>
      <c r="T108" s="6">
        <f t="shared" si="22"/>
        <v>-8.5862780614905692</v>
      </c>
      <c r="V108" s="3" t="str">
        <f t="shared" si="23"/>
        <v>PASS</v>
      </c>
      <c r="W108" s="3" t="str">
        <f t="shared" si="24"/>
        <v>PASS</v>
      </c>
      <c r="X108" s="3" t="str">
        <f t="shared" si="25"/>
        <v>PASS</v>
      </c>
      <c r="Y108" s="3" t="str">
        <f t="shared" si="26"/>
        <v>PASS</v>
      </c>
      <c r="Z108" s="3" t="str">
        <f t="shared" si="27"/>
        <v>PASS</v>
      </c>
      <c r="AA108" s="18">
        <f t="shared" si="28"/>
        <v>3</v>
      </c>
      <c r="AB108" s="3" t="str">
        <f t="shared" si="29"/>
        <v>A041960</v>
      </c>
      <c r="AC108" s="13" t="str">
        <f t="shared" si="30"/>
        <v>코미팜</v>
      </c>
    </row>
    <row r="109" spans="1:29" hidden="1">
      <c r="A109" s="55">
        <f t="shared" si="31"/>
        <v>101</v>
      </c>
      <c r="B109" s="146" t="s">
        <v>1426</v>
      </c>
      <c r="C109" s="176" t="s">
        <v>1850</v>
      </c>
      <c r="D109" s="40" t="s">
        <v>2287</v>
      </c>
      <c r="E109" s="41">
        <v>2120000</v>
      </c>
      <c r="F109" s="42">
        <v>448741342</v>
      </c>
      <c r="G109" s="42">
        <v>441427851</v>
      </c>
      <c r="H109" s="89">
        <v>98.37</v>
      </c>
      <c r="I109" s="48">
        <v>22491379</v>
      </c>
      <c r="J109" s="48">
        <v>18016806</v>
      </c>
      <c r="K109" s="48">
        <v>35807927</v>
      </c>
      <c r="L109" s="48">
        <v>22388833</v>
      </c>
      <c r="N109" s="3" t="str">
        <f t="shared" si="16"/>
        <v>0</v>
      </c>
      <c r="O109" s="3" t="str">
        <f t="shared" si="17"/>
        <v>0</v>
      </c>
      <c r="P109" s="3" t="str">
        <f t="shared" si="18"/>
        <v>0</v>
      </c>
      <c r="Q109" s="3" t="str">
        <f t="shared" si="19"/>
        <v>0</v>
      </c>
      <c r="R109" s="8">
        <f t="shared" si="20"/>
        <v>0</v>
      </c>
      <c r="S109" s="6">
        <f t="shared" si="21"/>
        <v>98.37</v>
      </c>
      <c r="T109" s="6">
        <f t="shared" si="22"/>
        <v>21.99595530023619</v>
      </c>
      <c r="V109" s="3" t="str">
        <f t="shared" si="23"/>
        <v>PASS</v>
      </c>
      <c r="W109" s="3" t="str">
        <f t="shared" si="24"/>
        <v>PASS</v>
      </c>
      <c r="X109" s="3" t="str">
        <f t="shared" si="25"/>
        <v>PASS</v>
      </c>
      <c r="Y109" s="3" t="str">
        <f t="shared" si="26"/>
        <v>PASS</v>
      </c>
      <c r="Z109" s="3" t="str">
        <f t="shared" si="27"/>
        <v>PASS</v>
      </c>
      <c r="AA109" s="18">
        <f t="shared" si="28"/>
        <v>3</v>
      </c>
      <c r="AB109" s="3" t="str">
        <f t="shared" si="29"/>
        <v>A105630</v>
      </c>
      <c r="AC109" s="13" t="str">
        <f t="shared" si="30"/>
        <v>한세실업</v>
      </c>
    </row>
    <row r="110" spans="1:29" hidden="1">
      <c r="A110" s="55">
        <f t="shared" si="31"/>
        <v>102</v>
      </c>
      <c r="B110" s="143" t="s">
        <v>441</v>
      </c>
      <c r="C110" s="175" t="s">
        <v>2395</v>
      </c>
      <c r="D110" s="37" t="s">
        <v>2289</v>
      </c>
      <c r="E110" s="38">
        <v>1888772</v>
      </c>
      <c r="F110" s="39">
        <v>2176837465</v>
      </c>
      <c r="G110" s="39">
        <v>1826083018</v>
      </c>
      <c r="H110" s="88">
        <v>83.89</v>
      </c>
      <c r="I110" s="47">
        <v>8712429</v>
      </c>
      <c r="J110" s="47">
        <v>-51400655</v>
      </c>
      <c r="K110" s="47">
        <v>4436689</v>
      </c>
      <c r="L110" s="47">
        <v>158947612</v>
      </c>
      <c r="N110" s="3" t="str">
        <f t="shared" si="16"/>
        <v>0</v>
      </c>
      <c r="O110" s="3" t="str">
        <f t="shared" si="17"/>
        <v>1</v>
      </c>
      <c r="P110" s="3" t="str">
        <f t="shared" si="18"/>
        <v>0</v>
      </c>
      <c r="Q110" s="3" t="str">
        <f t="shared" si="19"/>
        <v>0</v>
      </c>
      <c r="R110" s="8">
        <f t="shared" si="20"/>
        <v>1</v>
      </c>
      <c r="S110" s="6">
        <f t="shared" si="21"/>
        <v>83.89</v>
      </c>
      <c r="T110" s="6">
        <f t="shared" si="22"/>
        <v>5.5445607189602457</v>
      </c>
      <c r="V110" s="3" t="str">
        <f t="shared" si="23"/>
        <v>PASS</v>
      </c>
      <c r="W110" s="3" t="str">
        <f t="shared" si="24"/>
        <v>PASS</v>
      </c>
      <c r="X110" s="3" t="str">
        <f t="shared" si="25"/>
        <v>PASS</v>
      </c>
      <c r="Y110" s="3" t="str">
        <f t="shared" si="26"/>
        <v>PASS</v>
      </c>
      <c r="Z110" s="3" t="str">
        <f t="shared" si="27"/>
        <v>PASS</v>
      </c>
      <c r="AA110" s="18">
        <f t="shared" si="28"/>
        <v>3</v>
      </c>
      <c r="AB110" s="3" t="str">
        <f t="shared" si="29"/>
        <v>A012450</v>
      </c>
      <c r="AC110" s="13" t="str">
        <f t="shared" si="30"/>
        <v>한화테크윈</v>
      </c>
    </row>
    <row r="111" spans="1:29" hidden="1">
      <c r="A111" s="55">
        <f t="shared" si="31"/>
        <v>103</v>
      </c>
      <c r="B111" s="143" t="s">
        <v>283</v>
      </c>
      <c r="C111" s="175" t="s">
        <v>1557</v>
      </c>
      <c r="D111" s="37" t="s">
        <v>2294</v>
      </c>
      <c r="E111" s="38">
        <v>2138636</v>
      </c>
      <c r="F111" s="39">
        <v>961983260</v>
      </c>
      <c r="G111" s="39">
        <v>361134611</v>
      </c>
      <c r="H111" s="88">
        <v>37.54</v>
      </c>
      <c r="I111" s="47">
        <v>11242262</v>
      </c>
      <c r="J111" s="47">
        <v>26042252</v>
      </c>
      <c r="K111" s="47">
        <v>76294198</v>
      </c>
      <c r="L111" s="47">
        <v>-2977426</v>
      </c>
      <c r="N111" s="3" t="str">
        <f t="shared" si="16"/>
        <v>0</v>
      </c>
      <c r="O111" s="3" t="str">
        <f t="shared" si="17"/>
        <v>0</v>
      </c>
      <c r="P111" s="3" t="str">
        <f t="shared" si="18"/>
        <v>0</v>
      </c>
      <c r="Q111" s="3" t="str">
        <f t="shared" si="19"/>
        <v>1</v>
      </c>
      <c r="R111" s="8">
        <f t="shared" si="20"/>
        <v>1</v>
      </c>
      <c r="S111" s="6">
        <f t="shared" si="21"/>
        <v>37.54</v>
      </c>
      <c r="T111" s="6">
        <f t="shared" si="22"/>
        <v>11.497215242602039</v>
      </c>
      <c r="V111" s="3" t="str">
        <f t="shared" si="23"/>
        <v>PASS</v>
      </c>
      <c r="W111" s="3" t="str">
        <f t="shared" si="24"/>
        <v>PASS</v>
      </c>
      <c r="X111" s="3" t="str">
        <f t="shared" si="25"/>
        <v>PASS</v>
      </c>
      <c r="Y111" s="3" t="str">
        <f t="shared" si="26"/>
        <v>PASS</v>
      </c>
      <c r="Z111" s="3" t="str">
        <f t="shared" si="27"/>
        <v>PASS</v>
      </c>
      <c r="AA111" s="18">
        <f t="shared" si="28"/>
        <v>3</v>
      </c>
      <c r="AB111" s="3" t="str">
        <f t="shared" si="29"/>
        <v>A006280</v>
      </c>
      <c r="AC111" s="13" t="str">
        <f t="shared" si="30"/>
        <v>녹십자</v>
      </c>
    </row>
    <row r="112" spans="1:29" hidden="1">
      <c r="A112" s="55">
        <f t="shared" si="31"/>
        <v>104</v>
      </c>
      <c r="B112" s="143" t="s">
        <v>652</v>
      </c>
      <c r="C112" s="175" t="s">
        <v>2333</v>
      </c>
      <c r="D112" s="37" t="s">
        <v>2289</v>
      </c>
      <c r="E112" s="38">
        <v>1935129</v>
      </c>
      <c r="F112" s="39">
        <v>2398377000</v>
      </c>
      <c r="G112" s="39">
        <v>1829818000</v>
      </c>
      <c r="H112" s="88">
        <v>76.290000000000006</v>
      </c>
      <c r="I112" s="47">
        <v>116732000</v>
      </c>
      <c r="J112" s="47">
        <v>-166593000</v>
      </c>
      <c r="K112" s="47">
        <v>50915000</v>
      </c>
      <c r="L112" s="47">
        <v>55478000</v>
      </c>
      <c r="N112" s="3" t="str">
        <f t="shared" si="16"/>
        <v>0</v>
      </c>
      <c r="O112" s="3" t="str">
        <f t="shared" si="17"/>
        <v>1</v>
      </c>
      <c r="P112" s="3" t="str">
        <f t="shared" si="18"/>
        <v>0</v>
      </c>
      <c r="Q112" s="3" t="str">
        <f t="shared" si="19"/>
        <v>0</v>
      </c>
      <c r="R112" s="8">
        <f t="shared" si="20"/>
        <v>1</v>
      </c>
      <c r="S112" s="6">
        <f t="shared" si="21"/>
        <v>76.290000000000006</v>
      </c>
      <c r="T112" s="6">
        <f t="shared" si="22"/>
        <v>2.3570939848072259</v>
      </c>
      <c r="V112" s="3" t="str">
        <f t="shared" si="23"/>
        <v>PASS</v>
      </c>
      <c r="W112" s="3" t="str">
        <f t="shared" si="24"/>
        <v>PASS</v>
      </c>
      <c r="X112" s="3" t="str">
        <f t="shared" si="25"/>
        <v>PASS</v>
      </c>
      <c r="Y112" s="3" t="str">
        <f t="shared" si="26"/>
        <v>PASS</v>
      </c>
      <c r="Z112" s="3" t="str">
        <f t="shared" si="27"/>
        <v>PASS</v>
      </c>
      <c r="AA112" s="18">
        <f t="shared" si="28"/>
        <v>3</v>
      </c>
      <c r="AB112" s="3" t="str">
        <f t="shared" si="29"/>
        <v>A028670</v>
      </c>
      <c r="AC112" s="13" t="str">
        <f t="shared" si="30"/>
        <v>팬오션</v>
      </c>
    </row>
    <row r="113" spans="1:29" hidden="1">
      <c r="A113" s="55">
        <f t="shared" si="31"/>
        <v>105</v>
      </c>
      <c r="B113" s="143" t="s">
        <v>14</v>
      </c>
      <c r="C113" s="175" t="s">
        <v>2183</v>
      </c>
      <c r="D113" s="37" t="s">
        <v>2287</v>
      </c>
      <c r="E113" s="38">
        <v>1627853</v>
      </c>
      <c r="F113" s="39">
        <v>2566643963</v>
      </c>
      <c r="G113" s="39">
        <v>100289038</v>
      </c>
      <c r="H113" s="88">
        <v>3.91</v>
      </c>
      <c r="I113" s="47">
        <v>34433540</v>
      </c>
      <c r="J113" s="47">
        <v>45029011</v>
      </c>
      <c r="K113" s="47">
        <v>43593034</v>
      </c>
      <c r="L113" s="47">
        <v>49647562</v>
      </c>
      <c r="N113" s="3" t="str">
        <f t="shared" si="16"/>
        <v>0</v>
      </c>
      <c r="O113" s="3" t="str">
        <f t="shared" si="17"/>
        <v>0</v>
      </c>
      <c r="P113" s="3" t="str">
        <f t="shared" si="18"/>
        <v>0</v>
      </c>
      <c r="Q113" s="3" t="str">
        <f t="shared" si="19"/>
        <v>0</v>
      </c>
      <c r="R113" s="8">
        <f t="shared" si="20"/>
        <v>0</v>
      </c>
      <c r="S113" s="6">
        <f t="shared" si="21"/>
        <v>3.91</v>
      </c>
      <c r="T113" s="6">
        <f t="shared" si="22"/>
        <v>6.7287535587186547</v>
      </c>
      <c r="V113" s="3" t="str">
        <f t="shared" si="23"/>
        <v>PASS</v>
      </c>
      <c r="W113" s="3" t="str">
        <f t="shared" si="24"/>
        <v>PASS</v>
      </c>
      <c r="X113" s="3" t="str">
        <f t="shared" si="25"/>
        <v>PASS</v>
      </c>
      <c r="Y113" s="3" t="str">
        <f t="shared" si="26"/>
        <v>PASS</v>
      </c>
      <c r="Z113" s="3" t="str">
        <f t="shared" si="27"/>
        <v>PASS</v>
      </c>
      <c r="AA113" s="18">
        <f t="shared" si="28"/>
        <v>3</v>
      </c>
      <c r="AB113" s="3" t="str">
        <f t="shared" si="29"/>
        <v>A000240</v>
      </c>
      <c r="AC113" s="13" t="str">
        <f t="shared" si="30"/>
        <v>한국타이어월드와이드</v>
      </c>
    </row>
    <row r="114" spans="1:29" hidden="1">
      <c r="A114" s="55">
        <f t="shared" si="31"/>
        <v>106</v>
      </c>
      <c r="B114" s="146" t="s">
        <v>1225</v>
      </c>
      <c r="C114" s="176" t="s">
        <v>1819</v>
      </c>
      <c r="D114" s="40" t="s">
        <v>2287</v>
      </c>
      <c r="E114" s="41">
        <v>2666325</v>
      </c>
      <c r="F114" s="42">
        <v>521893131</v>
      </c>
      <c r="G114" s="42">
        <v>694356956</v>
      </c>
      <c r="H114" s="89">
        <v>133.05000000000001</v>
      </c>
      <c r="I114" s="48">
        <v>15521840</v>
      </c>
      <c r="J114" s="48">
        <v>8741730</v>
      </c>
      <c r="K114" s="48">
        <v>31721490</v>
      </c>
      <c r="L114" s="48">
        <v>1718232</v>
      </c>
      <c r="N114" s="3" t="str">
        <f t="shared" si="16"/>
        <v>0</v>
      </c>
      <c r="O114" s="3" t="str">
        <f t="shared" si="17"/>
        <v>0</v>
      </c>
      <c r="P114" s="3" t="str">
        <f t="shared" si="18"/>
        <v>0</v>
      </c>
      <c r="Q114" s="3" t="str">
        <f t="shared" si="19"/>
        <v>0</v>
      </c>
      <c r="R114" s="8">
        <f t="shared" si="20"/>
        <v>0</v>
      </c>
      <c r="S114" s="6">
        <f t="shared" si="21"/>
        <v>133.05000000000001</v>
      </c>
      <c r="T114" s="6">
        <f t="shared" si="22"/>
        <v>11.056534101039931</v>
      </c>
      <c r="V114" s="3" t="str">
        <f t="shared" si="23"/>
        <v>PASS</v>
      </c>
      <c r="W114" s="3" t="str">
        <f t="shared" si="24"/>
        <v>PASS</v>
      </c>
      <c r="X114" s="3" t="str">
        <f t="shared" si="25"/>
        <v>PASS</v>
      </c>
      <c r="Y114" s="3" t="str">
        <f t="shared" si="26"/>
        <v>PASS</v>
      </c>
      <c r="Z114" s="3" t="str">
        <f t="shared" si="27"/>
        <v>PASS</v>
      </c>
      <c r="AA114" s="18">
        <f t="shared" si="28"/>
        <v>3</v>
      </c>
      <c r="AB114" s="3" t="str">
        <f t="shared" si="29"/>
        <v>A079160</v>
      </c>
      <c r="AC114" s="13" t="str">
        <f t="shared" si="30"/>
        <v>CJ CGV</v>
      </c>
    </row>
    <row r="115" spans="1:29" hidden="1">
      <c r="A115" s="55">
        <f t="shared" si="31"/>
        <v>107</v>
      </c>
      <c r="B115" s="143" t="s">
        <v>196</v>
      </c>
      <c r="C115" s="175" t="s">
        <v>1600</v>
      </c>
      <c r="D115" s="37" t="s">
        <v>2287</v>
      </c>
      <c r="E115" s="38">
        <v>2264392</v>
      </c>
      <c r="F115" s="39">
        <v>2844367175</v>
      </c>
      <c r="G115" s="39">
        <v>2561253118</v>
      </c>
      <c r="H115" s="88">
        <v>90.05</v>
      </c>
      <c r="I115" s="47">
        <v>60594447</v>
      </c>
      <c r="J115" s="47">
        <v>267415278</v>
      </c>
      <c r="K115" s="47">
        <v>24658845</v>
      </c>
      <c r="L115" s="47">
        <v>42650908</v>
      </c>
      <c r="N115" s="3" t="str">
        <f t="shared" si="16"/>
        <v>0</v>
      </c>
      <c r="O115" s="3" t="str">
        <f t="shared" si="17"/>
        <v>0</v>
      </c>
      <c r="P115" s="3" t="str">
        <f t="shared" si="18"/>
        <v>0</v>
      </c>
      <c r="Q115" s="3" t="str">
        <f t="shared" si="19"/>
        <v>0</v>
      </c>
      <c r="R115" s="8">
        <f t="shared" si="20"/>
        <v>0</v>
      </c>
      <c r="S115" s="6">
        <f t="shared" si="21"/>
        <v>90.05</v>
      </c>
      <c r="T115" s="6">
        <f t="shared" si="22"/>
        <v>13.898327947059085</v>
      </c>
      <c r="V115" s="3" t="str">
        <f t="shared" si="23"/>
        <v>PASS</v>
      </c>
      <c r="W115" s="3" t="str">
        <f t="shared" si="24"/>
        <v>PASS</v>
      </c>
      <c r="X115" s="3" t="str">
        <f t="shared" si="25"/>
        <v>PASS</v>
      </c>
      <c r="Y115" s="3" t="str">
        <f t="shared" si="26"/>
        <v>PASS</v>
      </c>
      <c r="Z115" s="3" t="str">
        <f t="shared" si="27"/>
        <v>PASS</v>
      </c>
      <c r="AA115" s="18">
        <f t="shared" si="28"/>
        <v>3</v>
      </c>
      <c r="AB115" s="3" t="str">
        <f t="shared" si="29"/>
        <v>A004170</v>
      </c>
      <c r="AC115" s="13" t="str">
        <f t="shared" si="30"/>
        <v>신세계</v>
      </c>
    </row>
    <row r="116" spans="1:29" hidden="1">
      <c r="A116" s="55">
        <f t="shared" si="31"/>
        <v>108</v>
      </c>
      <c r="B116" s="143" t="s">
        <v>1439</v>
      </c>
      <c r="C116" s="175" t="s">
        <v>1824</v>
      </c>
      <c r="D116" s="37" t="s">
        <v>2287</v>
      </c>
      <c r="E116" s="38">
        <v>1865513</v>
      </c>
      <c r="F116" s="39">
        <v>805825407</v>
      </c>
      <c r="G116" s="39">
        <v>552258997</v>
      </c>
      <c r="H116" s="88">
        <v>68.53</v>
      </c>
      <c r="I116" s="47">
        <v>10767181</v>
      </c>
      <c r="J116" s="47">
        <v>14191539</v>
      </c>
      <c r="K116" s="47">
        <v>22614472</v>
      </c>
      <c r="L116" s="47">
        <v>7826902</v>
      </c>
      <c r="N116" s="3" t="str">
        <f t="shared" si="16"/>
        <v>0</v>
      </c>
      <c r="O116" s="3" t="str">
        <f t="shared" si="17"/>
        <v>0</v>
      </c>
      <c r="P116" s="3" t="str">
        <f t="shared" si="18"/>
        <v>0</v>
      </c>
      <c r="Q116" s="3" t="str">
        <f t="shared" si="19"/>
        <v>0</v>
      </c>
      <c r="R116" s="8">
        <f t="shared" si="20"/>
        <v>0</v>
      </c>
      <c r="S116" s="6">
        <f t="shared" si="21"/>
        <v>68.53</v>
      </c>
      <c r="T116" s="6">
        <f t="shared" si="22"/>
        <v>6.8749500225177185</v>
      </c>
      <c r="V116" s="3" t="str">
        <f t="shared" si="23"/>
        <v>PASS</v>
      </c>
      <c r="W116" s="3" t="str">
        <f t="shared" si="24"/>
        <v>PASS</v>
      </c>
      <c r="X116" s="3" t="str">
        <f t="shared" si="25"/>
        <v>PASS</v>
      </c>
      <c r="Y116" s="3" t="str">
        <f t="shared" si="26"/>
        <v>PASS</v>
      </c>
      <c r="Z116" s="3" t="str">
        <f t="shared" si="27"/>
        <v>PASS</v>
      </c>
      <c r="AA116" s="18">
        <f t="shared" si="28"/>
        <v>3</v>
      </c>
      <c r="AB116" s="3" t="str">
        <f t="shared" si="29"/>
        <v>A111770</v>
      </c>
      <c r="AC116" s="13" t="str">
        <f t="shared" si="30"/>
        <v>영원무역</v>
      </c>
    </row>
    <row r="117" spans="1:29">
      <c r="A117" s="55">
        <f t="shared" si="31"/>
        <v>109</v>
      </c>
      <c r="B117" s="143" t="s">
        <v>647</v>
      </c>
      <c r="C117" s="175" t="s">
        <v>1589</v>
      </c>
      <c r="D117" s="37" t="s">
        <v>2289</v>
      </c>
      <c r="E117" s="38">
        <v>2851800</v>
      </c>
      <c r="F117" s="39">
        <v>-431184682</v>
      </c>
      <c r="G117" s="39">
        <v>5047674907</v>
      </c>
      <c r="H117" s="88" t="s">
        <v>2371</v>
      </c>
      <c r="I117" s="47">
        <v>32078228</v>
      </c>
      <c r="J117" s="47">
        <v>-17195490</v>
      </c>
      <c r="K117" s="47">
        <v>-1410676210</v>
      </c>
      <c r="L117" s="47">
        <v>46562524</v>
      </c>
      <c r="N117" s="3" t="str">
        <f t="shared" si="16"/>
        <v>0</v>
      </c>
      <c r="O117" s="3" t="str">
        <f t="shared" si="17"/>
        <v>1</v>
      </c>
      <c r="P117" s="3" t="str">
        <f t="shared" si="18"/>
        <v>1</v>
      </c>
      <c r="Q117" s="3" t="str">
        <f t="shared" si="19"/>
        <v>0</v>
      </c>
      <c r="R117" s="8">
        <f t="shared" si="20"/>
        <v>2</v>
      </c>
      <c r="S117" s="6" t="str">
        <f t="shared" si="21"/>
        <v>완전잠식</v>
      </c>
      <c r="T117" s="6">
        <f t="shared" si="22"/>
        <v>312.91254173078443</v>
      </c>
      <c r="V117" s="3" t="str">
        <f t="shared" si="23"/>
        <v>FAIL</v>
      </c>
      <c r="W117" s="3" t="str">
        <f t="shared" si="24"/>
        <v>FAIL</v>
      </c>
      <c r="X117" s="3" t="str">
        <f t="shared" si="25"/>
        <v>PASS</v>
      </c>
      <c r="Y117" s="3" t="str">
        <f t="shared" si="26"/>
        <v>PASS</v>
      </c>
      <c r="Z117" s="3" t="str">
        <f t="shared" si="27"/>
        <v>PASS</v>
      </c>
      <c r="AA117" s="18">
        <f t="shared" si="28"/>
        <v>1</v>
      </c>
      <c r="AB117" s="3" t="str">
        <f t="shared" si="29"/>
        <v>A028050</v>
      </c>
      <c r="AC117" s="13" t="str">
        <f t="shared" si="30"/>
        <v>삼성엔지니어링</v>
      </c>
    </row>
    <row r="118" spans="1:29" hidden="1">
      <c r="A118" s="55">
        <f t="shared" si="31"/>
        <v>110</v>
      </c>
      <c r="B118" s="143" t="s">
        <v>658</v>
      </c>
      <c r="C118" s="175" t="s">
        <v>1612</v>
      </c>
      <c r="D118" s="37" t="s">
        <v>2287</v>
      </c>
      <c r="E118" s="38">
        <v>2381353</v>
      </c>
      <c r="F118" s="39">
        <v>587577390</v>
      </c>
      <c r="G118" s="39">
        <v>525614999</v>
      </c>
      <c r="H118" s="88">
        <v>89.45</v>
      </c>
      <c r="I118" s="47">
        <v>2742642</v>
      </c>
      <c r="J118" s="47">
        <v>15216322</v>
      </c>
      <c r="K118" s="47">
        <v>10708270</v>
      </c>
      <c r="L118" s="47">
        <v>-2094853</v>
      </c>
      <c r="N118" s="3" t="str">
        <f t="shared" si="16"/>
        <v>0</v>
      </c>
      <c r="O118" s="3" t="str">
        <f t="shared" si="17"/>
        <v>0</v>
      </c>
      <c r="P118" s="3" t="str">
        <f t="shared" si="18"/>
        <v>0</v>
      </c>
      <c r="Q118" s="3" t="str">
        <f t="shared" si="19"/>
        <v>1</v>
      </c>
      <c r="R118" s="8">
        <f t="shared" si="20"/>
        <v>1</v>
      </c>
      <c r="S118" s="6">
        <f t="shared" si="21"/>
        <v>89.45</v>
      </c>
      <c r="T118" s="6">
        <f t="shared" si="22"/>
        <v>4.5223627478245891</v>
      </c>
      <c r="V118" s="3" t="str">
        <f t="shared" si="23"/>
        <v>PASS</v>
      </c>
      <c r="W118" s="3" t="str">
        <f t="shared" si="24"/>
        <v>PASS</v>
      </c>
      <c r="X118" s="3" t="str">
        <f t="shared" si="25"/>
        <v>PASS</v>
      </c>
      <c r="Y118" s="3" t="str">
        <f t="shared" si="26"/>
        <v>PASS</v>
      </c>
      <c r="Z118" s="3" t="str">
        <f t="shared" si="27"/>
        <v>PASS</v>
      </c>
      <c r="AA118" s="18">
        <f t="shared" si="28"/>
        <v>3</v>
      </c>
      <c r="AB118" s="3" t="str">
        <f t="shared" si="29"/>
        <v>A030000</v>
      </c>
      <c r="AC118" s="13" t="str">
        <f t="shared" si="30"/>
        <v>제일기획</v>
      </c>
    </row>
    <row r="119" spans="1:29" hidden="1">
      <c r="A119" s="55">
        <f t="shared" si="31"/>
        <v>111</v>
      </c>
      <c r="B119" s="146" t="s">
        <v>2416</v>
      </c>
      <c r="C119" s="176" t="s">
        <v>2596</v>
      </c>
      <c r="D119" s="40" t="s">
        <v>2287</v>
      </c>
      <c r="E119" s="41">
        <v>2249871</v>
      </c>
      <c r="F119" s="42">
        <v>501842830</v>
      </c>
      <c r="G119" s="42">
        <v>107847598</v>
      </c>
      <c r="H119" s="89">
        <v>21.49</v>
      </c>
      <c r="I119" s="48">
        <v>42318753</v>
      </c>
      <c r="J119" s="48">
        <v>19393174</v>
      </c>
      <c r="K119" s="48">
        <v>10487993</v>
      </c>
      <c r="L119" s="48">
        <v>17276807</v>
      </c>
      <c r="N119" s="3" t="str">
        <f t="shared" si="16"/>
        <v>0</v>
      </c>
      <c r="O119" s="3" t="str">
        <f t="shared" si="17"/>
        <v>0</v>
      </c>
      <c r="P119" s="3" t="str">
        <f t="shared" si="18"/>
        <v>0</v>
      </c>
      <c r="Q119" s="3" t="str">
        <f t="shared" si="19"/>
        <v>0</v>
      </c>
      <c r="R119" s="8">
        <f t="shared" si="20"/>
        <v>0</v>
      </c>
      <c r="S119" s="6">
        <f t="shared" si="21"/>
        <v>21.49</v>
      </c>
      <c r="T119" s="6">
        <f t="shared" si="22"/>
        <v>17.829631440584695</v>
      </c>
      <c r="V119" s="3" t="str">
        <f t="shared" si="23"/>
        <v>PASS</v>
      </c>
      <c r="W119" s="3" t="str">
        <f t="shared" si="24"/>
        <v>PASS</v>
      </c>
      <c r="X119" s="3" t="str">
        <f t="shared" si="25"/>
        <v>PASS</v>
      </c>
      <c r="Y119" s="3" t="str">
        <f t="shared" si="26"/>
        <v>PASS</v>
      </c>
      <c r="Z119" s="3" t="str">
        <f t="shared" si="27"/>
        <v>PASS</v>
      </c>
      <c r="AA119" s="18">
        <f t="shared" si="28"/>
        <v>3</v>
      </c>
      <c r="AB119" s="3" t="str">
        <f t="shared" si="29"/>
        <v>A192400</v>
      </c>
      <c r="AC119" s="13" t="str">
        <f t="shared" si="30"/>
        <v>쿠쿠전자</v>
      </c>
    </row>
    <row r="120" spans="1:29" hidden="1">
      <c r="A120" s="55">
        <f t="shared" si="31"/>
        <v>112</v>
      </c>
      <c r="B120" s="143" t="s">
        <v>122</v>
      </c>
      <c r="C120" s="175" t="s">
        <v>2401</v>
      </c>
      <c r="D120" s="37" t="s">
        <v>1474</v>
      </c>
      <c r="E120" s="38">
        <v>1752000</v>
      </c>
      <c r="F120" s="39">
        <v>2077015442</v>
      </c>
      <c r="G120" s="39">
        <v>24426626512</v>
      </c>
      <c r="H120" s="88">
        <v>1176.04</v>
      </c>
      <c r="I120" s="47">
        <v>68768678</v>
      </c>
      <c r="J120" s="47">
        <v>37879363</v>
      </c>
      <c r="K120" s="47">
        <v>-1700790</v>
      </c>
      <c r="L120" s="47">
        <v>68788661</v>
      </c>
      <c r="N120" s="3" t="str">
        <f t="shared" si="16"/>
        <v>0</v>
      </c>
      <c r="O120" s="3" t="str">
        <f t="shared" si="17"/>
        <v>0</v>
      </c>
      <c r="P120" s="3" t="str">
        <f t="shared" si="18"/>
        <v>1</v>
      </c>
      <c r="Q120" s="3" t="str">
        <f t="shared" si="19"/>
        <v>0</v>
      </c>
      <c r="R120" s="8">
        <f t="shared" si="20"/>
        <v>1</v>
      </c>
      <c r="S120" s="6" t="str">
        <f t="shared" si="21"/>
        <v/>
      </c>
      <c r="T120" s="6">
        <f t="shared" si="22"/>
        <v>8.3646904344970192</v>
      </c>
      <c r="V120" s="3" t="str">
        <f t="shared" si="23"/>
        <v>PASS</v>
      </c>
      <c r="W120" s="3" t="str">
        <f t="shared" si="24"/>
        <v>PASS</v>
      </c>
      <c r="X120" s="3" t="str">
        <f t="shared" si="25"/>
        <v>PASS</v>
      </c>
      <c r="Y120" s="3" t="str">
        <f t="shared" si="26"/>
        <v>PASS</v>
      </c>
      <c r="Z120" s="3" t="str">
        <f t="shared" si="27"/>
        <v>PASS</v>
      </c>
      <c r="AA120" s="18">
        <f t="shared" si="28"/>
        <v>3</v>
      </c>
      <c r="AB120" s="3" t="str">
        <f t="shared" si="29"/>
        <v>A002550</v>
      </c>
      <c r="AC120" s="13" t="str">
        <f t="shared" si="30"/>
        <v>KB손해보험</v>
      </c>
    </row>
    <row r="121" spans="1:29" hidden="1">
      <c r="A121" s="55">
        <f t="shared" si="31"/>
        <v>113</v>
      </c>
      <c r="B121" s="143" t="s">
        <v>278</v>
      </c>
      <c r="C121" s="175" t="s">
        <v>1543</v>
      </c>
      <c r="D121" s="37" t="s">
        <v>2292</v>
      </c>
      <c r="E121" s="38">
        <v>1764416</v>
      </c>
      <c r="F121" s="39">
        <v>1247535390</v>
      </c>
      <c r="G121" s="39">
        <v>1306604200</v>
      </c>
      <c r="H121" s="88">
        <v>104.73</v>
      </c>
      <c r="I121" s="47">
        <v>5777280</v>
      </c>
      <c r="J121" s="47">
        <v>73702279</v>
      </c>
      <c r="K121" s="47">
        <v>9954940</v>
      </c>
      <c r="L121" s="47">
        <v>30515487</v>
      </c>
      <c r="N121" s="3" t="str">
        <f t="shared" si="16"/>
        <v>0</v>
      </c>
      <c r="O121" s="3" t="str">
        <f t="shared" si="17"/>
        <v>0</v>
      </c>
      <c r="P121" s="3" t="str">
        <f t="shared" si="18"/>
        <v>0</v>
      </c>
      <c r="Q121" s="3" t="str">
        <f t="shared" si="19"/>
        <v>0</v>
      </c>
      <c r="R121" s="8">
        <f t="shared" si="20"/>
        <v>0</v>
      </c>
      <c r="S121" s="6">
        <f t="shared" si="21"/>
        <v>104.73</v>
      </c>
      <c r="T121" s="6">
        <f t="shared" si="22"/>
        <v>9.6149565744984589</v>
      </c>
      <c r="V121" s="3" t="str">
        <f t="shared" si="23"/>
        <v>PASS</v>
      </c>
      <c r="W121" s="3" t="str">
        <f t="shared" si="24"/>
        <v>PASS</v>
      </c>
      <c r="X121" s="3" t="str">
        <f t="shared" si="25"/>
        <v>PASS</v>
      </c>
      <c r="Y121" s="3" t="str">
        <f t="shared" si="26"/>
        <v>PASS</v>
      </c>
      <c r="Z121" s="3" t="str">
        <f t="shared" si="27"/>
        <v>PASS</v>
      </c>
      <c r="AA121" s="18">
        <f t="shared" si="28"/>
        <v>3</v>
      </c>
      <c r="AB121" s="3" t="str">
        <f t="shared" si="29"/>
        <v>A006120</v>
      </c>
      <c r="AC121" s="13" t="str">
        <f t="shared" si="30"/>
        <v>SK케미칼</v>
      </c>
    </row>
    <row r="122" spans="1:29" hidden="1">
      <c r="A122" s="55">
        <f t="shared" si="31"/>
        <v>114</v>
      </c>
      <c r="B122" s="143" t="s">
        <v>33</v>
      </c>
      <c r="C122" s="175" t="s">
        <v>1606</v>
      </c>
      <c r="D122" s="37" t="s">
        <v>2288</v>
      </c>
      <c r="E122" s="38">
        <v>2020718</v>
      </c>
      <c r="F122" s="39">
        <v>1646080758</v>
      </c>
      <c r="G122" s="39">
        <v>432703957</v>
      </c>
      <c r="H122" s="88">
        <v>26.29</v>
      </c>
      <c r="I122" s="47">
        <v>37505695</v>
      </c>
      <c r="J122" s="47">
        <v>17171824</v>
      </c>
      <c r="K122" s="47">
        <v>2664921</v>
      </c>
      <c r="L122" s="47">
        <v>684623</v>
      </c>
      <c r="N122" s="3" t="str">
        <f t="shared" si="16"/>
        <v>0</v>
      </c>
      <c r="O122" s="3" t="str">
        <f t="shared" si="17"/>
        <v>0</v>
      </c>
      <c r="P122" s="3" t="str">
        <f t="shared" si="18"/>
        <v>0</v>
      </c>
      <c r="Q122" s="3" t="str">
        <f t="shared" si="19"/>
        <v>0</v>
      </c>
      <c r="R122" s="8">
        <f t="shared" si="20"/>
        <v>0</v>
      </c>
      <c r="S122" s="6">
        <f t="shared" si="21"/>
        <v>26.29</v>
      </c>
      <c r="T122" s="6">
        <f t="shared" si="22"/>
        <v>3.5251650150204843</v>
      </c>
      <c r="V122" s="3" t="str">
        <f t="shared" si="23"/>
        <v>PASS</v>
      </c>
      <c r="W122" s="3" t="str">
        <f t="shared" si="24"/>
        <v>PASS</v>
      </c>
      <c r="X122" s="3" t="str">
        <f t="shared" si="25"/>
        <v>PASS</v>
      </c>
      <c r="Y122" s="3" t="str">
        <f t="shared" si="26"/>
        <v>PASS</v>
      </c>
      <c r="Z122" s="3" t="str">
        <f t="shared" si="27"/>
        <v>PASS</v>
      </c>
      <c r="AA122" s="18">
        <f t="shared" si="28"/>
        <v>3</v>
      </c>
      <c r="AB122" s="3" t="str">
        <f t="shared" si="29"/>
        <v>A000670</v>
      </c>
      <c r="AC122" s="13" t="str">
        <f t="shared" si="30"/>
        <v>영풍</v>
      </c>
    </row>
    <row r="123" spans="1:29" hidden="1">
      <c r="A123" s="55">
        <f t="shared" si="31"/>
        <v>115</v>
      </c>
      <c r="B123" s="143" t="s">
        <v>498</v>
      </c>
      <c r="C123" s="175" t="s">
        <v>1859</v>
      </c>
      <c r="D123" s="37" t="s">
        <v>2287</v>
      </c>
      <c r="E123" s="38">
        <v>2124503</v>
      </c>
      <c r="F123" s="39">
        <v>236117669</v>
      </c>
      <c r="G123" s="39">
        <v>107435306</v>
      </c>
      <c r="H123" s="88">
        <v>45.5</v>
      </c>
      <c r="I123" s="47">
        <v>11178272</v>
      </c>
      <c r="J123" s="47">
        <v>12070094</v>
      </c>
      <c r="K123" s="47">
        <v>13688350</v>
      </c>
      <c r="L123" s="47">
        <v>12955685</v>
      </c>
      <c r="N123" s="3" t="str">
        <f t="shared" si="16"/>
        <v>0</v>
      </c>
      <c r="O123" s="3" t="str">
        <f t="shared" si="17"/>
        <v>0</v>
      </c>
      <c r="P123" s="3" t="str">
        <f t="shared" si="18"/>
        <v>0</v>
      </c>
      <c r="Q123" s="3" t="str">
        <f t="shared" si="19"/>
        <v>0</v>
      </c>
      <c r="R123" s="8">
        <f t="shared" si="20"/>
        <v>0</v>
      </c>
      <c r="S123" s="6">
        <f t="shared" si="21"/>
        <v>45.5</v>
      </c>
      <c r="T123" s="6">
        <f t="shared" si="22"/>
        <v>21.130312361333704</v>
      </c>
      <c r="V123" s="3" t="str">
        <f t="shared" si="23"/>
        <v>PASS</v>
      </c>
      <c r="W123" s="3" t="str">
        <f t="shared" si="24"/>
        <v>PASS</v>
      </c>
      <c r="X123" s="3" t="str">
        <f t="shared" si="25"/>
        <v>PASS</v>
      </c>
      <c r="Y123" s="3" t="str">
        <f t="shared" si="26"/>
        <v>PASS</v>
      </c>
      <c r="Z123" s="3" t="str">
        <f t="shared" si="27"/>
        <v>PASS</v>
      </c>
      <c r="AA123" s="18">
        <f t="shared" si="28"/>
        <v>3</v>
      </c>
      <c r="AB123" s="3" t="str">
        <f t="shared" si="29"/>
        <v>A016170</v>
      </c>
      <c r="AC123" s="13" t="str">
        <f t="shared" si="30"/>
        <v>로엔</v>
      </c>
    </row>
    <row r="124" spans="1:29" hidden="1">
      <c r="A124" s="55">
        <f t="shared" si="31"/>
        <v>116</v>
      </c>
      <c r="B124" s="146" t="s">
        <v>5</v>
      </c>
      <c r="C124" s="176" t="s">
        <v>1753</v>
      </c>
      <c r="D124" s="40" t="s">
        <v>2293</v>
      </c>
      <c r="E124" s="41">
        <v>1641126</v>
      </c>
      <c r="F124" s="42">
        <v>1360089704</v>
      </c>
      <c r="G124" s="42">
        <v>1976466269</v>
      </c>
      <c r="H124" s="89">
        <v>145.32</v>
      </c>
      <c r="I124" s="48">
        <v>6594603</v>
      </c>
      <c r="J124" s="48">
        <v>6799146</v>
      </c>
      <c r="K124" s="48">
        <v>20943029</v>
      </c>
      <c r="L124" s="48">
        <v>12919608</v>
      </c>
      <c r="N124" s="3" t="str">
        <f t="shared" si="16"/>
        <v>0</v>
      </c>
      <c r="O124" s="3" t="str">
        <f t="shared" si="17"/>
        <v>0</v>
      </c>
      <c r="P124" s="3" t="str">
        <f t="shared" si="18"/>
        <v>0</v>
      </c>
      <c r="Q124" s="3" t="str">
        <f t="shared" si="19"/>
        <v>0</v>
      </c>
      <c r="R124" s="8">
        <f t="shared" si="20"/>
        <v>0</v>
      </c>
      <c r="S124" s="6">
        <f t="shared" si="21"/>
        <v>145.32</v>
      </c>
      <c r="T124" s="6">
        <f t="shared" si="22"/>
        <v>3.4745050904377703</v>
      </c>
      <c r="V124" s="3" t="str">
        <f t="shared" si="23"/>
        <v>PASS</v>
      </c>
      <c r="W124" s="3" t="str">
        <f t="shared" si="24"/>
        <v>PASS</v>
      </c>
      <c r="X124" s="3" t="str">
        <f t="shared" si="25"/>
        <v>PASS</v>
      </c>
      <c r="Y124" s="3" t="str">
        <f t="shared" si="26"/>
        <v>PASS</v>
      </c>
      <c r="Z124" s="3" t="str">
        <f t="shared" si="27"/>
        <v>PASS</v>
      </c>
      <c r="AA124" s="18">
        <f t="shared" si="28"/>
        <v>3</v>
      </c>
      <c r="AB124" s="3" t="str">
        <f t="shared" si="29"/>
        <v>A000080</v>
      </c>
      <c r="AC124" s="13" t="str">
        <f t="shared" si="30"/>
        <v>하이트진로</v>
      </c>
    </row>
    <row r="125" spans="1:29" hidden="1">
      <c r="A125" s="55">
        <f t="shared" si="31"/>
        <v>117</v>
      </c>
      <c r="B125" s="143" t="s">
        <v>408</v>
      </c>
      <c r="C125" s="175" t="s">
        <v>1529</v>
      </c>
      <c r="D125" s="37" t="s">
        <v>2286</v>
      </c>
      <c r="E125" s="38">
        <v>2331210</v>
      </c>
      <c r="F125" s="39">
        <v>1560503916</v>
      </c>
      <c r="G125" s="39">
        <v>2038248737</v>
      </c>
      <c r="H125" s="88">
        <v>130.61000000000001</v>
      </c>
      <c r="I125" s="47">
        <v>25290734</v>
      </c>
      <c r="J125" s="47">
        <v>6510402</v>
      </c>
      <c r="K125" s="47">
        <v>12167571</v>
      </c>
      <c r="L125" s="47">
        <v>-390621</v>
      </c>
      <c r="N125" s="3" t="str">
        <f t="shared" si="16"/>
        <v>0</v>
      </c>
      <c r="O125" s="3" t="str">
        <f t="shared" si="17"/>
        <v>0</v>
      </c>
      <c r="P125" s="3" t="str">
        <f t="shared" si="18"/>
        <v>0</v>
      </c>
      <c r="Q125" s="3" t="str">
        <f t="shared" si="19"/>
        <v>1</v>
      </c>
      <c r="R125" s="8">
        <f t="shared" si="20"/>
        <v>1</v>
      </c>
      <c r="S125" s="6">
        <f t="shared" si="21"/>
        <v>130.61000000000001</v>
      </c>
      <c r="T125" s="6">
        <f t="shared" si="22"/>
        <v>2.7925649883470078</v>
      </c>
      <c r="V125" s="3" t="str">
        <f t="shared" si="23"/>
        <v>PASS</v>
      </c>
      <c r="W125" s="3" t="str">
        <f t="shared" si="24"/>
        <v>PASS</v>
      </c>
      <c r="X125" s="3" t="str">
        <f t="shared" si="25"/>
        <v>PASS</v>
      </c>
      <c r="Y125" s="3" t="str">
        <f t="shared" si="26"/>
        <v>PASS</v>
      </c>
      <c r="Z125" s="3" t="str">
        <f t="shared" si="27"/>
        <v>PASS</v>
      </c>
      <c r="AA125" s="18">
        <f t="shared" si="28"/>
        <v>3</v>
      </c>
      <c r="AB125" s="3" t="str">
        <f t="shared" si="29"/>
        <v>A011070</v>
      </c>
      <c r="AC125" s="13" t="str">
        <f t="shared" si="30"/>
        <v>LG이노텍</v>
      </c>
    </row>
    <row r="126" spans="1:29" hidden="1">
      <c r="A126" s="55">
        <f t="shared" si="31"/>
        <v>118</v>
      </c>
      <c r="B126" s="143" t="s">
        <v>246</v>
      </c>
      <c r="C126" s="175" t="s">
        <v>1813</v>
      </c>
      <c r="D126" s="37" t="s">
        <v>2287</v>
      </c>
      <c r="E126" s="38">
        <v>2423071</v>
      </c>
      <c r="F126" s="39">
        <v>1215727211</v>
      </c>
      <c r="G126" s="39">
        <v>293193133</v>
      </c>
      <c r="H126" s="88">
        <v>24.12</v>
      </c>
      <c r="I126" s="47">
        <v>20997486</v>
      </c>
      <c r="J126" s="47">
        <v>13850998</v>
      </c>
      <c r="K126" s="47">
        <v>15034332</v>
      </c>
      <c r="L126" s="47">
        <v>7209835</v>
      </c>
      <c r="N126" s="3" t="str">
        <f t="shared" si="16"/>
        <v>0</v>
      </c>
      <c r="O126" s="3" t="str">
        <f t="shared" si="17"/>
        <v>0</v>
      </c>
      <c r="P126" s="3" t="str">
        <f t="shared" si="18"/>
        <v>0</v>
      </c>
      <c r="Q126" s="3" t="str">
        <f t="shared" si="19"/>
        <v>0</v>
      </c>
      <c r="R126" s="8">
        <f t="shared" si="20"/>
        <v>0</v>
      </c>
      <c r="S126" s="6">
        <f t="shared" si="21"/>
        <v>24.12</v>
      </c>
      <c r="T126" s="6">
        <f t="shared" si="22"/>
        <v>4.6961728324759848</v>
      </c>
      <c r="V126" s="3" t="str">
        <f t="shared" si="23"/>
        <v>PASS</v>
      </c>
      <c r="W126" s="3" t="str">
        <f t="shared" si="24"/>
        <v>PASS</v>
      </c>
      <c r="X126" s="3" t="str">
        <f t="shared" si="25"/>
        <v>PASS</v>
      </c>
      <c r="Y126" s="3" t="str">
        <f t="shared" si="26"/>
        <v>PASS</v>
      </c>
      <c r="Z126" s="3" t="str">
        <f t="shared" si="27"/>
        <v>PASS</v>
      </c>
      <c r="AA126" s="18">
        <f t="shared" si="28"/>
        <v>3</v>
      </c>
      <c r="AB126" s="3" t="str">
        <f t="shared" si="29"/>
        <v>A005440</v>
      </c>
      <c r="AC126" s="13" t="str">
        <f t="shared" si="30"/>
        <v>현대그린푸드</v>
      </c>
    </row>
    <row r="127" spans="1:29">
      <c r="A127" s="55">
        <f t="shared" si="31"/>
        <v>119</v>
      </c>
      <c r="B127" s="143" t="s">
        <v>285</v>
      </c>
      <c r="C127" s="175" t="s">
        <v>1517</v>
      </c>
      <c r="D127" s="37" t="s">
        <v>2289</v>
      </c>
      <c r="E127" s="38">
        <v>1402250</v>
      </c>
      <c r="F127" s="39">
        <v>3363872074</v>
      </c>
      <c r="G127" s="39">
        <v>8467820969</v>
      </c>
      <c r="H127" s="88">
        <v>251.73</v>
      </c>
      <c r="I127" s="47">
        <v>-2619663</v>
      </c>
      <c r="J127" s="47">
        <v>17327032</v>
      </c>
      <c r="K127" s="47">
        <v>-53516518</v>
      </c>
      <c r="L127" s="47">
        <v>5767676</v>
      </c>
      <c r="N127" s="3" t="str">
        <f t="shared" si="16"/>
        <v>1</v>
      </c>
      <c r="O127" s="3" t="str">
        <f t="shared" si="17"/>
        <v>0</v>
      </c>
      <c r="P127" s="3" t="str">
        <f t="shared" si="18"/>
        <v>1</v>
      </c>
      <c r="Q127" s="3" t="str">
        <f t="shared" si="19"/>
        <v>0</v>
      </c>
      <c r="R127" s="8">
        <f t="shared" si="20"/>
        <v>2</v>
      </c>
      <c r="S127" s="6">
        <f t="shared" si="21"/>
        <v>251.73</v>
      </c>
      <c r="T127" s="6">
        <f t="shared" si="22"/>
        <v>-0.98224523029230992</v>
      </c>
      <c r="V127" s="3" t="str">
        <f t="shared" si="23"/>
        <v>PASS</v>
      </c>
      <c r="W127" s="3" t="str">
        <f t="shared" si="24"/>
        <v>FAIL</v>
      </c>
      <c r="X127" s="3" t="str">
        <f t="shared" si="25"/>
        <v>PASS</v>
      </c>
      <c r="Y127" s="3" t="str">
        <f t="shared" si="26"/>
        <v>PASS</v>
      </c>
      <c r="Z127" s="3" t="str">
        <f t="shared" si="27"/>
        <v>PASS</v>
      </c>
      <c r="AA127" s="18">
        <f t="shared" si="28"/>
        <v>2</v>
      </c>
      <c r="AB127" s="3" t="str">
        <f t="shared" si="29"/>
        <v>A006360</v>
      </c>
      <c r="AC127" s="13" t="str">
        <f t="shared" si="30"/>
        <v>GS건설</v>
      </c>
    </row>
    <row r="128" spans="1:29" hidden="1">
      <c r="A128" s="55">
        <f t="shared" si="31"/>
        <v>120</v>
      </c>
      <c r="B128" s="143" t="s">
        <v>250</v>
      </c>
      <c r="C128" s="175" t="s">
        <v>1896</v>
      </c>
      <c r="D128" s="37" t="s">
        <v>2293</v>
      </c>
      <c r="E128" s="38">
        <v>2385921</v>
      </c>
      <c r="F128" s="39">
        <v>198597005</v>
      </c>
      <c r="G128" s="39">
        <v>185130043</v>
      </c>
      <c r="H128" s="88">
        <v>93.22</v>
      </c>
      <c r="I128" s="47">
        <v>2311655</v>
      </c>
      <c r="J128" s="47">
        <v>5262955</v>
      </c>
      <c r="K128" s="47">
        <v>2926234</v>
      </c>
      <c r="L128" s="47">
        <v>5492723</v>
      </c>
      <c r="N128" s="3" t="str">
        <f t="shared" si="16"/>
        <v>0</v>
      </c>
      <c r="O128" s="3" t="str">
        <f t="shared" si="17"/>
        <v>0</v>
      </c>
      <c r="P128" s="3" t="str">
        <f t="shared" si="18"/>
        <v>0</v>
      </c>
      <c r="Q128" s="3" t="str">
        <f t="shared" si="19"/>
        <v>0</v>
      </c>
      <c r="R128" s="8">
        <f t="shared" si="20"/>
        <v>0</v>
      </c>
      <c r="S128" s="6">
        <f t="shared" si="21"/>
        <v>93.22</v>
      </c>
      <c r="T128" s="6">
        <f t="shared" si="22"/>
        <v>8.0532770370832125</v>
      </c>
      <c r="V128" s="3" t="str">
        <f t="shared" si="23"/>
        <v>PASS</v>
      </c>
      <c r="W128" s="3" t="str">
        <f t="shared" si="24"/>
        <v>PASS</v>
      </c>
      <c r="X128" s="3" t="str">
        <f t="shared" si="25"/>
        <v>PASS</v>
      </c>
      <c r="Y128" s="3" t="str">
        <f t="shared" si="26"/>
        <v>PASS</v>
      </c>
      <c r="Z128" s="3" t="str">
        <f t="shared" si="27"/>
        <v>PASS</v>
      </c>
      <c r="AA128" s="18">
        <f t="shared" si="28"/>
        <v>3</v>
      </c>
      <c r="AB128" s="3" t="str">
        <f t="shared" si="29"/>
        <v>A005610</v>
      </c>
      <c r="AC128" s="13" t="str">
        <f t="shared" si="30"/>
        <v>삼립식품</v>
      </c>
    </row>
    <row r="129" spans="1:29" hidden="1">
      <c r="A129" s="55">
        <f t="shared" si="31"/>
        <v>121</v>
      </c>
      <c r="B129" s="146" t="s">
        <v>1457</v>
      </c>
      <c r="C129" s="176" t="s">
        <v>1681</v>
      </c>
      <c r="D129" s="40" t="s">
        <v>2288</v>
      </c>
      <c r="E129" s="41">
        <v>1577487</v>
      </c>
      <c r="F129" s="42">
        <v>1557997966</v>
      </c>
      <c r="G129" s="42">
        <v>2025911499</v>
      </c>
      <c r="H129" s="89">
        <v>130.03</v>
      </c>
      <c r="I129" s="48">
        <v>-234407820</v>
      </c>
      <c r="J129" s="48">
        <v>16261186</v>
      </c>
      <c r="K129" s="48">
        <v>27015948</v>
      </c>
      <c r="L129" s="48">
        <v>35797543</v>
      </c>
      <c r="N129" s="3" t="str">
        <f t="shared" si="16"/>
        <v>1</v>
      </c>
      <c r="O129" s="3" t="str">
        <f t="shared" si="17"/>
        <v>0</v>
      </c>
      <c r="P129" s="3" t="str">
        <f t="shared" si="18"/>
        <v>0</v>
      </c>
      <c r="Q129" s="3" t="str">
        <f t="shared" si="19"/>
        <v>0</v>
      </c>
      <c r="R129" s="8">
        <f t="shared" si="20"/>
        <v>1</v>
      </c>
      <c r="S129" s="6">
        <f t="shared" si="21"/>
        <v>130.03</v>
      </c>
      <c r="T129" s="6">
        <f t="shared" si="22"/>
        <v>-9.9700478684707097</v>
      </c>
      <c r="V129" s="3" t="str">
        <f t="shared" si="23"/>
        <v>PASS</v>
      </c>
      <c r="W129" s="3" t="str">
        <f t="shared" si="24"/>
        <v>PASS</v>
      </c>
      <c r="X129" s="3" t="str">
        <f t="shared" si="25"/>
        <v>PASS</v>
      </c>
      <c r="Y129" s="3" t="str">
        <f t="shared" si="26"/>
        <v>PASS</v>
      </c>
      <c r="Z129" s="3" t="str">
        <f t="shared" si="27"/>
        <v>PASS</v>
      </c>
      <c r="AA129" s="18">
        <f t="shared" si="28"/>
        <v>3</v>
      </c>
      <c r="AB129" s="3" t="str">
        <f t="shared" si="29"/>
        <v>A120110</v>
      </c>
      <c r="AC129" s="13" t="str">
        <f t="shared" si="30"/>
        <v>코오롱인더</v>
      </c>
    </row>
    <row r="130" spans="1:29" hidden="1">
      <c r="A130" s="55">
        <f t="shared" si="31"/>
        <v>122</v>
      </c>
      <c r="B130" s="143" t="s">
        <v>478</v>
      </c>
      <c r="C130" s="175" t="s">
        <v>1575</v>
      </c>
      <c r="D130" s="40" t="s">
        <v>2289</v>
      </c>
      <c r="E130" s="38">
        <v>2123817</v>
      </c>
      <c r="F130" s="39">
        <v>247668821</v>
      </c>
      <c r="G130" s="39">
        <v>434229094</v>
      </c>
      <c r="H130" s="88">
        <v>175.33</v>
      </c>
      <c r="I130" s="47">
        <v>4137288</v>
      </c>
      <c r="J130" s="47">
        <v>6771995</v>
      </c>
      <c r="K130" s="47">
        <v>15886138</v>
      </c>
      <c r="L130" s="47">
        <v>-4352358</v>
      </c>
      <c r="N130" s="3" t="str">
        <f t="shared" si="16"/>
        <v>0</v>
      </c>
      <c r="O130" s="3" t="str">
        <f t="shared" si="17"/>
        <v>0</v>
      </c>
      <c r="P130" s="3" t="str">
        <f t="shared" si="18"/>
        <v>0</v>
      </c>
      <c r="Q130" s="3" t="str">
        <f t="shared" si="19"/>
        <v>1</v>
      </c>
      <c r="R130" s="8">
        <f t="shared" si="20"/>
        <v>1</v>
      </c>
      <c r="S130" s="6">
        <f t="shared" si="21"/>
        <v>175.33</v>
      </c>
      <c r="T130" s="6">
        <f t="shared" si="22"/>
        <v>9.0617231952664721</v>
      </c>
      <c r="V130" s="3" t="str">
        <f t="shared" si="23"/>
        <v>PASS</v>
      </c>
      <c r="W130" s="3" t="str">
        <f t="shared" si="24"/>
        <v>PASS</v>
      </c>
      <c r="X130" s="3" t="str">
        <f t="shared" si="25"/>
        <v>PASS</v>
      </c>
      <c r="Y130" s="3" t="str">
        <f t="shared" si="26"/>
        <v>PASS</v>
      </c>
      <c r="Z130" s="3" t="str">
        <f t="shared" si="27"/>
        <v>PASS</v>
      </c>
      <c r="AA130" s="18">
        <f t="shared" si="28"/>
        <v>3</v>
      </c>
      <c r="AB130" s="3" t="str">
        <f t="shared" si="29"/>
        <v>A014820</v>
      </c>
      <c r="AC130" s="13" t="str">
        <f t="shared" si="30"/>
        <v>동원시스템즈</v>
      </c>
    </row>
    <row r="131" spans="1:29" hidden="1">
      <c r="A131" s="55">
        <f t="shared" si="31"/>
        <v>123</v>
      </c>
      <c r="B131" s="143" t="s">
        <v>9</v>
      </c>
      <c r="C131" s="175" t="s">
        <v>1576</v>
      </c>
      <c r="D131" s="37" t="s">
        <v>2289</v>
      </c>
      <c r="E131" s="38">
        <v>1882474</v>
      </c>
      <c r="F131" s="39">
        <v>2109256309</v>
      </c>
      <c r="G131" s="39">
        <v>1368966362</v>
      </c>
      <c r="H131" s="88">
        <v>64.900000000000006</v>
      </c>
      <c r="I131" s="47">
        <v>60203421</v>
      </c>
      <c r="J131" s="47">
        <v>20799161</v>
      </c>
      <c r="K131" s="47">
        <v>6662640</v>
      </c>
      <c r="L131" s="47">
        <v>35658438</v>
      </c>
      <c r="N131" s="3" t="str">
        <f t="shared" si="16"/>
        <v>0</v>
      </c>
      <c r="O131" s="3" t="str">
        <f t="shared" si="17"/>
        <v>0</v>
      </c>
      <c r="P131" s="3" t="str">
        <f t="shared" si="18"/>
        <v>0</v>
      </c>
      <c r="Q131" s="3" t="str">
        <f t="shared" si="19"/>
        <v>0</v>
      </c>
      <c r="R131" s="8">
        <f t="shared" si="20"/>
        <v>0</v>
      </c>
      <c r="S131" s="6">
        <f t="shared" si="21"/>
        <v>64.900000000000006</v>
      </c>
      <c r="T131" s="6">
        <f t="shared" si="22"/>
        <v>5.8467839813392732</v>
      </c>
      <c r="V131" s="3" t="str">
        <f t="shared" si="23"/>
        <v>PASS</v>
      </c>
      <c r="W131" s="3" t="str">
        <f t="shared" si="24"/>
        <v>PASS</v>
      </c>
      <c r="X131" s="3" t="str">
        <f t="shared" si="25"/>
        <v>PASS</v>
      </c>
      <c r="Y131" s="3" t="str">
        <f t="shared" si="26"/>
        <v>PASS</v>
      </c>
      <c r="Z131" s="3" t="str">
        <f t="shared" si="27"/>
        <v>PASS</v>
      </c>
      <c r="AA131" s="18">
        <f t="shared" si="28"/>
        <v>3</v>
      </c>
      <c r="AB131" s="3" t="str">
        <f t="shared" si="29"/>
        <v>A000150</v>
      </c>
      <c r="AC131" s="13" t="str">
        <f t="shared" si="30"/>
        <v>두산</v>
      </c>
    </row>
    <row r="132" spans="1:29" hidden="1">
      <c r="A132" s="55">
        <f t="shared" si="31"/>
        <v>124</v>
      </c>
      <c r="B132" s="143" t="s">
        <v>2145</v>
      </c>
      <c r="C132" s="175" t="s">
        <v>2597</v>
      </c>
      <c r="D132" s="37" t="s">
        <v>1474</v>
      </c>
      <c r="E132" s="38">
        <v>1857516</v>
      </c>
      <c r="F132" s="39">
        <v>835743947</v>
      </c>
      <c r="G132" s="39">
        <v>389064829</v>
      </c>
      <c r="H132" s="88">
        <v>46.55</v>
      </c>
      <c r="I132" s="47">
        <v>46663128</v>
      </c>
      <c r="J132" s="47">
        <v>-563136</v>
      </c>
      <c r="K132" s="47">
        <v>-310241</v>
      </c>
      <c r="L132" s="47">
        <v>-1480447</v>
      </c>
      <c r="N132" s="3" t="str">
        <f t="shared" si="16"/>
        <v>0</v>
      </c>
      <c r="O132" s="3" t="str">
        <f t="shared" si="17"/>
        <v>1</v>
      </c>
      <c r="P132" s="3" t="str">
        <f t="shared" si="18"/>
        <v>1</v>
      </c>
      <c r="Q132" s="3" t="str">
        <f t="shared" si="19"/>
        <v>1</v>
      </c>
      <c r="R132" s="8">
        <f t="shared" si="20"/>
        <v>3</v>
      </c>
      <c r="S132" s="6" t="str">
        <f t="shared" si="21"/>
        <v/>
      </c>
      <c r="T132" s="6">
        <f t="shared" si="22"/>
        <v>5.3017798285052971</v>
      </c>
      <c r="V132" s="3" t="str">
        <f t="shared" si="23"/>
        <v>PASS</v>
      </c>
      <c r="W132" s="3" t="str">
        <f t="shared" si="24"/>
        <v>PASS</v>
      </c>
      <c r="X132" s="3" t="str">
        <f t="shared" si="25"/>
        <v>PASS</v>
      </c>
      <c r="Y132" s="3" t="str">
        <f t="shared" si="26"/>
        <v>PASS</v>
      </c>
      <c r="Z132" s="3" t="str">
        <f t="shared" si="27"/>
        <v>PASS</v>
      </c>
      <c r="AA132" s="18">
        <f t="shared" si="28"/>
        <v>3</v>
      </c>
      <c r="AB132" s="3" t="str">
        <f t="shared" si="29"/>
        <v>A138040</v>
      </c>
      <c r="AC132" s="13" t="str">
        <f t="shared" si="30"/>
        <v>메리츠금융지주</v>
      </c>
    </row>
    <row r="133" spans="1:29" hidden="1">
      <c r="A133" s="55">
        <f t="shared" si="31"/>
        <v>125</v>
      </c>
      <c r="B133" s="143" t="s">
        <v>342</v>
      </c>
      <c r="C133" s="175" t="s">
        <v>2598</v>
      </c>
      <c r="D133" s="37" t="s">
        <v>1474</v>
      </c>
      <c r="E133" s="38">
        <v>1984071</v>
      </c>
      <c r="F133" s="39">
        <v>1730623369</v>
      </c>
      <c r="G133" s="39">
        <v>11143659386</v>
      </c>
      <c r="H133" s="88">
        <v>643.91</v>
      </c>
      <c r="I133" s="47">
        <v>50506475</v>
      </c>
      <c r="J133" s="47">
        <v>106234932</v>
      </c>
      <c r="K133" s="47">
        <v>83867675</v>
      </c>
      <c r="L133" s="47">
        <v>56257588</v>
      </c>
      <c r="N133" s="3" t="str">
        <f t="shared" si="16"/>
        <v>0</v>
      </c>
      <c r="O133" s="3" t="str">
        <f t="shared" si="17"/>
        <v>0</v>
      </c>
      <c r="P133" s="3" t="str">
        <f t="shared" si="18"/>
        <v>0</v>
      </c>
      <c r="Q133" s="3" t="str">
        <f t="shared" si="19"/>
        <v>0</v>
      </c>
      <c r="R133" s="8">
        <f t="shared" si="20"/>
        <v>0</v>
      </c>
      <c r="S133" s="6" t="str">
        <f t="shared" si="21"/>
        <v/>
      </c>
      <c r="T133" s="6">
        <f t="shared" si="22"/>
        <v>17.153742132324112</v>
      </c>
      <c r="V133" s="3" t="str">
        <f t="shared" si="23"/>
        <v>PASS</v>
      </c>
      <c r="W133" s="3" t="str">
        <f t="shared" si="24"/>
        <v>PASS</v>
      </c>
      <c r="X133" s="3" t="str">
        <f t="shared" si="25"/>
        <v>PASS</v>
      </c>
      <c r="Y133" s="3" t="str">
        <f t="shared" si="26"/>
        <v>PASS</v>
      </c>
      <c r="Z133" s="3" t="str">
        <f t="shared" si="27"/>
        <v>PASS</v>
      </c>
      <c r="AA133" s="18">
        <f t="shared" si="28"/>
        <v>3</v>
      </c>
      <c r="AB133" s="3" t="str">
        <f t="shared" si="29"/>
        <v>A008560</v>
      </c>
      <c r="AC133" s="13" t="str">
        <f t="shared" si="30"/>
        <v>메리츠종금증권</v>
      </c>
    </row>
    <row r="134" spans="1:29" hidden="1">
      <c r="A134" s="55">
        <f t="shared" si="31"/>
        <v>126</v>
      </c>
      <c r="B134" s="146" t="s">
        <v>2204</v>
      </c>
      <c r="C134" s="176" t="s">
        <v>1848</v>
      </c>
      <c r="D134" s="40" t="s">
        <v>2293</v>
      </c>
      <c r="E134" s="41">
        <v>2002404</v>
      </c>
      <c r="F134" s="42">
        <v>213974404</v>
      </c>
      <c r="G134" s="42">
        <v>104671173</v>
      </c>
      <c r="H134" s="89">
        <v>48.92</v>
      </c>
      <c r="I134" s="48">
        <v>10434530</v>
      </c>
      <c r="J134" s="48">
        <v>12721238</v>
      </c>
      <c r="K134" s="48">
        <v>10574222</v>
      </c>
      <c r="L134" s="48">
        <v>9063794</v>
      </c>
      <c r="N134" s="3" t="str">
        <f t="shared" si="16"/>
        <v>0</v>
      </c>
      <c r="O134" s="3" t="str">
        <f t="shared" si="17"/>
        <v>0</v>
      </c>
      <c r="P134" s="3" t="str">
        <f t="shared" si="18"/>
        <v>0</v>
      </c>
      <c r="Q134" s="3" t="str">
        <f t="shared" si="19"/>
        <v>0</v>
      </c>
      <c r="R134" s="8">
        <f t="shared" si="20"/>
        <v>0</v>
      </c>
      <c r="S134" s="6">
        <f t="shared" si="21"/>
        <v>48.92</v>
      </c>
      <c r="T134" s="6">
        <f t="shared" si="22"/>
        <v>19.999487415326556</v>
      </c>
      <c r="V134" s="3" t="str">
        <f t="shared" si="23"/>
        <v>PASS</v>
      </c>
      <c r="W134" s="3" t="str">
        <f t="shared" si="24"/>
        <v>PASS</v>
      </c>
      <c r="X134" s="3" t="str">
        <f t="shared" si="25"/>
        <v>PASS</v>
      </c>
      <c r="Y134" s="3" t="str">
        <f t="shared" si="26"/>
        <v>PASS</v>
      </c>
      <c r="Z134" s="3" t="str">
        <f t="shared" si="27"/>
        <v>PASS</v>
      </c>
      <c r="AA134" s="18">
        <f t="shared" si="28"/>
        <v>3</v>
      </c>
      <c r="AB134" s="3" t="str">
        <f t="shared" si="29"/>
        <v>A161890</v>
      </c>
      <c r="AC134" s="13" t="str">
        <f t="shared" si="30"/>
        <v>한국콜마</v>
      </c>
    </row>
    <row r="135" spans="1:29" hidden="1">
      <c r="A135" s="55">
        <f t="shared" si="31"/>
        <v>127</v>
      </c>
      <c r="B135" s="143" t="s">
        <v>429</v>
      </c>
      <c r="C135" s="175" t="s">
        <v>1551</v>
      </c>
      <c r="D135" s="37" t="s">
        <v>2288</v>
      </c>
      <c r="E135" s="38">
        <v>1587367</v>
      </c>
      <c r="F135" s="39">
        <v>1207714988</v>
      </c>
      <c r="G135" s="39">
        <v>1925480709</v>
      </c>
      <c r="H135" s="88">
        <v>159.43</v>
      </c>
      <c r="I135" s="47">
        <v>30602724</v>
      </c>
      <c r="J135" s="47">
        <v>30464765</v>
      </c>
      <c r="K135" s="47">
        <v>14888022</v>
      </c>
      <c r="L135" s="47">
        <v>1513630</v>
      </c>
      <c r="N135" s="3" t="str">
        <f t="shared" si="16"/>
        <v>0</v>
      </c>
      <c r="O135" s="3" t="str">
        <f t="shared" si="17"/>
        <v>0</v>
      </c>
      <c r="P135" s="3" t="str">
        <f t="shared" si="18"/>
        <v>0</v>
      </c>
      <c r="Q135" s="3" t="str">
        <f t="shared" si="19"/>
        <v>0</v>
      </c>
      <c r="R135" s="8">
        <f t="shared" si="20"/>
        <v>0</v>
      </c>
      <c r="S135" s="6">
        <f t="shared" si="21"/>
        <v>159.43</v>
      </c>
      <c r="T135" s="6">
        <f t="shared" si="22"/>
        <v>6.4145217845056663</v>
      </c>
      <c r="V135" s="3" t="str">
        <f t="shared" si="23"/>
        <v>PASS</v>
      </c>
      <c r="W135" s="3" t="str">
        <f t="shared" si="24"/>
        <v>PASS</v>
      </c>
      <c r="X135" s="3" t="str">
        <f t="shared" si="25"/>
        <v>PASS</v>
      </c>
      <c r="Y135" s="3" t="str">
        <f t="shared" si="26"/>
        <v>PASS</v>
      </c>
      <c r="Z135" s="3" t="str">
        <f t="shared" si="27"/>
        <v>PASS</v>
      </c>
      <c r="AA135" s="18">
        <f t="shared" si="28"/>
        <v>3</v>
      </c>
      <c r="AB135" s="3" t="str">
        <f t="shared" si="29"/>
        <v>A011780</v>
      </c>
      <c r="AC135" s="13" t="str">
        <f t="shared" si="30"/>
        <v>금호석유</v>
      </c>
    </row>
    <row r="136" spans="1:29" hidden="1">
      <c r="A136" s="55">
        <f t="shared" si="31"/>
        <v>128</v>
      </c>
      <c r="B136" s="143" t="s">
        <v>293</v>
      </c>
      <c r="C136" s="175" t="s">
        <v>1568</v>
      </c>
      <c r="D136" s="37" t="s">
        <v>2288</v>
      </c>
      <c r="E136" s="38">
        <v>1118000</v>
      </c>
      <c r="F136" s="39">
        <v>988458445</v>
      </c>
      <c r="G136" s="39">
        <v>475535784</v>
      </c>
      <c r="H136" s="88">
        <v>48.11</v>
      </c>
      <c r="I136" s="47">
        <v>41632967</v>
      </c>
      <c r="J136" s="47">
        <v>66969566</v>
      </c>
      <c r="K136" s="47">
        <v>48357619</v>
      </c>
      <c r="L136" s="47">
        <v>38595574</v>
      </c>
      <c r="N136" s="3" t="str">
        <f t="shared" si="16"/>
        <v>0</v>
      </c>
      <c r="O136" s="3" t="str">
        <f t="shared" si="17"/>
        <v>0</v>
      </c>
      <c r="P136" s="3" t="str">
        <f t="shared" si="18"/>
        <v>0</v>
      </c>
      <c r="Q136" s="3" t="str">
        <f t="shared" si="19"/>
        <v>0</v>
      </c>
      <c r="R136" s="8">
        <f t="shared" si="20"/>
        <v>0</v>
      </c>
      <c r="S136" s="6">
        <f t="shared" si="21"/>
        <v>48.11</v>
      </c>
      <c r="T136" s="6">
        <f t="shared" si="22"/>
        <v>19.783909681706447</v>
      </c>
      <c r="V136" s="3" t="str">
        <f t="shared" si="23"/>
        <v>PASS</v>
      </c>
      <c r="W136" s="3" t="str">
        <f t="shared" si="24"/>
        <v>PASS</v>
      </c>
      <c r="X136" s="3" t="str">
        <f t="shared" si="25"/>
        <v>PASS</v>
      </c>
      <c r="Y136" s="3" t="str">
        <f t="shared" si="26"/>
        <v>PASS</v>
      </c>
      <c r="Z136" s="3" t="str">
        <f t="shared" si="27"/>
        <v>PASS</v>
      </c>
      <c r="AA136" s="18">
        <f t="shared" si="28"/>
        <v>3</v>
      </c>
      <c r="AB136" s="3" t="str">
        <f t="shared" si="29"/>
        <v>A006650</v>
      </c>
      <c r="AC136" s="13" t="str">
        <f t="shared" si="30"/>
        <v>대한유화</v>
      </c>
    </row>
    <row r="137" spans="1:29" hidden="1">
      <c r="A137" s="55">
        <f t="shared" si="31"/>
        <v>129</v>
      </c>
      <c r="B137" s="143" t="s">
        <v>237</v>
      </c>
      <c r="C137" s="175" t="s">
        <v>2594</v>
      </c>
      <c r="D137" s="37" t="s">
        <v>2294</v>
      </c>
      <c r="E137" s="38">
        <v>1972833</v>
      </c>
      <c r="F137" s="39">
        <v>557443484</v>
      </c>
      <c r="G137" s="39">
        <v>272259947</v>
      </c>
      <c r="H137" s="88">
        <v>48.84</v>
      </c>
      <c r="I137" s="47">
        <v>10917775</v>
      </c>
      <c r="J137" s="47">
        <v>1262893</v>
      </c>
      <c r="K137" s="47">
        <v>3109786</v>
      </c>
      <c r="L137" s="47">
        <v>2511106</v>
      </c>
      <c r="N137" s="3" t="str">
        <f t="shared" ref="N137:N200" si="32">IF(I137&gt;N$8,"0","1")</f>
        <v>0</v>
      </c>
      <c r="O137" s="3" t="str">
        <f t="shared" ref="O137:O200" si="33">IF(J137&gt;O$8,"0","1")</f>
        <v>0</v>
      </c>
      <c r="P137" s="3" t="str">
        <f t="shared" ref="P137:P200" si="34">IF(K137&gt;P$8,"0","1")</f>
        <v>0</v>
      </c>
      <c r="Q137" s="3" t="str">
        <f t="shared" ref="Q137:Q200" si="35">IF(L137&gt;Q$8,"0","1")</f>
        <v>0</v>
      </c>
      <c r="R137" s="8">
        <f t="shared" ref="R137:R200" si="36">COUNTIF(N137:Q137,"1")</f>
        <v>0</v>
      </c>
      <c r="S137" s="6">
        <f t="shared" ref="S137:S200" si="37">IF(D137=$W$4,"",H137)</f>
        <v>48.84</v>
      </c>
      <c r="T137" s="6">
        <f t="shared" ref="T137:T200" si="38">SUM(I137:L137)/F137*100</f>
        <v>3.1934286633441036</v>
      </c>
      <c r="V137" s="3" t="str">
        <f t="shared" ref="V137:V200" si="39">IF(OR(H137=$V$3,H137=$V$4),"FAIL","PASS")</f>
        <v>PASS</v>
      </c>
      <c r="W137" s="3" t="str">
        <f t="shared" ref="W137:W200" si="40">IF(S137="","PASS",IF(S137&gt;$W$3,"FAIL","PASS"))</f>
        <v>PASS</v>
      </c>
      <c r="X137" s="3" t="str">
        <f t="shared" ref="X137:X200" si="41">IF(AND(Y137=$X$3,Z137=$X$3),"FAIL","PASS")</f>
        <v>PASS</v>
      </c>
      <c r="Y137" s="3" t="str">
        <f t="shared" ref="Y137:Y200" si="42">IF(R137=$Y$3,"FAIL","PASS")</f>
        <v>PASS</v>
      </c>
      <c r="Z137" s="3" t="str">
        <f t="shared" ref="Z137:Z200" si="43">IF(ISERROR(IF(T137&lt;$Z$3,"FAIL","PASS")),"",IF(T137&lt;$Z$3,"FAIL","PASS"))</f>
        <v>PASS</v>
      </c>
      <c r="AA137" s="18">
        <f t="shared" ref="AA137:AA200" si="44">COUNTIF(V137:X137,$AA$3)</f>
        <v>3</v>
      </c>
      <c r="AB137" s="3" t="str">
        <f t="shared" ref="AB137:AB200" si="45">B137</f>
        <v>A005250</v>
      </c>
      <c r="AC137" s="13" t="str">
        <f t="shared" ref="AC137:AC200" si="46">C137</f>
        <v>녹십자홀딩스</v>
      </c>
    </row>
    <row r="138" spans="1:29" hidden="1">
      <c r="A138" s="55">
        <f t="shared" si="31"/>
        <v>130</v>
      </c>
      <c r="B138" s="143" t="s">
        <v>3</v>
      </c>
      <c r="C138" s="175" t="s">
        <v>2599</v>
      </c>
      <c r="D138" s="37" t="s">
        <v>1474</v>
      </c>
      <c r="E138" s="38">
        <v>1711302</v>
      </c>
      <c r="F138" s="39">
        <v>1470836099</v>
      </c>
      <c r="G138" s="39">
        <v>13133013339</v>
      </c>
      <c r="H138" s="88">
        <v>892.89</v>
      </c>
      <c r="I138" s="47">
        <v>20504841</v>
      </c>
      <c r="J138" s="47">
        <v>60257782</v>
      </c>
      <c r="K138" s="47">
        <v>55516842</v>
      </c>
      <c r="L138" s="47">
        <v>35032081</v>
      </c>
      <c r="N138" s="3" t="str">
        <f t="shared" si="32"/>
        <v>0</v>
      </c>
      <c r="O138" s="3" t="str">
        <f t="shared" si="33"/>
        <v>0</v>
      </c>
      <c r="P138" s="3" t="str">
        <f t="shared" si="34"/>
        <v>0</v>
      </c>
      <c r="Q138" s="3" t="str">
        <f t="shared" si="35"/>
        <v>0</v>
      </c>
      <c r="R138" s="8">
        <f t="shared" si="36"/>
        <v>0</v>
      </c>
      <c r="S138" s="6" t="str">
        <f t="shared" si="37"/>
        <v/>
      </c>
      <c r="T138" s="6">
        <f t="shared" si="38"/>
        <v>11.647222019943094</v>
      </c>
      <c r="V138" s="3" t="str">
        <f t="shared" si="39"/>
        <v>PASS</v>
      </c>
      <c r="W138" s="3" t="str">
        <f t="shared" si="40"/>
        <v>PASS</v>
      </c>
      <c r="X138" s="3" t="str">
        <f t="shared" si="41"/>
        <v>PASS</v>
      </c>
      <c r="Y138" s="3" t="str">
        <f t="shared" si="42"/>
        <v>PASS</v>
      </c>
      <c r="Z138" s="3" t="str">
        <f t="shared" si="43"/>
        <v>PASS</v>
      </c>
      <c r="AA138" s="18">
        <f t="shared" si="44"/>
        <v>3</v>
      </c>
      <c r="AB138" s="3" t="str">
        <f t="shared" si="45"/>
        <v>A000060</v>
      </c>
      <c r="AC138" s="13" t="str">
        <f t="shared" si="46"/>
        <v>메리츠화재</v>
      </c>
    </row>
    <row r="139" spans="1:29" hidden="1">
      <c r="A139" s="55">
        <f t="shared" ref="A139:A202" si="47">+A138+1</f>
        <v>131</v>
      </c>
      <c r="B139" s="146" t="s">
        <v>178</v>
      </c>
      <c r="C139" s="176" t="s">
        <v>2600</v>
      </c>
      <c r="D139" s="40" t="s">
        <v>1474</v>
      </c>
      <c r="E139" s="41">
        <v>1703223</v>
      </c>
      <c r="F139" s="42">
        <v>2015388347</v>
      </c>
      <c r="G139" s="42">
        <v>7007293978</v>
      </c>
      <c r="H139" s="89">
        <v>347.69</v>
      </c>
      <c r="I139" s="48">
        <v>59994353</v>
      </c>
      <c r="J139" s="48">
        <v>81536349</v>
      </c>
      <c r="K139" s="48">
        <v>35915326</v>
      </c>
      <c r="L139" s="48">
        <v>8797501</v>
      </c>
      <c r="N139" s="3" t="str">
        <f t="shared" si="32"/>
        <v>0</v>
      </c>
      <c r="O139" s="3" t="str">
        <f t="shared" si="33"/>
        <v>0</v>
      </c>
      <c r="P139" s="3" t="str">
        <f t="shared" si="34"/>
        <v>0</v>
      </c>
      <c r="Q139" s="3" t="str">
        <f t="shared" si="35"/>
        <v>0</v>
      </c>
      <c r="R139" s="8">
        <f t="shared" si="36"/>
        <v>0</v>
      </c>
      <c r="S139" s="6" t="str">
        <f t="shared" si="37"/>
        <v/>
      </c>
      <c r="T139" s="6">
        <f t="shared" si="38"/>
        <v>9.2410740231396211</v>
      </c>
      <c r="V139" s="3" t="str">
        <f t="shared" si="39"/>
        <v>PASS</v>
      </c>
      <c r="W139" s="3" t="str">
        <f t="shared" si="40"/>
        <v>PASS</v>
      </c>
      <c r="X139" s="3" t="str">
        <f t="shared" si="41"/>
        <v>PASS</v>
      </c>
      <c r="Y139" s="3" t="str">
        <f t="shared" si="42"/>
        <v>PASS</v>
      </c>
      <c r="Z139" s="3" t="str">
        <f t="shared" si="43"/>
        <v>PASS</v>
      </c>
      <c r="AA139" s="18">
        <f t="shared" si="44"/>
        <v>3</v>
      </c>
      <c r="AB139" s="3" t="str">
        <f t="shared" si="45"/>
        <v>A003690</v>
      </c>
      <c r="AC139" s="13" t="str">
        <f t="shared" si="46"/>
        <v>코리안리</v>
      </c>
    </row>
    <row r="140" spans="1:29" hidden="1">
      <c r="A140" s="55">
        <f t="shared" si="47"/>
        <v>132</v>
      </c>
      <c r="B140" s="143" t="s">
        <v>1214</v>
      </c>
      <c r="C140" s="175" t="s">
        <v>1878</v>
      </c>
      <c r="D140" s="37" t="s">
        <v>2286</v>
      </c>
      <c r="E140" s="38">
        <v>1524671</v>
      </c>
      <c r="F140" s="39">
        <v>507189579</v>
      </c>
      <c r="G140" s="39">
        <v>72094981</v>
      </c>
      <c r="H140" s="88">
        <v>14.21</v>
      </c>
      <c r="I140" s="47">
        <v>26757238</v>
      </c>
      <c r="J140" s="47">
        <v>30196671</v>
      </c>
      <c r="K140" s="47">
        <v>31220425</v>
      </c>
      <c r="L140" s="47">
        <v>35173207</v>
      </c>
      <c r="N140" s="3" t="str">
        <f t="shared" si="32"/>
        <v>0</v>
      </c>
      <c r="O140" s="3" t="str">
        <f t="shared" si="33"/>
        <v>0</v>
      </c>
      <c r="P140" s="3" t="str">
        <f t="shared" si="34"/>
        <v>0</v>
      </c>
      <c r="Q140" s="3" t="str">
        <f t="shared" si="35"/>
        <v>0</v>
      </c>
      <c r="R140" s="8">
        <f t="shared" si="36"/>
        <v>0</v>
      </c>
      <c r="S140" s="6">
        <f t="shared" si="37"/>
        <v>14.21</v>
      </c>
      <c r="T140" s="6">
        <f t="shared" si="38"/>
        <v>24.319809812180704</v>
      </c>
      <c r="V140" s="3" t="str">
        <f t="shared" si="39"/>
        <v>PASS</v>
      </c>
      <c r="W140" s="3" t="str">
        <f t="shared" si="40"/>
        <v>PASS</v>
      </c>
      <c r="X140" s="3" t="str">
        <f t="shared" si="41"/>
        <v>PASS</v>
      </c>
      <c r="Y140" s="3" t="str">
        <f t="shared" si="42"/>
        <v>PASS</v>
      </c>
      <c r="Z140" s="3" t="str">
        <f t="shared" si="43"/>
        <v>PASS</v>
      </c>
      <c r="AA140" s="18">
        <f t="shared" si="44"/>
        <v>3</v>
      </c>
      <c r="AB140" s="3" t="str">
        <f t="shared" si="45"/>
        <v>A078340</v>
      </c>
      <c r="AC140" s="13" t="str">
        <f t="shared" si="46"/>
        <v>컴투스</v>
      </c>
    </row>
    <row r="141" spans="1:29" hidden="1">
      <c r="A141" s="55">
        <f t="shared" si="47"/>
        <v>133</v>
      </c>
      <c r="B141" s="143" t="s">
        <v>2421</v>
      </c>
      <c r="C141" s="175" t="s">
        <v>2605</v>
      </c>
      <c r="D141" s="37" t="s">
        <v>2287</v>
      </c>
      <c r="E141" s="38">
        <v>1400000</v>
      </c>
      <c r="F141" s="39"/>
      <c r="G141" s="39"/>
      <c r="H141" s="88"/>
      <c r="I141" s="47">
        <v>4384742</v>
      </c>
      <c r="J141" s="47"/>
      <c r="K141" s="47">
        <v>13494475</v>
      </c>
      <c r="L141" s="47"/>
      <c r="N141" s="3" t="str">
        <f t="shared" si="32"/>
        <v>0</v>
      </c>
      <c r="O141" s="3" t="str">
        <f t="shared" si="33"/>
        <v>1</v>
      </c>
      <c r="P141" s="3" t="str">
        <f t="shared" si="34"/>
        <v>0</v>
      </c>
      <c r="Q141" s="3" t="str">
        <f t="shared" si="35"/>
        <v>1</v>
      </c>
      <c r="R141" s="8">
        <f t="shared" si="36"/>
        <v>2</v>
      </c>
      <c r="S141" s="6">
        <f t="shared" si="37"/>
        <v>0</v>
      </c>
      <c r="T141" s="6" t="e">
        <f t="shared" si="38"/>
        <v>#DIV/0!</v>
      </c>
      <c r="V141" s="3" t="str">
        <f t="shared" si="39"/>
        <v>PASS</v>
      </c>
      <c r="W141" s="3" t="str">
        <f t="shared" si="40"/>
        <v>PASS</v>
      </c>
      <c r="X141" s="3" t="str">
        <f t="shared" si="41"/>
        <v>PASS</v>
      </c>
      <c r="Y141" s="3" t="str">
        <f t="shared" si="42"/>
        <v>PASS</v>
      </c>
      <c r="Z141" s="3" t="str">
        <f t="shared" si="43"/>
        <v/>
      </c>
      <c r="AA141" s="18">
        <f t="shared" si="44"/>
        <v>3</v>
      </c>
      <c r="AB141" s="3" t="str">
        <f t="shared" si="45"/>
        <v>A214320</v>
      </c>
      <c r="AC141" s="13" t="str">
        <f t="shared" si="46"/>
        <v>이노션</v>
      </c>
    </row>
    <row r="142" spans="1:29" hidden="1">
      <c r="A142" s="55">
        <f t="shared" si="47"/>
        <v>134</v>
      </c>
      <c r="B142" s="143" t="s">
        <v>2045</v>
      </c>
      <c r="C142" s="175" t="s">
        <v>2607</v>
      </c>
      <c r="D142" s="37" t="s">
        <v>2287</v>
      </c>
      <c r="E142" s="38">
        <v>1386000</v>
      </c>
      <c r="F142" s="39">
        <v>1241488274</v>
      </c>
      <c r="G142" s="39">
        <v>286168837</v>
      </c>
      <c r="H142" s="88">
        <v>23.05</v>
      </c>
      <c r="I142" s="47">
        <v>31897740</v>
      </c>
      <c r="J142" s="47">
        <v>23014085</v>
      </c>
      <c r="K142" s="47">
        <v>22587740</v>
      </c>
      <c r="L142" s="47">
        <v>19855251</v>
      </c>
      <c r="N142" s="3" t="str">
        <f t="shared" si="32"/>
        <v>0</v>
      </c>
      <c r="O142" s="3" t="str">
        <f t="shared" si="33"/>
        <v>0</v>
      </c>
      <c r="P142" s="3" t="str">
        <f t="shared" si="34"/>
        <v>0</v>
      </c>
      <c r="Q142" s="3" t="str">
        <f t="shared" si="35"/>
        <v>0</v>
      </c>
      <c r="R142" s="8">
        <f t="shared" si="36"/>
        <v>0</v>
      </c>
      <c r="S142" s="6">
        <f t="shared" si="37"/>
        <v>23.05</v>
      </c>
      <c r="T142" s="6">
        <f t="shared" si="38"/>
        <v>7.8417829663689602</v>
      </c>
      <c r="V142" s="3" t="str">
        <f t="shared" si="39"/>
        <v>PASS</v>
      </c>
      <c r="W142" s="3" t="str">
        <f t="shared" si="40"/>
        <v>PASS</v>
      </c>
      <c r="X142" s="3" t="str">
        <f t="shared" si="41"/>
        <v>PASS</v>
      </c>
      <c r="Y142" s="3" t="str">
        <f t="shared" si="42"/>
        <v>PASS</v>
      </c>
      <c r="Z142" s="3" t="str">
        <f t="shared" si="43"/>
        <v>PASS</v>
      </c>
      <c r="AA142" s="18">
        <f t="shared" si="44"/>
        <v>3</v>
      </c>
      <c r="AB142" s="3" t="str">
        <f t="shared" si="45"/>
        <v>A057050</v>
      </c>
      <c r="AC142" s="13" t="str">
        <f t="shared" si="46"/>
        <v>현대홈쇼핑</v>
      </c>
    </row>
    <row r="143" spans="1:29">
      <c r="A143" s="55">
        <f t="shared" si="47"/>
        <v>135</v>
      </c>
      <c r="B143" s="143" t="s">
        <v>85</v>
      </c>
      <c r="C143" s="175" t="s">
        <v>1542</v>
      </c>
      <c r="D143" s="37" t="s">
        <v>2289</v>
      </c>
      <c r="E143" s="38">
        <v>1362550</v>
      </c>
      <c r="F143" s="39">
        <v>2444411790</v>
      </c>
      <c r="G143" s="39">
        <v>5260155552</v>
      </c>
      <c r="H143" s="88">
        <v>215.19</v>
      </c>
      <c r="I143" s="47">
        <v>13898876</v>
      </c>
      <c r="J143" s="47">
        <v>4991973</v>
      </c>
      <c r="K143" s="47">
        <v>67819744</v>
      </c>
      <c r="L143" s="47">
        <v>-8619015</v>
      </c>
      <c r="N143" s="3" t="str">
        <f t="shared" si="32"/>
        <v>0</v>
      </c>
      <c r="O143" s="3" t="str">
        <f t="shared" si="33"/>
        <v>0</v>
      </c>
      <c r="P143" s="3" t="str">
        <f t="shared" si="34"/>
        <v>0</v>
      </c>
      <c r="Q143" s="3" t="str">
        <f t="shared" si="35"/>
        <v>1</v>
      </c>
      <c r="R143" s="8">
        <f t="shared" si="36"/>
        <v>1</v>
      </c>
      <c r="S143" s="6">
        <f t="shared" si="37"/>
        <v>215.19</v>
      </c>
      <c r="T143" s="6">
        <f t="shared" si="38"/>
        <v>3.1946981404471138</v>
      </c>
      <c r="V143" s="3" t="str">
        <f t="shared" si="39"/>
        <v>PASS</v>
      </c>
      <c r="W143" s="3" t="str">
        <f t="shared" si="40"/>
        <v>FAIL</v>
      </c>
      <c r="X143" s="3" t="str">
        <f t="shared" si="41"/>
        <v>PASS</v>
      </c>
      <c r="Y143" s="3" t="str">
        <f t="shared" si="42"/>
        <v>PASS</v>
      </c>
      <c r="Z143" s="3" t="str">
        <f t="shared" si="43"/>
        <v>PASS</v>
      </c>
      <c r="AA143" s="18">
        <f t="shared" si="44"/>
        <v>2</v>
      </c>
      <c r="AB143" s="3" t="str">
        <f t="shared" si="45"/>
        <v>A001740</v>
      </c>
      <c r="AC143" s="13" t="str">
        <f t="shared" si="46"/>
        <v>SK네트웍스</v>
      </c>
    </row>
    <row r="144" spans="1:29" hidden="1">
      <c r="A144" s="55">
        <f t="shared" si="47"/>
        <v>136</v>
      </c>
      <c r="B144" s="146" t="s">
        <v>161</v>
      </c>
      <c r="C144" s="176" t="s">
        <v>1639</v>
      </c>
      <c r="D144" s="40" t="s">
        <v>1474</v>
      </c>
      <c r="E144" s="41">
        <v>1535615</v>
      </c>
      <c r="F144" s="42">
        <v>3278912359</v>
      </c>
      <c r="G144" s="42">
        <v>18018796446</v>
      </c>
      <c r="H144" s="89">
        <v>549.54</v>
      </c>
      <c r="I144" s="48">
        <v>48046394</v>
      </c>
      <c r="J144" s="48">
        <v>78165993</v>
      </c>
      <c r="K144" s="48">
        <v>30959636</v>
      </c>
      <c r="L144" s="48">
        <v>63319627</v>
      </c>
      <c r="N144" s="3" t="str">
        <f t="shared" si="32"/>
        <v>0</v>
      </c>
      <c r="O144" s="3" t="str">
        <f t="shared" si="33"/>
        <v>0</v>
      </c>
      <c r="P144" s="3" t="str">
        <f t="shared" si="34"/>
        <v>0</v>
      </c>
      <c r="Q144" s="3" t="str">
        <f t="shared" si="35"/>
        <v>0</v>
      </c>
      <c r="R144" s="8">
        <f t="shared" si="36"/>
        <v>0</v>
      </c>
      <c r="S144" s="6" t="str">
        <f t="shared" si="37"/>
        <v/>
      </c>
      <c r="T144" s="6">
        <f t="shared" si="38"/>
        <v>6.724536244306492</v>
      </c>
      <c r="V144" s="3" t="str">
        <f t="shared" si="39"/>
        <v>PASS</v>
      </c>
      <c r="W144" s="3" t="str">
        <f t="shared" si="40"/>
        <v>PASS</v>
      </c>
      <c r="X144" s="3" t="str">
        <f t="shared" si="41"/>
        <v>PASS</v>
      </c>
      <c r="Y144" s="3" t="str">
        <f t="shared" si="42"/>
        <v>PASS</v>
      </c>
      <c r="Z144" s="3" t="str">
        <f t="shared" si="43"/>
        <v>PASS</v>
      </c>
      <c r="AA144" s="18">
        <f t="shared" si="44"/>
        <v>3</v>
      </c>
      <c r="AB144" s="3" t="str">
        <f t="shared" si="45"/>
        <v>A003450</v>
      </c>
      <c r="AC144" s="13" t="str">
        <f t="shared" si="46"/>
        <v>현대증권</v>
      </c>
    </row>
    <row r="145" spans="1:29" s="55" customFormat="1" hidden="1">
      <c r="A145" s="55">
        <f t="shared" si="47"/>
        <v>137</v>
      </c>
      <c r="B145" s="143" t="s">
        <v>2601</v>
      </c>
      <c r="C145" s="175" t="s">
        <v>2602</v>
      </c>
      <c r="D145" s="37" t="s">
        <v>2293</v>
      </c>
      <c r="E145" s="38">
        <v>1336554</v>
      </c>
      <c r="F145" s="39"/>
      <c r="G145" s="39"/>
      <c r="H145" s="88"/>
      <c r="I145" s="47"/>
      <c r="J145" s="47"/>
      <c r="K145" s="47">
        <v>7052872</v>
      </c>
      <c r="L145" s="47"/>
      <c r="N145" s="196" t="str">
        <f t="shared" si="32"/>
        <v>1</v>
      </c>
      <c r="O145" s="196" t="str">
        <f t="shared" si="33"/>
        <v>1</v>
      </c>
      <c r="P145" s="196" t="str">
        <f t="shared" si="34"/>
        <v>0</v>
      </c>
      <c r="Q145" s="196" t="str">
        <f t="shared" si="35"/>
        <v>1</v>
      </c>
      <c r="R145" s="197">
        <f t="shared" si="36"/>
        <v>3</v>
      </c>
      <c r="S145" s="198">
        <f t="shared" si="37"/>
        <v>0</v>
      </c>
      <c r="T145" s="198" t="e">
        <f t="shared" si="38"/>
        <v>#DIV/0!</v>
      </c>
      <c r="U145" s="196"/>
      <c r="V145" s="196" t="str">
        <f t="shared" si="39"/>
        <v>PASS</v>
      </c>
      <c r="W145" s="196" t="str">
        <f t="shared" si="40"/>
        <v>PASS</v>
      </c>
      <c r="X145" s="196" t="str">
        <f t="shared" si="41"/>
        <v>PASS</v>
      </c>
      <c r="Y145" s="196" t="str">
        <f t="shared" si="42"/>
        <v>PASS</v>
      </c>
      <c r="Z145" s="196" t="str">
        <f t="shared" si="43"/>
        <v/>
      </c>
      <c r="AA145" s="197">
        <f t="shared" si="44"/>
        <v>3</v>
      </c>
      <c r="AB145" s="196" t="str">
        <f t="shared" si="45"/>
        <v>A226320</v>
      </c>
      <c r="AC145" s="199" t="str">
        <f t="shared" si="46"/>
        <v>잇츠스킨</v>
      </c>
    </row>
    <row r="146" spans="1:29" hidden="1">
      <c r="A146" s="55">
        <f t="shared" si="47"/>
        <v>138</v>
      </c>
      <c r="B146" s="143" t="s">
        <v>819</v>
      </c>
      <c r="C146" s="175" t="s">
        <v>1792</v>
      </c>
      <c r="D146" s="37" t="s">
        <v>2286</v>
      </c>
      <c r="E146" s="38">
        <v>1531374</v>
      </c>
      <c r="F146" s="39">
        <v>297347166</v>
      </c>
      <c r="G146" s="39">
        <v>58623342</v>
      </c>
      <c r="H146" s="88">
        <v>19.72</v>
      </c>
      <c r="I146" s="47">
        <v>6777135</v>
      </c>
      <c r="J146" s="47">
        <v>5298311</v>
      </c>
      <c r="K146" s="47">
        <v>8966680</v>
      </c>
      <c r="L146" s="47">
        <v>2045452</v>
      </c>
      <c r="N146" s="3" t="str">
        <f t="shared" si="32"/>
        <v>0</v>
      </c>
      <c r="O146" s="3" t="str">
        <f t="shared" si="33"/>
        <v>0</v>
      </c>
      <c r="P146" s="3" t="str">
        <f t="shared" si="34"/>
        <v>0</v>
      </c>
      <c r="Q146" s="3" t="str">
        <f t="shared" si="35"/>
        <v>0</v>
      </c>
      <c r="R146" s="8">
        <f t="shared" si="36"/>
        <v>0</v>
      </c>
      <c r="S146" s="6">
        <f t="shared" si="37"/>
        <v>19.72</v>
      </c>
      <c r="T146" s="6">
        <f t="shared" si="38"/>
        <v>7.7645192690351719</v>
      </c>
      <c r="V146" s="3" t="str">
        <f t="shared" si="39"/>
        <v>PASS</v>
      </c>
      <c r="W146" s="3" t="str">
        <f t="shared" si="40"/>
        <v>PASS</v>
      </c>
      <c r="X146" s="3" t="str">
        <f t="shared" si="41"/>
        <v>PASS</v>
      </c>
      <c r="Y146" s="3" t="str">
        <f t="shared" si="42"/>
        <v>PASS</v>
      </c>
      <c r="Z146" s="3" t="str">
        <f t="shared" si="43"/>
        <v>PASS</v>
      </c>
      <c r="AA146" s="18">
        <f t="shared" si="44"/>
        <v>3</v>
      </c>
      <c r="AB146" s="3" t="str">
        <f t="shared" si="45"/>
        <v>A039030</v>
      </c>
      <c r="AC146" s="13" t="str">
        <f t="shared" si="46"/>
        <v>이오테크닉스</v>
      </c>
    </row>
    <row r="147" spans="1:29" hidden="1">
      <c r="A147" s="55">
        <f t="shared" si="47"/>
        <v>139</v>
      </c>
      <c r="B147" s="143" t="s">
        <v>2152</v>
      </c>
      <c r="C147" s="175" t="s">
        <v>2153</v>
      </c>
      <c r="D147" s="37" t="s">
        <v>1474</v>
      </c>
      <c r="E147" s="38">
        <v>1698984</v>
      </c>
      <c r="F147" s="39">
        <v>2490701101</v>
      </c>
      <c r="G147" s="39">
        <v>546266971</v>
      </c>
      <c r="H147" s="88">
        <v>21.93</v>
      </c>
      <c r="I147" s="47">
        <v>-3085817</v>
      </c>
      <c r="J147" s="47">
        <v>-5273503</v>
      </c>
      <c r="K147" s="47">
        <v>-4299956</v>
      </c>
      <c r="L147" s="47">
        <v>70603136</v>
      </c>
      <c r="N147" s="3" t="str">
        <f t="shared" si="32"/>
        <v>1</v>
      </c>
      <c r="O147" s="3" t="str">
        <f t="shared" si="33"/>
        <v>1</v>
      </c>
      <c r="P147" s="3" t="str">
        <f t="shared" si="34"/>
        <v>1</v>
      </c>
      <c r="Q147" s="3" t="str">
        <f t="shared" si="35"/>
        <v>0</v>
      </c>
      <c r="R147" s="8">
        <f t="shared" si="36"/>
        <v>3</v>
      </c>
      <c r="S147" s="6" t="str">
        <f t="shared" si="37"/>
        <v/>
      </c>
      <c r="T147" s="6">
        <f t="shared" si="38"/>
        <v>2.3264076117658568</v>
      </c>
      <c r="V147" s="3" t="str">
        <f t="shared" si="39"/>
        <v>PASS</v>
      </c>
      <c r="W147" s="3" t="str">
        <f t="shared" si="40"/>
        <v>PASS</v>
      </c>
      <c r="X147" s="3" t="str">
        <f t="shared" si="41"/>
        <v>PASS</v>
      </c>
      <c r="Y147" s="3" t="str">
        <f t="shared" si="42"/>
        <v>PASS</v>
      </c>
      <c r="Z147" s="3" t="str">
        <f t="shared" si="43"/>
        <v>PASS</v>
      </c>
      <c r="AA147" s="18">
        <f t="shared" si="44"/>
        <v>3</v>
      </c>
      <c r="AB147" s="3" t="str">
        <f t="shared" si="45"/>
        <v>A139130</v>
      </c>
      <c r="AC147" s="13" t="str">
        <f t="shared" si="46"/>
        <v>DGB금융지주</v>
      </c>
    </row>
    <row r="148" spans="1:29" hidden="1">
      <c r="A148" s="55">
        <f t="shared" si="47"/>
        <v>140</v>
      </c>
      <c r="B148" s="143" t="s">
        <v>2420</v>
      </c>
      <c r="C148" s="175" t="s">
        <v>2603</v>
      </c>
      <c r="D148" s="37" t="s">
        <v>2287</v>
      </c>
      <c r="E148" s="38">
        <v>1554281</v>
      </c>
      <c r="F148" s="39">
        <v>999723537</v>
      </c>
      <c r="G148" s="39">
        <v>1756297106</v>
      </c>
      <c r="H148" s="88">
        <v>175.68</v>
      </c>
      <c r="I148" s="47">
        <v>66123087</v>
      </c>
      <c r="J148" s="47">
        <v>13886162</v>
      </c>
      <c r="K148" s="47">
        <v>-34818697</v>
      </c>
      <c r="L148" s="47">
        <v>760942</v>
      </c>
      <c r="N148" s="3" t="str">
        <f t="shared" si="32"/>
        <v>0</v>
      </c>
      <c r="O148" s="3" t="str">
        <f t="shared" si="33"/>
        <v>0</v>
      </c>
      <c r="P148" s="3" t="str">
        <f t="shared" si="34"/>
        <v>1</v>
      </c>
      <c r="Q148" s="3" t="str">
        <f t="shared" si="35"/>
        <v>0</v>
      </c>
      <c r="R148" s="8">
        <f t="shared" si="36"/>
        <v>1</v>
      </c>
      <c r="S148" s="6">
        <f t="shared" si="37"/>
        <v>175.68</v>
      </c>
      <c r="T148" s="6">
        <f t="shared" si="38"/>
        <v>4.596420140101193</v>
      </c>
      <c r="V148" s="3" t="str">
        <f t="shared" si="39"/>
        <v>PASS</v>
      </c>
      <c r="W148" s="3" t="str">
        <f t="shared" si="40"/>
        <v>PASS</v>
      </c>
      <c r="X148" s="3" t="str">
        <f t="shared" si="41"/>
        <v>PASS</v>
      </c>
      <c r="Y148" s="3" t="str">
        <f t="shared" si="42"/>
        <v>PASS</v>
      </c>
      <c r="Z148" s="3" t="str">
        <f t="shared" si="43"/>
        <v>PASS</v>
      </c>
      <c r="AA148" s="18">
        <f t="shared" si="44"/>
        <v>3</v>
      </c>
      <c r="AB148" s="3" t="str">
        <f t="shared" si="45"/>
        <v>A204320</v>
      </c>
      <c r="AC148" s="13" t="str">
        <f t="shared" si="46"/>
        <v>만도</v>
      </c>
    </row>
    <row r="149" spans="1:29" hidden="1">
      <c r="A149" s="55">
        <f t="shared" si="47"/>
        <v>141</v>
      </c>
      <c r="B149" s="146" t="s">
        <v>829</v>
      </c>
      <c r="C149" s="176" t="s">
        <v>2608</v>
      </c>
      <c r="D149" s="40" t="s">
        <v>1474</v>
      </c>
      <c r="E149" s="41">
        <v>1370184</v>
      </c>
      <c r="F149" s="42">
        <v>1055945193</v>
      </c>
      <c r="G149" s="42">
        <v>4273508694</v>
      </c>
      <c r="H149" s="89">
        <v>404.71</v>
      </c>
      <c r="I149" s="48">
        <v>45035403</v>
      </c>
      <c r="J149" s="48">
        <v>50545724</v>
      </c>
      <c r="K149" s="48">
        <v>28236334</v>
      </c>
      <c r="L149" s="48">
        <v>11205747</v>
      </c>
      <c r="N149" s="3" t="str">
        <f t="shared" si="32"/>
        <v>0</v>
      </c>
      <c r="O149" s="3" t="str">
        <f t="shared" si="33"/>
        <v>0</v>
      </c>
      <c r="P149" s="3" t="str">
        <f t="shared" si="34"/>
        <v>0</v>
      </c>
      <c r="Q149" s="3" t="str">
        <f t="shared" si="35"/>
        <v>0</v>
      </c>
      <c r="R149" s="8">
        <f t="shared" si="36"/>
        <v>0</v>
      </c>
      <c r="S149" s="6" t="str">
        <f t="shared" si="37"/>
        <v/>
      </c>
      <c r="T149" s="6">
        <f t="shared" si="38"/>
        <v>12.786952286452616</v>
      </c>
      <c r="V149" s="3" t="str">
        <f t="shared" si="39"/>
        <v>PASS</v>
      </c>
      <c r="W149" s="3" t="str">
        <f t="shared" si="40"/>
        <v>PASS</v>
      </c>
      <c r="X149" s="3" t="str">
        <f t="shared" si="41"/>
        <v>PASS</v>
      </c>
      <c r="Y149" s="3" t="str">
        <f t="shared" si="42"/>
        <v>PASS</v>
      </c>
      <c r="Z149" s="3" t="str">
        <f t="shared" si="43"/>
        <v>PASS</v>
      </c>
      <c r="AA149" s="18">
        <f t="shared" si="44"/>
        <v>3</v>
      </c>
      <c r="AB149" s="3" t="str">
        <f t="shared" si="45"/>
        <v>A039490</v>
      </c>
      <c r="AC149" s="13" t="str">
        <f t="shared" si="46"/>
        <v>키움증권</v>
      </c>
    </row>
    <row r="150" spans="1:29" hidden="1">
      <c r="A150" s="55">
        <f t="shared" si="47"/>
        <v>142</v>
      </c>
      <c r="B150" s="143" t="s">
        <v>160</v>
      </c>
      <c r="C150" s="175" t="s">
        <v>1602</v>
      </c>
      <c r="D150" s="37" t="s">
        <v>2288</v>
      </c>
      <c r="E150" s="38">
        <v>1224431</v>
      </c>
      <c r="F150" s="39">
        <v>1155160403</v>
      </c>
      <c r="G150" s="39">
        <v>1196093524</v>
      </c>
      <c r="H150" s="88">
        <v>103.54</v>
      </c>
      <c r="I150" s="47">
        <v>22765134</v>
      </c>
      <c r="J150" s="47">
        <v>37284945</v>
      </c>
      <c r="K150" s="47">
        <v>35866510</v>
      </c>
      <c r="L150" s="47">
        <v>-46064509</v>
      </c>
      <c r="N150" s="3" t="str">
        <f t="shared" si="32"/>
        <v>0</v>
      </c>
      <c r="O150" s="3" t="str">
        <f t="shared" si="33"/>
        <v>0</v>
      </c>
      <c r="P150" s="3" t="str">
        <f t="shared" si="34"/>
        <v>0</v>
      </c>
      <c r="Q150" s="3" t="str">
        <f t="shared" si="35"/>
        <v>1</v>
      </c>
      <c r="R150" s="8">
        <f t="shared" si="36"/>
        <v>1</v>
      </c>
      <c r="S150" s="6">
        <f t="shared" si="37"/>
        <v>103.54</v>
      </c>
      <c r="T150" s="6">
        <f t="shared" si="38"/>
        <v>4.3155980650420549</v>
      </c>
      <c r="V150" s="3" t="str">
        <f t="shared" si="39"/>
        <v>PASS</v>
      </c>
      <c r="W150" s="3" t="str">
        <f t="shared" si="40"/>
        <v>PASS</v>
      </c>
      <c r="X150" s="3" t="str">
        <f t="shared" si="41"/>
        <v>PASS</v>
      </c>
      <c r="Y150" s="3" t="str">
        <f t="shared" si="42"/>
        <v>PASS</v>
      </c>
      <c r="Z150" s="3" t="str">
        <f t="shared" si="43"/>
        <v>PASS</v>
      </c>
      <c r="AA150" s="18">
        <f t="shared" si="44"/>
        <v>3</v>
      </c>
      <c r="AB150" s="3" t="str">
        <f t="shared" si="45"/>
        <v>A003410</v>
      </c>
      <c r="AC150" s="13" t="str">
        <f t="shared" si="46"/>
        <v>쌍용양회</v>
      </c>
    </row>
    <row r="151" spans="1:29">
      <c r="A151" s="55">
        <f t="shared" si="47"/>
        <v>143</v>
      </c>
      <c r="B151" s="143" t="s">
        <v>2208</v>
      </c>
      <c r="C151" s="175" t="s">
        <v>2209</v>
      </c>
      <c r="D151" s="37" t="s">
        <v>2289</v>
      </c>
      <c r="E151" s="38">
        <v>1245250</v>
      </c>
      <c r="F151" s="39">
        <v>1341338572</v>
      </c>
      <c r="G151" s="39">
        <v>3254394326</v>
      </c>
      <c r="H151" s="88">
        <v>242.62</v>
      </c>
      <c r="I151" s="47">
        <v>-29354816</v>
      </c>
      <c r="J151" s="47">
        <v>-1328849</v>
      </c>
      <c r="K151" s="47">
        <v>-36773816</v>
      </c>
      <c r="L151" s="47">
        <v>-240831799</v>
      </c>
      <c r="N151" s="3" t="str">
        <f t="shared" si="32"/>
        <v>1</v>
      </c>
      <c r="O151" s="3" t="str">
        <f t="shared" si="33"/>
        <v>1</v>
      </c>
      <c r="P151" s="3" t="str">
        <f t="shared" si="34"/>
        <v>1</v>
      </c>
      <c r="Q151" s="3" t="str">
        <f t="shared" si="35"/>
        <v>1</v>
      </c>
      <c r="R151" s="8">
        <f t="shared" si="36"/>
        <v>4</v>
      </c>
      <c r="S151" s="6">
        <f t="shared" si="37"/>
        <v>242.62</v>
      </c>
      <c r="T151" s="6">
        <f t="shared" si="38"/>
        <v>-22.98370347617201</v>
      </c>
      <c r="V151" s="3" t="str">
        <f t="shared" si="39"/>
        <v>PASS</v>
      </c>
      <c r="W151" s="3" t="str">
        <f t="shared" si="40"/>
        <v>FAIL</v>
      </c>
      <c r="X151" s="3" t="str">
        <f t="shared" si="41"/>
        <v>FAIL</v>
      </c>
      <c r="Y151" s="3" t="str">
        <f t="shared" si="42"/>
        <v>FAIL</v>
      </c>
      <c r="Z151" s="3" t="str">
        <f t="shared" si="43"/>
        <v>FAIL</v>
      </c>
      <c r="AA151" s="18">
        <f t="shared" si="44"/>
        <v>1</v>
      </c>
      <c r="AB151" s="3" t="str">
        <f t="shared" si="45"/>
        <v>A064350</v>
      </c>
      <c r="AC151" s="13" t="str">
        <f t="shared" si="46"/>
        <v>현대로템</v>
      </c>
    </row>
    <row r="152" spans="1:29" hidden="1">
      <c r="A152" s="55">
        <f t="shared" si="47"/>
        <v>144</v>
      </c>
      <c r="B152" s="143" t="s">
        <v>114</v>
      </c>
      <c r="C152" s="175" t="s">
        <v>1556</v>
      </c>
      <c r="D152" s="37" t="s">
        <v>2287</v>
      </c>
      <c r="E152" s="38">
        <v>1190736</v>
      </c>
      <c r="F152" s="39">
        <v>991227031</v>
      </c>
      <c r="G152" s="39">
        <v>1197451747</v>
      </c>
      <c r="H152" s="88">
        <v>120.8</v>
      </c>
      <c r="I152" s="47">
        <v>28791798</v>
      </c>
      <c r="J152" s="47">
        <v>38926860</v>
      </c>
      <c r="K152" s="47">
        <v>25212441</v>
      </c>
      <c r="L152" s="47">
        <v>31834758</v>
      </c>
      <c r="N152" s="3" t="str">
        <f t="shared" si="32"/>
        <v>0</v>
      </c>
      <c r="O152" s="3" t="str">
        <f t="shared" si="33"/>
        <v>0</v>
      </c>
      <c r="P152" s="3" t="str">
        <f t="shared" si="34"/>
        <v>0</v>
      </c>
      <c r="Q152" s="3" t="str">
        <f t="shared" si="35"/>
        <v>0</v>
      </c>
      <c r="R152" s="8">
        <f t="shared" si="36"/>
        <v>0</v>
      </c>
      <c r="S152" s="6">
        <f t="shared" si="37"/>
        <v>120.8</v>
      </c>
      <c r="T152" s="6">
        <f t="shared" si="38"/>
        <v>12.58701115869791</v>
      </c>
      <c r="V152" s="3" t="str">
        <f t="shared" si="39"/>
        <v>PASS</v>
      </c>
      <c r="W152" s="3" t="str">
        <f t="shared" si="40"/>
        <v>PASS</v>
      </c>
      <c r="X152" s="3" t="str">
        <f t="shared" si="41"/>
        <v>PASS</v>
      </c>
      <c r="Y152" s="3" t="str">
        <f t="shared" si="42"/>
        <v>PASS</v>
      </c>
      <c r="Z152" s="3" t="str">
        <f t="shared" si="43"/>
        <v>PASS</v>
      </c>
      <c r="AA152" s="18">
        <f t="shared" si="44"/>
        <v>3</v>
      </c>
      <c r="AB152" s="3" t="str">
        <f t="shared" si="45"/>
        <v>A002350</v>
      </c>
      <c r="AC152" s="13" t="str">
        <f t="shared" si="46"/>
        <v>넥센타이어</v>
      </c>
    </row>
    <row r="153" spans="1:29" hidden="1">
      <c r="A153" s="55">
        <f t="shared" si="47"/>
        <v>145</v>
      </c>
      <c r="B153" s="143" t="s">
        <v>282</v>
      </c>
      <c r="C153" s="175" t="s">
        <v>1533</v>
      </c>
      <c r="D153" s="37" t="s">
        <v>2289</v>
      </c>
      <c r="E153" s="38">
        <v>1299270</v>
      </c>
      <c r="F153" s="39">
        <v>1817572000</v>
      </c>
      <c r="G153" s="39">
        <v>393910000</v>
      </c>
      <c r="H153" s="88">
        <v>21.67</v>
      </c>
      <c r="I153" s="47">
        <v>47137000</v>
      </c>
      <c r="J153" s="47">
        <v>-385000</v>
      </c>
      <c r="K153" s="47">
        <v>1163000</v>
      </c>
      <c r="L153" s="47">
        <v>61034000</v>
      </c>
      <c r="N153" s="3" t="str">
        <f t="shared" si="32"/>
        <v>0</v>
      </c>
      <c r="O153" s="3" t="str">
        <f t="shared" si="33"/>
        <v>1</v>
      </c>
      <c r="P153" s="3" t="str">
        <f t="shared" si="34"/>
        <v>0</v>
      </c>
      <c r="Q153" s="3" t="str">
        <f t="shared" si="35"/>
        <v>0</v>
      </c>
      <c r="R153" s="8">
        <f t="shared" si="36"/>
        <v>1</v>
      </c>
      <c r="S153" s="6">
        <f t="shared" si="37"/>
        <v>21.67</v>
      </c>
      <c r="T153" s="6">
        <f t="shared" si="38"/>
        <v>5.9942054565101133</v>
      </c>
      <c r="V153" s="3" t="str">
        <f t="shared" si="39"/>
        <v>PASS</v>
      </c>
      <c r="W153" s="3" t="str">
        <f t="shared" si="40"/>
        <v>PASS</v>
      </c>
      <c r="X153" s="3" t="str">
        <f t="shared" si="41"/>
        <v>PASS</v>
      </c>
      <c r="Y153" s="3" t="str">
        <f t="shared" si="42"/>
        <v>PASS</v>
      </c>
      <c r="Z153" s="3" t="str">
        <f t="shared" si="43"/>
        <v>PASS</v>
      </c>
      <c r="AA153" s="18">
        <f t="shared" si="44"/>
        <v>3</v>
      </c>
      <c r="AB153" s="3" t="str">
        <f t="shared" si="45"/>
        <v>A006260</v>
      </c>
      <c r="AC153" s="13" t="str">
        <f t="shared" si="46"/>
        <v>LS</v>
      </c>
    </row>
    <row r="154" spans="1:29" hidden="1">
      <c r="A154" s="55">
        <f t="shared" si="47"/>
        <v>146</v>
      </c>
      <c r="B154" s="146" t="s">
        <v>387</v>
      </c>
      <c r="C154" s="176" t="s">
        <v>1534</v>
      </c>
      <c r="D154" s="40" t="s">
        <v>2289</v>
      </c>
      <c r="E154" s="41">
        <v>1380000</v>
      </c>
      <c r="F154" s="42">
        <v>974638791</v>
      </c>
      <c r="G154" s="42">
        <v>1133286386</v>
      </c>
      <c r="H154" s="89">
        <v>116.28</v>
      </c>
      <c r="I154" s="48">
        <v>7633083</v>
      </c>
      <c r="J154" s="48">
        <v>19283753</v>
      </c>
      <c r="K154" s="48">
        <v>18096143</v>
      </c>
      <c r="L154" s="48">
        <v>24439499</v>
      </c>
      <c r="N154" s="3" t="str">
        <f t="shared" si="32"/>
        <v>0</v>
      </c>
      <c r="O154" s="3" t="str">
        <f t="shared" si="33"/>
        <v>0</v>
      </c>
      <c r="P154" s="3" t="str">
        <f t="shared" si="34"/>
        <v>0</v>
      </c>
      <c r="Q154" s="3" t="str">
        <f t="shared" si="35"/>
        <v>0</v>
      </c>
      <c r="R154" s="8">
        <f t="shared" si="36"/>
        <v>0</v>
      </c>
      <c r="S154" s="6">
        <f t="shared" si="37"/>
        <v>116.28</v>
      </c>
      <c r="T154" s="6">
        <f t="shared" si="38"/>
        <v>7.125971040896113</v>
      </c>
      <c r="V154" s="3" t="str">
        <f t="shared" si="39"/>
        <v>PASS</v>
      </c>
      <c r="W154" s="3" t="str">
        <f t="shared" si="40"/>
        <v>PASS</v>
      </c>
      <c r="X154" s="3" t="str">
        <f t="shared" si="41"/>
        <v>PASS</v>
      </c>
      <c r="Y154" s="3" t="str">
        <f t="shared" si="42"/>
        <v>PASS</v>
      </c>
      <c r="Z154" s="3" t="str">
        <f t="shared" si="43"/>
        <v>PASS</v>
      </c>
      <c r="AA154" s="18">
        <f t="shared" si="44"/>
        <v>3</v>
      </c>
      <c r="AB154" s="3" t="str">
        <f t="shared" si="45"/>
        <v>A010120</v>
      </c>
      <c r="AC154" s="13" t="str">
        <f t="shared" si="46"/>
        <v>LS산전</v>
      </c>
    </row>
    <row r="155" spans="1:29" hidden="1">
      <c r="A155" s="55">
        <f t="shared" si="47"/>
        <v>147</v>
      </c>
      <c r="B155" s="143" t="s">
        <v>1441</v>
      </c>
      <c r="C155" s="175" t="s">
        <v>1811</v>
      </c>
      <c r="D155" s="37" t="s">
        <v>2287</v>
      </c>
      <c r="E155" s="38">
        <v>1496907</v>
      </c>
      <c r="F155" s="39">
        <v>456239880</v>
      </c>
      <c r="G155" s="39">
        <v>194278364</v>
      </c>
      <c r="H155" s="88">
        <v>42.58</v>
      </c>
      <c r="I155" s="47">
        <v>32163550</v>
      </c>
      <c r="J155" s="47">
        <v>18535474</v>
      </c>
      <c r="K155" s="47">
        <v>22578688</v>
      </c>
      <c r="L155" s="47">
        <v>18454126</v>
      </c>
      <c r="N155" s="3" t="str">
        <f t="shared" si="32"/>
        <v>0</v>
      </c>
      <c r="O155" s="3" t="str">
        <f t="shared" si="33"/>
        <v>0</v>
      </c>
      <c r="P155" s="3" t="str">
        <f t="shared" si="34"/>
        <v>0</v>
      </c>
      <c r="Q155" s="3" t="str">
        <f t="shared" si="35"/>
        <v>0</v>
      </c>
      <c r="R155" s="8">
        <f t="shared" si="36"/>
        <v>0</v>
      </c>
      <c r="S155" s="6">
        <f t="shared" si="37"/>
        <v>42.58</v>
      </c>
      <c r="T155" s="6">
        <f t="shared" si="38"/>
        <v>20.106054297576968</v>
      </c>
      <c r="V155" s="3" t="str">
        <f t="shared" si="39"/>
        <v>PASS</v>
      </c>
      <c r="W155" s="3" t="str">
        <f t="shared" si="40"/>
        <v>PASS</v>
      </c>
      <c r="X155" s="3" t="str">
        <f t="shared" si="41"/>
        <v>PASS</v>
      </c>
      <c r="Y155" s="3" t="str">
        <f t="shared" si="42"/>
        <v>PASS</v>
      </c>
      <c r="Z155" s="3" t="str">
        <f t="shared" si="43"/>
        <v>PASS</v>
      </c>
      <c r="AA155" s="18">
        <f t="shared" si="44"/>
        <v>3</v>
      </c>
      <c r="AB155" s="3" t="str">
        <f t="shared" si="45"/>
        <v>A114090</v>
      </c>
      <c r="AC155" s="13" t="str">
        <f t="shared" si="46"/>
        <v>GKL</v>
      </c>
    </row>
    <row r="156" spans="1:29" hidden="1">
      <c r="A156" s="55">
        <f t="shared" si="47"/>
        <v>148</v>
      </c>
      <c r="B156" s="143" t="s">
        <v>4</v>
      </c>
      <c r="C156" s="175" t="s">
        <v>1754</v>
      </c>
      <c r="D156" s="37" t="s">
        <v>2293</v>
      </c>
      <c r="E156" s="38">
        <v>1361719</v>
      </c>
      <c r="F156" s="39">
        <v>1034107915</v>
      </c>
      <c r="G156" s="39">
        <v>229442444</v>
      </c>
      <c r="H156" s="88">
        <v>22.19</v>
      </c>
      <c r="I156" s="47">
        <v>13661334</v>
      </c>
      <c r="J156" s="47">
        <v>-1102376</v>
      </c>
      <c r="K156" s="47">
        <v>1837560</v>
      </c>
      <c r="L156" s="47">
        <v>-1340746</v>
      </c>
      <c r="N156" s="3" t="str">
        <f t="shared" si="32"/>
        <v>0</v>
      </c>
      <c r="O156" s="3" t="str">
        <f t="shared" si="33"/>
        <v>1</v>
      </c>
      <c r="P156" s="3" t="str">
        <f t="shared" si="34"/>
        <v>0</v>
      </c>
      <c r="Q156" s="3" t="str">
        <f t="shared" si="35"/>
        <v>1</v>
      </c>
      <c r="R156" s="8">
        <f t="shared" si="36"/>
        <v>2</v>
      </c>
      <c r="S156" s="6">
        <f t="shared" si="37"/>
        <v>22.19</v>
      </c>
      <c r="T156" s="6">
        <f t="shared" si="38"/>
        <v>1.2625154309934858</v>
      </c>
      <c r="V156" s="3" t="str">
        <f t="shared" si="39"/>
        <v>PASS</v>
      </c>
      <c r="W156" s="3" t="str">
        <f t="shared" si="40"/>
        <v>PASS</v>
      </c>
      <c r="X156" s="3" t="str">
        <f t="shared" si="41"/>
        <v>PASS</v>
      </c>
      <c r="Y156" s="3" t="str">
        <f t="shared" si="42"/>
        <v>PASS</v>
      </c>
      <c r="Z156" s="3" t="str">
        <f t="shared" si="43"/>
        <v>PASS</v>
      </c>
      <c r="AA156" s="18">
        <f t="shared" si="44"/>
        <v>3</v>
      </c>
      <c r="AB156" s="3" t="str">
        <f t="shared" si="45"/>
        <v>A000070</v>
      </c>
      <c r="AC156" s="13" t="str">
        <f t="shared" si="46"/>
        <v>삼양홀딩스</v>
      </c>
    </row>
    <row r="157" spans="1:29">
      <c r="A157" s="55">
        <f t="shared" si="47"/>
        <v>149</v>
      </c>
      <c r="B157" s="143" t="s">
        <v>867</v>
      </c>
      <c r="C157" s="175" t="s">
        <v>1565</v>
      </c>
      <c r="D157" s="37" t="s">
        <v>2289</v>
      </c>
      <c r="E157" s="38">
        <v>970351</v>
      </c>
      <c r="F157" s="39">
        <v>232848797</v>
      </c>
      <c r="G157" s="39">
        <v>17017615044</v>
      </c>
      <c r="H157" s="88" t="s">
        <v>2311</v>
      </c>
      <c r="I157" s="47">
        <v>-152975440</v>
      </c>
      <c r="J157" s="47">
        <v>-2258357724</v>
      </c>
      <c r="K157" s="47">
        <v>-1956471572</v>
      </c>
      <c r="L157" s="47">
        <v>840631987</v>
      </c>
      <c r="N157" s="3" t="str">
        <f t="shared" si="32"/>
        <v>1</v>
      </c>
      <c r="O157" s="3" t="str">
        <f t="shared" si="33"/>
        <v>1</v>
      </c>
      <c r="P157" s="3" t="str">
        <f t="shared" si="34"/>
        <v>1</v>
      </c>
      <c r="Q157" s="3" t="str">
        <f t="shared" si="35"/>
        <v>0</v>
      </c>
      <c r="R157" s="8">
        <f t="shared" si="36"/>
        <v>3</v>
      </c>
      <c r="S157" s="6" t="str">
        <f t="shared" si="37"/>
        <v>일부잠식</v>
      </c>
      <c r="T157" s="6">
        <f t="shared" si="38"/>
        <v>-1514.7910551584253</v>
      </c>
      <c r="V157" s="3" t="str">
        <f t="shared" si="39"/>
        <v>FAIL</v>
      </c>
      <c r="W157" s="3" t="str">
        <f t="shared" si="40"/>
        <v>FAIL</v>
      </c>
      <c r="X157" s="3" t="str">
        <f t="shared" si="41"/>
        <v>PASS</v>
      </c>
      <c r="Y157" s="3" t="str">
        <f t="shared" si="42"/>
        <v>PASS</v>
      </c>
      <c r="Z157" s="3" t="str">
        <f t="shared" si="43"/>
        <v>FAIL</v>
      </c>
      <c r="AA157" s="18">
        <f t="shared" si="44"/>
        <v>1</v>
      </c>
      <c r="AB157" s="3" t="str">
        <f t="shared" si="45"/>
        <v>A042660</v>
      </c>
      <c r="AC157" s="13" t="str">
        <f t="shared" si="46"/>
        <v>대우조선해양</v>
      </c>
    </row>
    <row r="158" spans="1:29">
      <c r="A158" s="55">
        <f t="shared" si="47"/>
        <v>150</v>
      </c>
      <c r="B158" s="143" t="s">
        <v>868</v>
      </c>
      <c r="C158" s="175" t="s">
        <v>1577</v>
      </c>
      <c r="D158" s="37" t="s">
        <v>2289</v>
      </c>
      <c r="E158" s="38">
        <v>974003</v>
      </c>
      <c r="F158" s="39">
        <v>1887404372</v>
      </c>
      <c r="G158" s="39">
        <v>4092485853</v>
      </c>
      <c r="H158" s="88">
        <v>216.83</v>
      </c>
      <c r="I158" s="47">
        <v>-32211386</v>
      </c>
      <c r="J158" s="47">
        <v>-18442554</v>
      </c>
      <c r="K158" s="47">
        <v>-37247032</v>
      </c>
      <c r="L158" s="47">
        <v>-631292215</v>
      </c>
      <c r="N158" s="3" t="str">
        <f t="shared" si="32"/>
        <v>1</v>
      </c>
      <c r="O158" s="3" t="str">
        <f t="shared" si="33"/>
        <v>1</v>
      </c>
      <c r="P158" s="3" t="str">
        <f t="shared" si="34"/>
        <v>1</v>
      </c>
      <c r="Q158" s="3" t="str">
        <f t="shared" si="35"/>
        <v>1</v>
      </c>
      <c r="R158" s="8">
        <f t="shared" si="36"/>
        <v>4</v>
      </c>
      <c r="S158" s="6">
        <f t="shared" si="37"/>
        <v>216.83</v>
      </c>
      <c r="T158" s="6">
        <f t="shared" si="38"/>
        <v>-38.104880844262453</v>
      </c>
      <c r="V158" s="3" t="str">
        <f t="shared" si="39"/>
        <v>PASS</v>
      </c>
      <c r="W158" s="3" t="str">
        <f t="shared" si="40"/>
        <v>FAIL</v>
      </c>
      <c r="X158" s="3" t="str">
        <f t="shared" si="41"/>
        <v>FAIL</v>
      </c>
      <c r="Y158" s="3" t="str">
        <f t="shared" si="42"/>
        <v>FAIL</v>
      </c>
      <c r="Z158" s="3" t="str">
        <f t="shared" si="43"/>
        <v>FAIL</v>
      </c>
      <c r="AA158" s="18">
        <f t="shared" si="44"/>
        <v>1</v>
      </c>
      <c r="AB158" s="3" t="str">
        <f t="shared" si="45"/>
        <v>A042670</v>
      </c>
      <c r="AC158" s="13" t="str">
        <f t="shared" si="46"/>
        <v>두산인프라코어</v>
      </c>
    </row>
    <row r="159" spans="1:29" hidden="1">
      <c r="A159" s="55">
        <f t="shared" si="47"/>
        <v>151</v>
      </c>
      <c r="B159" s="146" t="s">
        <v>2611</v>
      </c>
      <c r="C159" s="176" t="s">
        <v>2612</v>
      </c>
      <c r="D159" s="40" t="s">
        <v>2293</v>
      </c>
      <c r="E159" s="41">
        <v>1092420</v>
      </c>
      <c r="F159" s="42"/>
      <c r="G159" s="42"/>
      <c r="H159" s="89"/>
      <c r="I159" s="48"/>
      <c r="J159" s="48"/>
      <c r="K159" s="48"/>
      <c r="L159" s="48"/>
      <c r="N159" s="3" t="str">
        <f t="shared" si="32"/>
        <v>1</v>
      </c>
      <c r="O159" s="3" t="str">
        <f t="shared" si="33"/>
        <v>1</v>
      </c>
      <c r="P159" s="3" t="str">
        <f t="shared" si="34"/>
        <v>1</v>
      </c>
      <c r="Q159" s="3" t="str">
        <f t="shared" si="35"/>
        <v>1</v>
      </c>
      <c r="R159" s="8">
        <f t="shared" si="36"/>
        <v>4</v>
      </c>
      <c r="S159" s="6">
        <f t="shared" si="37"/>
        <v>0</v>
      </c>
      <c r="T159" s="6" t="e">
        <f t="shared" si="38"/>
        <v>#DIV/0!</v>
      </c>
      <c r="V159" s="3" t="str">
        <f t="shared" si="39"/>
        <v>PASS</v>
      </c>
      <c r="W159" s="3" t="str">
        <f t="shared" si="40"/>
        <v>PASS</v>
      </c>
      <c r="X159" s="3" t="str">
        <f t="shared" si="41"/>
        <v>PASS</v>
      </c>
      <c r="Y159" s="3" t="str">
        <f t="shared" si="42"/>
        <v>FAIL</v>
      </c>
      <c r="Z159" s="3" t="str">
        <f t="shared" si="43"/>
        <v/>
      </c>
      <c r="AA159" s="18">
        <f t="shared" si="44"/>
        <v>3</v>
      </c>
      <c r="AB159" s="3" t="str">
        <f t="shared" si="45"/>
        <v>A214370</v>
      </c>
      <c r="AC159" s="13" t="str">
        <f t="shared" si="46"/>
        <v>케어젠</v>
      </c>
    </row>
    <row r="160" spans="1:29" hidden="1">
      <c r="A160" s="55">
        <f t="shared" si="47"/>
        <v>152</v>
      </c>
      <c r="B160" s="143" t="s">
        <v>1189</v>
      </c>
      <c r="C160" s="175" t="s">
        <v>1683</v>
      </c>
      <c r="D160" s="37" t="s">
        <v>2287</v>
      </c>
      <c r="E160" s="38">
        <v>1063294</v>
      </c>
      <c r="F160" s="39">
        <v>1365531765</v>
      </c>
      <c r="G160" s="39">
        <v>1957060218</v>
      </c>
      <c r="H160" s="88">
        <v>143.32</v>
      </c>
      <c r="I160" s="47">
        <v>25068554</v>
      </c>
      <c r="J160" s="47">
        <v>10456150</v>
      </c>
      <c r="K160" s="47">
        <v>-16895694</v>
      </c>
      <c r="L160" s="47">
        <v>-64915989</v>
      </c>
      <c r="N160" s="3" t="str">
        <f t="shared" si="32"/>
        <v>0</v>
      </c>
      <c r="O160" s="3" t="str">
        <f t="shared" si="33"/>
        <v>0</v>
      </c>
      <c r="P160" s="3" t="str">
        <f t="shared" si="34"/>
        <v>1</v>
      </c>
      <c r="Q160" s="3" t="str">
        <f t="shared" si="35"/>
        <v>1</v>
      </c>
      <c r="R160" s="8">
        <f t="shared" si="36"/>
        <v>2</v>
      </c>
      <c r="S160" s="6">
        <f t="shared" si="37"/>
        <v>143.32</v>
      </c>
      <c r="T160" s="6">
        <f t="shared" si="38"/>
        <v>-3.3896669551293814</v>
      </c>
      <c r="V160" s="3" t="str">
        <f t="shared" si="39"/>
        <v>PASS</v>
      </c>
      <c r="W160" s="3" t="str">
        <f t="shared" si="40"/>
        <v>PASS</v>
      </c>
      <c r="X160" s="3" t="str">
        <f t="shared" si="41"/>
        <v>PASS</v>
      </c>
      <c r="Y160" s="3" t="str">
        <f t="shared" si="42"/>
        <v>PASS</v>
      </c>
      <c r="Z160" s="3" t="str">
        <f t="shared" si="43"/>
        <v>PASS</v>
      </c>
      <c r="AA160" s="18">
        <f t="shared" si="44"/>
        <v>3</v>
      </c>
      <c r="AB160" s="3" t="str">
        <f t="shared" si="45"/>
        <v>A073240</v>
      </c>
      <c r="AC160" s="13" t="str">
        <f t="shared" si="46"/>
        <v>금호타이어</v>
      </c>
    </row>
    <row r="161" spans="1:29">
      <c r="A161" s="55">
        <f t="shared" si="47"/>
        <v>153</v>
      </c>
      <c r="B161" s="143" t="s">
        <v>524</v>
      </c>
      <c r="C161" s="175" t="s">
        <v>1636</v>
      </c>
      <c r="D161" s="37" t="s">
        <v>2289</v>
      </c>
      <c r="E161" s="38">
        <v>1482877</v>
      </c>
      <c r="F161" s="39">
        <v>736757688</v>
      </c>
      <c r="G161" s="39">
        <v>738036248</v>
      </c>
      <c r="H161" s="88">
        <v>100.17</v>
      </c>
      <c r="I161" s="47">
        <v>-5315866</v>
      </c>
      <c r="J161" s="47">
        <v>-61995835</v>
      </c>
      <c r="K161" s="47">
        <v>-15201979</v>
      </c>
      <c r="L161" s="47">
        <v>-43745844</v>
      </c>
      <c r="N161" s="3" t="str">
        <f t="shared" si="32"/>
        <v>1</v>
      </c>
      <c r="O161" s="3" t="str">
        <f t="shared" si="33"/>
        <v>1</v>
      </c>
      <c r="P161" s="3" t="str">
        <f t="shared" si="34"/>
        <v>1</v>
      </c>
      <c r="Q161" s="3" t="str">
        <f t="shared" si="35"/>
        <v>1</v>
      </c>
      <c r="R161" s="8">
        <f t="shared" si="36"/>
        <v>4</v>
      </c>
      <c r="S161" s="6">
        <f t="shared" si="37"/>
        <v>100.17</v>
      </c>
      <c r="T161" s="6">
        <f t="shared" si="38"/>
        <v>-17.137184457856652</v>
      </c>
      <c r="V161" s="3" t="str">
        <f t="shared" si="39"/>
        <v>PASS</v>
      </c>
      <c r="W161" s="3" t="str">
        <f t="shared" si="40"/>
        <v>PASS</v>
      </c>
      <c r="X161" s="3" t="str">
        <f t="shared" si="41"/>
        <v>FAIL</v>
      </c>
      <c r="Y161" s="3" t="str">
        <f t="shared" si="42"/>
        <v>FAIL</v>
      </c>
      <c r="Z161" s="3" t="str">
        <f t="shared" si="43"/>
        <v>FAIL</v>
      </c>
      <c r="AA161" s="18">
        <f t="shared" si="44"/>
        <v>2</v>
      </c>
      <c r="AB161" s="3" t="str">
        <f t="shared" si="45"/>
        <v>A017800</v>
      </c>
      <c r="AC161" s="13" t="str">
        <f t="shared" si="46"/>
        <v>현대엘리베이</v>
      </c>
    </row>
    <row r="162" spans="1:29" hidden="1">
      <c r="A162" s="55">
        <f t="shared" si="47"/>
        <v>154</v>
      </c>
      <c r="B162" s="143" t="s">
        <v>2213</v>
      </c>
      <c r="C162" s="175" t="s">
        <v>2214</v>
      </c>
      <c r="D162" s="37" t="s">
        <v>2294</v>
      </c>
      <c r="E162" s="38">
        <v>1181263</v>
      </c>
      <c r="F162" s="39">
        <v>551282110</v>
      </c>
      <c r="G162" s="39">
        <v>507747447</v>
      </c>
      <c r="H162" s="88">
        <v>92.1</v>
      </c>
      <c r="I162" s="47">
        <v>8695942</v>
      </c>
      <c r="J162" s="47">
        <v>12136558</v>
      </c>
      <c r="K162" s="47">
        <v>10792466</v>
      </c>
      <c r="L162" s="47">
        <v>16326702</v>
      </c>
      <c r="N162" s="3" t="str">
        <f t="shared" si="32"/>
        <v>0</v>
      </c>
      <c r="O162" s="3" t="str">
        <f t="shared" si="33"/>
        <v>0</v>
      </c>
      <c r="P162" s="3" t="str">
        <f t="shared" si="34"/>
        <v>0</v>
      </c>
      <c r="Q162" s="3" t="str">
        <f t="shared" si="35"/>
        <v>0</v>
      </c>
      <c r="R162" s="8">
        <f t="shared" si="36"/>
        <v>0</v>
      </c>
      <c r="S162" s="6">
        <f t="shared" si="37"/>
        <v>92.1</v>
      </c>
      <c r="T162" s="6">
        <f t="shared" si="38"/>
        <v>8.6982086177256868</v>
      </c>
      <c r="V162" s="3" t="str">
        <f t="shared" si="39"/>
        <v>PASS</v>
      </c>
      <c r="W162" s="3" t="str">
        <f t="shared" si="40"/>
        <v>PASS</v>
      </c>
      <c r="X162" s="3" t="str">
        <f t="shared" si="41"/>
        <v>PASS</v>
      </c>
      <c r="Y162" s="3" t="str">
        <f t="shared" si="42"/>
        <v>PASS</v>
      </c>
      <c r="Z162" s="3" t="str">
        <f t="shared" si="43"/>
        <v>PASS</v>
      </c>
      <c r="AA162" s="18">
        <f t="shared" si="44"/>
        <v>3</v>
      </c>
      <c r="AB162" s="3" t="str">
        <f t="shared" si="45"/>
        <v>A170900</v>
      </c>
      <c r="AC162" s="13" t="str">
        <f t="shared" si="46"/>
        <v>동아에스티</v>
      </c>
    </row>
    <row r="163" spans="1:29" hidden="1">
      <c r="A163" s="55">
        <f t="shared" si="47"/>
        <v>155</v>
      </c>
      <c r="B163" s="143" t="s">
        <v>1252</v>
      </c>
      <c r="C163" s="175" t="s">
        <v>2610</v>
      </c>
      <c r="D163" s="37" t="s">
        <v>1474</v>
      </c>
      <c r="E163" s="38">
        <v>1253218</v>
      </c>
      <c r="F163" s="39">
        <v>1945604389</v>
      </c>
      <c r="G163" s="39">
        <v>20625336299</v>
      </c>
      <c r="H163" s="88">
        <v>1060.0999999999999</v>
      </c>
      <c r="I163" s="47">
        <v>74431307</v>
      </c>
      <c r="J163" s="47">
        <v>53197182</v>
      </c>
      <c r="K163" s="47">
        <v>24048513</v>
      </c>
      <c r="L163" s="47">
        <v>-709491</v>
      </c>
      <c r="N163" s="3" t="str">
        <f t="shared" si="32"/>
        <v>0</v>
      </c>
      <c r="O163" s="3" t="str">
        <f t="shared" si="33"/>
        <v>0</v>
      </c>
      <c r="P163" s="3" t="str">
        <f t="shared" si="34"/>
        <v>0</v>
      </c>
      <c r="Q163" s="3" t="str">
        <f t="shared" si="35"/>
        <v>1</v>
      </c>
      <c r="R163" s="8">
        <f t="shared" si="36"/>
        <v>1</v>
      </c>
      <c r="S163" s="6" t="str">
        <f t="shared" si="37"/>
        <v/>
      </c>
      <c r="T163" s="6">
        <f t="shared" si="38"/>
        <v>7.7594145990590695</v>
      </c>
      <c r="V163" s="3" t="str">
        <f t="shared" si="39"/>
        <v>PASS</v>
      </c>
      <c r="W163" s="3" t="str">
        <f t="shared" si="40"/>
        <v>PASS</v>
      </c>
      <c r="X163" s="3" t="str">
        <f t="shared" si="41"/>
        <v>PASS</v>
      </c>
      <c r="Y163" s="3" t="str">
        <f t="shared" si="42"/>
        <v>PASS</v>
      </c>
      <c r="Z163" s="3" t="str">
        <f t="shared" si="43"/>
        <v>PASS</v>
      </c>
      <c r="AA163" s="18">
        <f t="shared" si="44"/>
        <v>3</v>
      </c>
      <c r="AB163" s="3" t="str">
        <f t="shared" si="45"/>
        <v>A082640</v>
      </c>
      <c r="AC163" s="13" t="str">
        <f t="shared" si="46"/>
        <v>동양생명</v>
      </c>
    </row>
    <row r="164" spans="1:29" hidden="1">
      <c r="A164" s="55">
        <f t="shared" si="47"/>
        <v>156</v>
      </c>
      <c r="B164" s="146" t="s">
        <v>53</v>
      </c>
      <c r="C164" s="176" t="s">
        <v>1525</v>
      </c>
      <c r="D164" s="40" t="s">
        <v>2289</v>
      </c>
      <c r="E164" s="41">
        <v>1310088</v>
      </c>
      <c r="F164" s="42">
        <v>1273925615</v>
      </c>
      <c r="G164" s="42">
        <v>1651704107</v>
      </c>
      <c r="H164" s="89">
        <v>129.65</v>
      </c>
      <c r="I164" s="48">
        <v>17477270</v>
      </c>
      <c r="J164" s="48">
        <v>37326377</v>
      </c>
      <c r="K164" s="48">
        <v>18731583</v>
      </c>
      <c r="L164" s="48">
        <v>-218832336</v>
      </c>
      <c r="N164" s="3" t="str">
        <f t="shared" si="32"/>
        <v>0</v>
      </c>
      <c r="O164" s="3" t="str">
        <f t="shared" si="33"/>
        <v>0</v>
      </c>
      <c r="P164" s="3" t="str">
        <f t="shared" si="34"/>
        <v>0</v>
      </c>
      <c r="Q164" s="3" t="str">
        <f t="shared" si="35"/>
        <v>1</v>
      </c>
      <c r="R164" s="8">
        <f t="shared" si="36"/>
        <v>1</v>
      </c>
      <c r="S164" s="6">
        <f t="shared" si="37"/>
        <v>129.65</v>
      </c>
      <c r="T164" s="6">
        <f t="shared" si="38"/>
        <v>-11.405462319713228</v>
      </c>
      <c r="V164" s="3" t="str">
        <f t="shared" si="39"/>
        <v>PASS</v>
      </c>
      <c r="W164" s="3" t="str">
        <f t="shared" si="40"/>
        <v>PASS</v>
      </c>
      <c r="X164" s="3" t="str">
        <f t="shared" si="41"/>
        <v>PASS</v>
      </c>
      <c r="Y164" s="3" t="str">
        <f t="shared" si="42"/>
        <v>PASS</v>
      </c>
      <c r="Z164" s="3" t="str">
        <f t="shared" si="43"/>
        <v>FAIL</v>
      </c>
      <c r="AA164" s="18">
        <f t="shared" si="44"/>
        <v>3</v>
      </c>
      <c r="AB164" s="3" t="str">
        <f t="shared" si="45"/>
        <v>A001120</v>
      </c>
      <c r="AC164" s="13" t="str">
        <f t="shared" si="46"/>
        <v>LG상사</v>
      </c>
    </row>
    <row r="165" spans="1:29" hidden="1">
      <c r="A165" s="55">
        <f t="shared" si="47"/>
        <v>157</v>
      </c>
      <c r="B165" s="143" t="s">
        <v>943</v>
      </c>
      <c r="C165" s="175" t="s">
        <v>1867</v>
      </c>
      <c r="D165" s="37" t="s">
        <v>2293</v>
      </c>
      <c r="E165" s="38">
        <v>1516636</v>
      </c>
      <c r="F165" s="39">
        <v>475980471</v>
      </c>
      <c r="G165" s="39">
        <v>322624099</v>
      </c>
      <c r="H165" s="88">
        <v>67.78</v>
      </c>
      <c r="I165" s="47">
        <v>16989468</v>
      </c>
      <c r="J165" s="47">
        <v>4586844</v>
      </c>
      <c r="K165" s="47">
        <v>22256072</v>
      </c>
      <c r="L165" s="47">
        <v>-4345064</v>
      </c>
      <c r="N165" s="3" t="str">
        <f t="shared" si="32"/>
        <v>0</v>
      </c>
      <c r="O165" s="3" t="str">
        <f t="shared" si="33"/>
        <v>0</v>
      </c>
      <c r="P165" s="3" t="str">
        <f t="shared" si="34"/>
        <v>0</v>
      </c>
      <c r="Q165" s="3" t="str">
        <f t="shared" si="35"/>
        <v>1</v>
      </c>
      <c r="R165" s="8">
        <f t="shared" si="36"/>
        <v>1</v>
      </c>
      <c r="S165" s="6">
        <f t="shared" si="37"/>
        <v>67.78</v>
      </c>
      <c r="T165" s="6">
        <f t="shared" si="38"/>
        <v>8.2959958245849972</v>
      </c>
      <c r="V165" s="3" t="str">
        <f t="shared" si="39"/>
        <v>PASS</v>
      </c>
      <c r="W165" s="3" t="str">
        <f t="shared" si="40"/>
        <v>PASS</v>
      </c>
      <c r="X165" s="3" t="str">
        <f t="shared" si="41"/>
        <v>PASS</v>
      </c>
      <c r="Y165" s="3" t="str">
        <f t="shared" si="42"/>
        <v>PASS</v>
      </c>
      <c r="Z165" s="3" t="str">
        <f t="shared" si="43"/>
        <v>PASS</v>
      </c>
      <c r="AA165" s="18">
        <f t="shared" si="44"/>
        <v>3</v>
      </c>
      <c r="AB165" s="3" t="str">
        <f t="shared" si="45"/>
        <v>A049770</v>
      </c>
      <c r="AC165" s="13" t="str">
        <f t="shared" si="46"/>
        <v>동원F&amp;B</v>
      </c>
    </row>
    <row r="166" spans="1:29" hidden="1">
      <c r="A166" s="55">
        <f t="shared" si="47"/>
        <v>158</v>
      </c>
      <c r="B166" s="143" t="s">
        <v>397</v>
      </c>
      <c r="C166" s="175" t="s">
        <v>1632</v>
      </c>
      <c r="D166" s="37" t="s">
        <v>2289</v>
      </c>
      <c r="E166" s="38">
        <v>1042000</v>
      </c>
      <c r="F166" s="39">
        <v>1689226277</v>
      </c>
      <c r="G166" s="39">
        <v>2932058101</v>
      </c>
      <c r="H166" s="88">
        <v>173.57</v>
      </c>
      <c r="I166" s="47">
        <v>11899553</v>
      </c>
      <c r="J166" s="47">
        <v>4721421</v>
      </c>
      <c r="K166" s="47">
        <v>3217529</v>
      </c>
      <c r="L166" s="47">
        <v>6084959</v>
      </c>
      <c r="N166" s="3" t="str">
        <f t="shared" si="32"/>
        <v>0</v>
      </c>
      <c r="O166" s="3" t="str">
        <f t="shared" si="33"/>
        <v>0</v>
      </c>
      <c r="P166" s="3" t="str">
        <f t="shared" si="34"/>
        <v>0</v>
      </c>
      <c r="Q166" s="3" t="str">
        <f t="shared" si="35"/>
        <v>0</v>
      </c>
      <c r="R166" s="8">
        <f t="shared" si="36"/>
        <v>0</v>
      </c>
      <c r="S166" s="6">
        <f t="shared" si="37"/>
        <v>173.57</v>
      </c>
      <c r="T166" s="6">
        <f t="shared" si="38"/>
        <v>1.534635255972874</v>
      </c>
      <c r="V166" s="3" t="str">
        <f t="shared" si="39"/>
        <v>PASS</v>
      </c>
      <c r="W166" s="3" t="str">
        <f t="shared" si="40"/>
        <v>PASS</v>
      </c>
      <c r="X166" s="3" t="str">
        <f t="shared" si="41"/>
        <v>PASS</v>
      </c>
      <c r="Y166" s="3" t="str">
        <f t="shared" si="42"/>
        <v>PASS</v>
      </c>
      <c r="Z166" s="3" t="str">
        <f t="shared" si="43"/>
        <v>PASS</v>
      </c>
      <c r="AA166" s="18">
        <f t="shared" si="44"/>
        <v>3</v>
      </c>
      <c r="AB166" s="3" t="str">
        <f t="shared" si="45"/>
        <v>A010620</v>
      </c>
      <c r="AC166" s="13" t="str">
        <f t="shared" si="46"/>
        <v>현대미포조선</v>
      </c>
    </row>
    <row r="167" spans="1:29" hidden="1">
      <c r="A167" s="55">
        <f t="shared" si="47"/>
        <v>159</v>
      </c>
      <c r="B167" s="143" t="s">
        <v>402</v>
      </c>
      <c r="C167" s="175" t="s">
        <v>1660</v>
      </c>
      <c r="D167" s="37" t="s">
        <v>2289</v>
      </c>
      <c r="E167" s="38">
        <v>1213522</v>
      </c>
      <c r="F167" s="39">
        <v>558712115</v>
      </c>
      <c r="G167" s="39">
        <v>1035240906</v>
      </c>
      <c r="H167" s="88">
        <v>185.29</v>
      </c>
      <c r="I167" s="47">
        <v>11974036</v>
      </c>
      <c r="J167" s="47">
        <v>42265197</v>
      </c>
      <c r="K167" s="47">
        <v>25333741</v>
      </c>
      <c r="L167" s="47">
        <v>22220880</v>
      </c>
      <c r="N167" s="3" t="str">
        <f t="shared" si="32"/>
        <v>0</v>
      </c>
      <c r="O167" s="3" t="str">
        <f t="shared" si="33"/>
        <v>0</v>
      </c>
      <c r="P167" s="3" t="str">
        <f t="shared" si="34"/>
        <v>0</v>
      </c>
      <c r="Q167" s="3" t="str">
        <f t="shared" si="35"/>
        <v>0</v>
      </c>
      <c r="R167" s="8">
        <f t="shared" si="36"/>
        <v>0</v>
      </c>
      <c r="S167" s="6">
        <f t="shared" si="37"/>
        <v>185.29</v>
      </c>
      <c r="T167" s="6">
        <f t="shared" si="38"/>
        <v>18.219374749015422</v>
      </c>
      <c r="V167" s="3" t="str">
        <f t="shared" si="39"/>
        <v>PASS</v>
      </c>
      <c r="W167" s="3" t="str">
        <f t="shared" si="40"/>
        <v>PASS</v>
      </c>
      <c r="X167" s="3" t="str">
        <f t="shared" si="41"/>
        <v>PASS</v>
      </c>
      <c r="Y167" s="3" t="str">
        <f t="shared" si="42"/>
        <v>PASS</v>
      </c>
      <c r="Z167" s="3" t="str">
        <f t="shared" si="43"/>
        <v>PASS</v>
      </c>
      <c r="AA167" s="18">
        <f t="shared" si="44"/>
        <v>3</v>
      </c>
      <c r="AB167" s="3" t="str">
        <f t="shared" si="45"/>
        <v>A010780</v>
      </c>
      <c r="AC167" s="13" t="str">
        <f t="shared" si="46"/>
        <v>아이에스동서</v>
      </c>
    </row>
    <row r="168" spans="1:29" hidden="1">
      <c r="A168" s="55">
        <f t="shared" si="47"/>
        <v>160</v>
      </c>
      <c r="B168" s="143" t="s">
        <v>728</v>
      </c>
      <c r="C168" s="175" t="s">
        <v>1794</v>
      </c>
      <c r="D168" s="37" t="s">
        <v>2287</v>
      </c>
      <c r="E168" s="38">
        <v>1605138</v>
      </c>
      <c r="F168" s="39">
        <v>939940077</v>
      </c>
      <c r="G168" s="39">
        <v>207957638</v>
      </c>
      <c r="H168" s="88">
        <v>22.12</v>
      </c>
      <c r="I168" s="47">
        <v>38891514</v>
      </c>
      <c r="J168" s="47">
        <v>9673380</v>
      </c>
      <c r="K168" s="47">
        <v>10576091</v>
      </c>
      <c r="L168" s="47">
        <v>2819673</v>
      </c>
      <c r="N168" s="3" t="str">
        <f t="shared" si="32"/>
        <v>0</v>
      </c>
      <c r="O168" s="3" t="str">
        <f t="shared" si="33"/>
        <v>0</v>
      </c>
      <c r="P168" s="3" t="str">
        <f t="shared" si="34"/>
        <v>0</v>
      </c>
      <c r="Q168" s="3" t="str">
        <f t="shared" si="35"/>
        <v>0</v>
      </c>
      <c r="R168" s="8">
        <f t="shared" si="36"/>
        <v>0</v>
      </c>
      <c r="S168" s="6">
        <f t="shared" si="37"/>
        <v>22.12</v>
      </c>
      <c r="T168" s="6">
        <f t="shared" si="38"/>
        <v>6.5919795863752713</v>
      </c>
      <c r="V168" s="3" t="str">
        <f t="shared" si="39"/>
        <v>PASS</v>
      </c>
      <c r="W168" s="3" t="str">
        <f t="shared" si="40"/>
        <v>PASS</v>
      </c>
      <c r="X168" s="3" t="str">
        <f t="shared" si="41"/>
        <v>PASS</v>
      </c>
      <c r="Y168" s="3" t="str">
        <f t="shared" si="42"/>
        <v>PASS</v>
      </c>
      <c r="Z168" s="3" t="str">
        <f t="shared" si="43"/>
        <v>PASS</v>
      </c>
      <c r="AA168" s="18">
        <f t="shared" si="44"/>
        <v>3</v>
      </c>
      <c r="AB168" s="3" t="str">
        <f t="shared" si="45"/>
        <v>A034230</v>
      </c>
      <c r="AC168" s="13" t="str">
        <f t="shared" si="46"/>
        <v>파라다이스</v>
      </c>
    </row>
    <row r="169" spans="1:29" hidden="1">
      <c r="A169" s="55">
        <f t="shared" si="47"/>
        <v>161</v>
      </c>
      <c r="B169" s="146" t="s">
        <v>769</v>
      </c>
      <c r="C169" s="176" t="s">
        <v>5710</v>
      </c>
      <c r="D169" s="40" t="s">
        <v>2286</v>
      </c>
      <c r="E169" s="41">
        <v>1227749</v>
      </c>
      <c r="F169" s="42">
        <v>386628011</v>
      </c>
      <c r="G169" s="42">
        <v>198980282</v>
      </c>
      <c r="H169" s="89">
        <v>51.47</v>
      </c>
      <c r="I169" s="48">
        <v>15634913</v>
      </c>
      <c r="J169" s="48">
        <v>14500184</v>
      </c>
      <c r="K169" s="48">
        <v>22510731</v>
      </c>
      <c r="L169" s="48">
        <v>10233256</v>
      </c>
      <c r="N169" s="3" t="str">
        <f t="shared" si="32"/>
        <v>0</v>
      </c>
      <c r="O169" s="3" t="str">
        <f t="shared" si="33"/>
        <v>0</v>
      </c>
      <c r="P169" s="3" t="str">
        <f t="shared" si="34"/>
        <v>0</v>
      </c>
      <c r="Q169" s="3" t="str">
        <f t="shared" si="35"/>
        <v>0</v>
      </c>
      <c r="R169" s="8">
        <f t="shared" si="36"/>
        <v>0</v>
      </c>
      <c r="S169" s="6">
        <f t="shared" si="37"/>
        <v>51.47</v>
      </c>
      <c r="T169" s="6">
        <f t="shared" si="38"/>
        <v>16.26345795209339</v>
      </c>
      <c r="V169" s="3" t="str">
        <f t="shared" si="39"/>
        <v>PASS</v>
      </c>
      <c r="W169" s="3" t="str">
        <f t="shared" si="40"/>
        <v>PASS</v>
      </c>
      <c r="X169" s="3" t="str">
        <f t="shared" si="41"/>
        <v>PASS</v>
      </c>
      <c r="Y169" s="3" t="str">
        <f t="shared" si="42"/>
        <v>PASS</v>
      </c>
      <c r="Z169" s="3" t="str">
        <f t="shared" si="43"/>
        <v>PASS</v>
      </c>
      <c r="AA169" s="18">
        <f t="shared" si="44"/>
        <v>3</v>
      </c>
      <c r="AB169" s="3" t="str">
        <f t="shared" si="45"/>
        <v>A036490</v>
      </c>
      <c r="AC169" s="13" t="str">
        <f t="shared" si="46"/>
        <v>SK머티리얼즈</v>
      </c>
    </row>
    <row r="170" spans="1:29" hidden="1">
      <c r="A170" s="55">
        <f t="shared" si="47"/>
        <v>162</v>
      </c>
      <c r="B170" s="143" t="s">
        <v>1431</v>
      </c>
      <c r="C170" s="175" t="s">
        <v>1531</v>
      </c>
      <c r="D170" s="37" t="s">
        <v>2289</v>
      </c>
      <c r="E170" s="38">
        <v>1313764</v>
      </c>
      <c r="F170" s="39">
        <v>891223000</v>
      </c>
      <c r="G170" s="39">
        <v>999436000</v>
      </c>
      <c r="H170" s="88">
        <v>112.14</v>
      </c>
      <c r="I170" s="47">
        <v>8837000</v>
      </c>
      <c r="J170" s="47">
        <v>27505000</v>
      </c>
      <c r="K170" s="47">
        <v>27769000</v>
      </c>
      <c r="L170" s="47">
        <v>3560000</v>
      </c>
      <c r="N170" s="3" t="str">
        <f t="shared" si="32"/>
        <v>0</v>
      </c>
      <c r="O170" s="3" t="str">
        <f t="shared" si="33"/>
        <v>0</v>
      </c>
      <c r="P170" s="3" t="str">
        <f t="shared" si="34"/>
        <v>0</v>
      </c>
      <c r="Q170" s="3" t="str">
        <f t="shared" si="35"/>
        <v>0</v>
      </c>
      <c r="R170" s="8">
        <f t="shared" si="36"/>
        <v>0</v>
      </c>
      <c r="S170" s="6">
        <f t="shared" si="37"/>
        <v>112.14</v>
      </c>
      <c r="T170" s="6">
        <f t="shared" si="38"/>
        <v>7.5930491021887896</v>
      </c>
      <c r="V170" s="3" t="str">
        <f t="shared" si="39"/>
        <v>PASS</v>
      </c>
      <c r="W170" s="3" t="str">
        <f t="shared" si="40"/>
        <v>PASS</v>
      </c>
      <c r="X170" s="3" t="str">
        <f t="shared" si="41"/>
        <v>PASS</v>
      </c>
      <c r="Y170" s="3" t="str">
        <f t="shared" si="42"/>
        <v>PASS</v>
      </c>
      <c r="Z170" s="3" t="str">
        <f t="shared" si="43"/>
        <v>PASS</v>
      </c>
      <c r="AA170" s="18">
        <f t="shared" si="44"/>
        <v>3</v>
      </c>
      <c r="AB170" s="3" t="str">
        <f t="shared" si="45"/>
        <v>A108670</v>
      </c>
      <c r="AC170" s="13" t="str">
        <f t="shared" si="46"/>
        <v>LG하우시스</v>
      </c>
    </row>
    <row r="171" spans="1:29" hidden="1">
      <c r="A171" s="55">
        <f t="shared" si="47"/>
        <v>163</v>
      </c>
      <c r="B171" s="143" t="s">
        <v>1414</v>
      </c>
      <c r="C171" s="175" t="s">
        <v>2604</v>
      </c>
      <c r="D171" s="37" t="s">
        <v>2294</v>
      </c>
      <c r="E171" s="38">
        <v>1328142</v>
      </c>
      <c r="F171" s="39">
        <v>135442196</v>
      </c>
      <c r="G171" s="39">
        <v>93174227</v>
      </c>
      <c r="H171" s="88">
        <v>68.790000000000006</v>
      </c>
      <c r="I171" s="47">
        <v>-726100</v>
      </c>
      <c r="J171" s="47">
        <v>108398</v>
      </c>
      <c r="K171" s="47">
        <v>-396435</v>
      </c>
      <c r="L171" s="47">
        <v>1814276</v>
      </c>
      <c r="N171" s="3" t="str">
        <f t="shared" si="32"/>
        <v>1</v>
      </c>
      <c r="O171" s="3" t="str">
        <f t="shared" si="33"/>
        <v>0</v>
      </c>
      <c r="P171" s="3" t="str">
        <f t="shared" si="34"/>
        <v>1</v>
      </c>
      <c r="Q171" s="3" t="str">
        <f t="shared" si="35"/>
        <v>0</v>
      </c>
      <c r="R171" s="8">
        <f t="shared" si="36"/>
        <v>2</v>
      </c>
      <c r="S171" s="6">
        <f t="shared" si="37"/>
        <v>68.790000000000006</v>
      </c>
      <c r="T171" s="6">
        <f t="shared" si="38"/>
        <v>0.59076050420800919</v>
      </c>
      <c r="V171" s="3" t="str">
        <f t="shared" si="39"/>
        <v>PASS</v>
      </c>
      <c r="W171" s="3" t="str">
        <f t="shared" si="40"/>
        <v>PASS</v>
      </c>
      <c r="X171" s="3" t="str">
        <f t="shared" si="41"/>
        <v>PASS</v>
      </c>
      <c r="Y171" s="3" t="str">
        <f t="shared" si="42"/>
        <v>PASS</v>
      </c>
      <c r="Z171" s="3" t="str">
        <f t="shared" si="43"/>
        <v>PASS</v>
      </c>
      <c r="AA171" s="18">
        <f t="shared" si="44"/>
        <v>3</v>
      </c>
      <c r="AB171" s="3" t="str">
        <f t="shared" si="45"/>
        <v>A102940</v>
      </c>
      <c r="AC171" s="13" t="str">
        <f t="shared" si="46"/>
        <v>코오롱생명과학</v>
      </c>
    </row>
    <row r="172" spans="1:29" hidden="1">
      <c r="A172" s="55">
        <f t="shared" si="47"/>
        <v>164</v>
      </c>
      <c r="B172" s="143" t="s">
        <v>650</v>
      </c>
      <c r="C172" s="175" t="s">
        <v>1788</v>
      </c>
      <c r="D172" s="37" t="s">
        <v>2287</v>
      </c>
      <c r="E172" s="38">
        <v>1095938</v>
      </c>
      <c r="F172" s="39">
        <v>932692871</v>
      </c>
      <c r="G172" s="39">
        <v>306421922</v>
      </c>
      <c r="H172" s="88">
        <v>32.85</v>
      </c>
      <c r="I172" s="47">
        <v>26046687</v>
      </c>
      <c r="J172" s="47">
        <v>24912458</v>
      </c>
      <c r="K172" s="47">
        <v>16084444</v>
      </c>
      <c r="L172" s="47">
        <v>13727328</v>
      </c>
      <c r="N172" s="3" t="str">
        <f t="shared" si="32"/>
        <v>0</v>
      </c>
      <c r="O172" s="3" t="str">
        <f t="shared" si="33"/>
        <v>0</v>
      </c>
      <c r="P172" s="3" t="str">
        <f t="shared" si="34"/>
        <v>0</v>
      </c>
      <c r="Q172" s="3" t="str">
        <f t="shared" si="35"/>
        <v>0</v>
      </c>
      <c r="R172" s="8">
        <f t="shared" si="36"/>
        <v>0</v>
      </c>
      <c r="S172" s="6">
        <f t="shared" si="37"/>
        <v>32.85</v>
      </c>
      <c r="T172" s="6">
        <f t="shared" si="38"/>
        <v>8.6599693759211753</v>
      </c>
      <c r="V172" s="3" t="str">
        <f t="shared" si="39"/>
        <v>PASS</v>
      </c>
      <c r="W172" s="3" t="str">
        <f t="shared" si="40"/>
        <v>PASS</v>
      </c>
      <c r="X172" s="3" t="str">
        <f t="shared" si="41"/>
        <v>PASS</v>
      </c>
      <c r="Y172" s="3" t="str">
        <f t="shared" si="42"/>
        <v>PASS</v>
      </c>
      <c r="Z172" s="3" t="str">
        <f t="shared" si="43"/>
        <v>PASS</v>
      </c>
      <c r="AA172" s="18">
        <f t="shared" si="44"/>
        <v>3</v>
      </c>
      <c r="AB172" s="3" t="str">
        <f t="shared" si="45"/>
        <v>A028150</v>
      </c>
      <c r="AC172" s="13" t="str">
        <f t="shared" si="46"/>
        <v>GS홈쇼핑</v>
      </c>
    </row>
    <row r="173" spans="1:29" hidden="1">
      <c r="A173" s="55">
        <f t="shared" si="47"/>
        <v>165</v>
      </c>
      <c r="B173" s="143" t="s">
        <v>2295</v>
      </c>
      <c r="C173" s="175" t="s">
        <v>1614</v>
      </c>
      <c r="D173" s="37" t="s">
        <v>2294</v>
      </c>
      <c r="E173" s="38">
        <v>904210</v>
      </c>
      <c r="F173" s="39">
        <v>314561067</v>
      </c>
      <c r="G173" s="39">
        <v>261725637</v>
      </c>
      <c r="H173" s="88">
        <v>83.2</v>
      </c>
      <c r="I173" s="47">
        <v>6109222</v>
      </c>
      <c r="J173" s="47">
        <v>-26415269</v>
      </c>
      <c r="K173" s="47">
        <v>8381943</v>
      </c>
      <c r="L173" s="47">
        <v>5151363</v>
      </c>
      <c r="N173" s="3" t="str">
        <f t="shared" si="32"/>
        <v>0</v>
      </c>
      <c r="O173" s="3" t="str">
        <f t="shared" si="33"/>
        <v>1</v>
      </c>
      <c r="P173" s="3" t="str">
        <f t="shared" si="34"/>
        <v>0</v>
      </c>
      <c r="Q173" s="3" t="str">
        <f t="shared" si="35"/>
        <v>0</v>
      </c>
      <c r="R173" s="8">
        <f t="shared" si="36"/>
        <v>1</v>
      </c>
      <c r="S173" s="6">
        <f t="shared" si="37"/>
        <v>83.2</v>
      </c>
      <c r="T173" s="6">
        <f t="shared" si="38"/>
        <v>-2.1530766870141624</v>
      </c>
      <c r="V173" s="3" t="str">
        <f t="shared" si="39"/>
        <v>PASS</v>
      </c>
      <c r="W173" s="3" t="str">
        <f t="shared" si="40"/>
        <v>PASS</v>
      </c>
      <c r="X173" s="3" t="str">
        <f t="shared" si="41"/>
        <v>PASS</v>
      </c>
      <c r="Y173" s="3" t="str">
        <f t="shared" si="42"/>
        <v>PASS</v>
      </c>
      <c r="Z173" s="3" t="str">
        <f t="shared" si="43"/>
        <v>PASS</v>
      </c>
      <c r="AA173" s="18">
        <f t="shared" si="44"/>
        <v>3</v>
      </c>
      <c r="AB173" s="3" t="str">
        <f t="shared" si="45"/>
        <v>A185750</v>
      </c>
      <c r="AC173" s="13" t="str">
        <f t="shared" si="46"/>
        <v>종근당</v>
      </c>
    </row>
    <row r="174" spans="1:29" hidden="1">
      <c r="A174" s="55">
        <f t="shared" si="47"/>
        <v>166</v>
      </c>
      <c r="B174" s="146" t="s">
        <v>1165</v>
      </c>
      <c r="C174" s="176" t="s">
        <v>1567</v>
      </c>
      <c r="D174" s="40" t="s">
        <v>2294</v>
      </c>
      <c r="E174" s="41">
        <v>823805</v>
      </c>
      <c r="F174" s="42">
        <v>492694104</v>
      </c>
      <c r="G174" s="42">
        <v>326641992</v>
      </c>
      <c r="H174" s="89">
        <v>66.3</v>
      </c>
      <c r="I174" s="48">
        <v>12457263</v>
      </c>
      <c r="J174" s="48">
        <v>12686621</v>
      </c>
      <c r="K174" s="48">
        <v>12120504</v>
      </c>
      <c r="L174" s="48">
        <v>11968524</v>
      </c>
      <c r="N174" s="3" t="str">
        <f t="shared" si="32"/>
        <v>0</v>
      </c>
      <c r="O174" s="3" t="str">
        <f t="shared" si="33"/>
        <v>0</v>
      </c>
      <c r="P174" s="3" t="str">
        <f t="shared" si="34"/>
        <v>0</v>
      </c>
      <c r="Q174" s="3" t="str">
        <f t="shared" si="35"/>
        <v>0</v>
      </c>
      <c r="R174" s="8">
        <f t="shared" si="36"/>
        <v>0</v>
      </c>
      <c r="S174" s="6">
        <f t="shared" si="37"/>
        <v>66.3</v>
      </c>
      <c r="T174" s="6">
        <f t="shared" si="38"/>
        <v>9.992592076969526</v>
      </c>
      <c r="V174" s="3" t="str">
        <f t="shared" si="39"/>
        <v>PASS</v>
      </c>
      <c r="W174" s="3" t="str">
        <f t="shared" si="40"/>
        <v>PASS</v>
      </c>
      <c r="X174" s="3" t="str">
        <f t="shared" si="41"/>
        <v>PASS</v>
      </c>
      <c r="Y174" s="3" t="str">
        <f t="shared" si="42"/>
        <v>PASS</v>
      </c>
      <c r="Z174" s="3" t="str">
        <f t="shared" si="43"/>
        <v>PASS</v>
      </c>
      <c r="AA174" s="18">
        <f t="shared" si="44"/>
        <v>3</v>
      </c>
      <c r="AB174" s="3" t="str">
        <f t="shared" si="45"/>
        <v>A069620</v>
      </c>
      <c r="AC174" s="13" t="str">
        <f t="shared" si="46"/>
        <v>대웅제약</v>
      </c>
    </row>
    <row r="175" spans="1:29" hidden="1">
      <c r="A175" s="55">
        <f t="shared" si="47"/>
        <v>167</v>
      </c>
      <c r="B175" s="143" t="s">
        <v>2057</v>
      </c>
      <c r="C175" s="175" t="s">
        <v>2606</v>
      </c>
      <c r="D175" s="37" t="s">
        <v>2287</v>
      </c>
      <c r="E175" s="38">
        <v>1392855</v>
      </c>
      <c r="F175" s="39">
        <v>1782827719</v>
      </c>
      <c r="G175" s="39">
        <v>1122385567</v>
      </c>
      <c r="H175" s="88">
        <v>62.96</v>
      </c>
      <c r="I175" s="47">
        <v>24405335</v>
      </c>
      <c r="J175" s="47">
        <v>28656629</v>
      </c>
      <c r="K175" s="47">
        <v>39532312</v>
      </c>
      <c r="L175" s="47">
        <v>14000441</v>
      </c>
      <c r="N175" s="3" t="str">
        <f t="shared" si="32"/>
        <v>0</v>
      </c>
      <c r="O175" s="3" t="str">
        <f t="shared" si="33"/>
        <v>0</v>
      </c>
      <c r="P175" s="3" t="str">
        <f t="shared" si="34"/>
        <v>0</v>
      </c>
      <c r="Q175" s="3" t="str">
        <f t="shared" si="35"/>
        <v>0</v>
      </c>
      <c r="R175" s="8">
        <f t="shared" si="36"/>
        <v>0</v>
      </c>
      <c r="S175" s="6">
        <f t="shared" si="37"/>
        <v>62.96</v>
      </c>
      <c r="T175" s="6">
        <f t="shared" si="38"/>
        <v>5.9789690200570638</v>
      </c>
      <c r="V175" s="3" t="str">
        <f t="shared" si="39"/>
        <v>PASS</v>
      </c>
      <c r="W175" s="3" t="str">
        <f t="shared" si="40"/>
        <v>PASS</v>
      </c>
      <c r="X175" s="3" t="str">
        <f t="shared" si="41"/>
        <v>PASS</v>
      </c>
      <c r="Y175" s="3" t="str">
        <f t="shared" si="42"/>
        <v>PASS</v>
      </c>
      <c r="Z175" s="3" t="str">
        <f t="shared" si="43"/>
        <v>PASS</v>
      </c>
      <c r="AA175" s="18">
        <f t="shared" si="44"/>
        <v>3</v>
      </c>
      <c r="AB175" s="3" t="str">
        <f t="shared" si="45"/>
        <v>A071840</v>
      </c>
      <c r="AC175" s="13" t="str">
        <f t="shared" si="46"/>
        <v>롯데하이마트</v>
      </c>
    </row>
    <row r="176" spans="1:29" hidden="1">
      <c r="A176" s="55">
        <f t="shared" si="47"/>
        <v>168</v>
      </c>
      <c r="B176" s="143" t="s">
        <v>751</v>
      </c>
      <c r="C176" s="175" t="s">
        <v>1783</v>
      </c>
      <c r="D176" s="37" t="s">
        <v>2287</v>
      </c>
      <c r="E176" s="38">
        <v>1185921</v>
      </c>
      <c r="F176" s="39">
        <v>681436284</v>
      </c>
      <c r="G176" s="39">
        <v>494789263</v>
      </c>
      <c r="H176" s="88">
        <v>72.61</v>
      </c>
      <c r="I176" s="47">
        <v>23953651</v>
      </c>
      <c r="J176" s="47">
        <v>13153437</v>
      </c>
      <c r="K176" s="47">
        <v>14201769</v>
      </c>
      <c r="L176" s="47">
        <v>8988621</v>
      </c>
      <c r="N176" s="3" t="str">
        <f t="shared" si="32"/>
        <v>0</v>
      </c>
      <c r="O176" s="3" t="str">
        <f t="shared" si="33"/>
        <v>0</v>
      </c>
      <c r="P176" s="3" t="str">
        <f t="shared" si="34"/>
        <v>0</v>
      </c>
      <c r="Q176" s="3" t="str">
        <f t="shared" si="35"/>
        <v>0</v>
      </c>
      <c r="R176" s="8">
        <f t="shared" si="36"/>
        <v>0</v>
      </c>
      <c r="S176" s="6">
        <f t="shared" si="37"/>
        <v>72.61</v>
      </c>
      <c r="T176" s="6">
        <f t="shared" si="38"/>
        <v>8.8485863485367329</v>
      </c>
      <c r="V176" s="3" t="str">
        <f t="shared" si="39"/>
        <v>PASS</v>
      </c>
      <c r="W176" s="3" t="str">
        <f t="shared" si="40"/>
        <v>PASS</v>
      </c>
      <c r="X176" s="3" t="str">
        <f t="shared" si="41"/>
        <v>PASS</v>
      </c>
      <c r="Y176" s="3" t="str">
        <f t="shared" si="42"/>
        <v>PASS</v>
      </c>
      <c r="Z176" s="3" t="str">
        <f t="shared" si="43"/>
        <v>PASS</v>
      </c>
      <c r="AA176" s="18">
        <f t="shared" si="44"/>
        <v>3</v>
      </c>
      <c r="AB176" s="3" t="str">
        <f t="shared" si="45"/>
        <v>A035760</v>
      </c>
      <c r="AC176" s="13" t="str">
        <f t="shared" si="46"/>
        <v>CJ오쇼핑</v>
      </c>
    </row>
    <row r="177" spans="1:29" hidden="1">
      <c r="A177" s="55">
        <f t="shared" si="47"/>
        <v>169</v>
      </c>
      <c r="B177" s="143" t="s">
        <v>1365</v>
      </c>
      <c r="C177" s="175" t="s">
        <v>2634</v>
      </c>
      <c r="D177" s="37" t="s">
        <v>2294</v>
      </c>
      <c r="E177" s="38">
        <v>778826</v>
      </c>
      <c r="F177" s="39">
        <v>125766344</v>
      </c>
      <c r="G177" s="39">
        <v>16334241</v>
      </c>
      <c r="H177" s="88">
        <v>12.99</v>
      </c>
      <c r="I177" s="47">
        <v>477239</v>
      </c>
      <c r="J177" s="47">
        <v>1425121</v>
      </c>
      <c r="K177" s="47">
        <v>-9562548</v>
      </c>
      <c r="L177" s="47">
        <v>6233511</v>
      </c>
      <c r="N177" s="3" t="str">
        <f t="shared" si="32"/>
        <v>0</v>
      </c>
      <c r="O177" s="3" t="str">
        <f t="shared" si="33"/>
        <v>0</v>
      </c>
      <c r="P177" s="3" t="str">
        <f t="shared" si="34"/>
        <v>1</v>
      </c>
      <c r="Q177" s="3" t="str">
        <f t="shared" si="35"/>
        <v>0</v>
      </c>
      <c r="R177" s="8">
        <f t="shared" si="36"/>
        <v>1</v>
      </c>
      <c r="S177" s="6">
        <f t="shared" si="37"/>
        <v>12.99</v>
      </c>
      <c r="T177" s="6">
        <f t="shared" si="38"/>
        <v>-1.1343869549074272</v>
      </c>
      <c r="V177" s="3" t="str">
        <f t="shared" si="39"/>
        <v>PASS</v>
      </c>
      <c r="W177" s="3" t="str">
        <f t="shared" si="40"/>
        <v>PASS</v>
      </c>
      <c r="X177" s="3" t="str">
        <f t="shared" si="41"/>
        <v>PASS</v>
      </c>
      <c r="Y177" s="3" t="str">
        <f t="shared" si="42"/>
        <v>PASS</v>
      </c>
      <c r="Z177" s="3" t="str">
        <f t="shared" si="43"/>
        <v>PASS</v>
      </c>
      <c r="AA177" s="18">
        <f t="shared" si="44"/>
        <v>3</v>
      </c>
      <c r="AB177" s="3" t="str">
        <f t="shared" si="45"/>
        <v>A095700</v>
      </c>
      <c r="AC177" s="13" t="str">
        <f t="shared" si="46"/>
        <v>제넥신</v>
      </c>
    </row>
    <row r="178" spans="1:29" hidden="1">
      <c r="A178" s="55">
        <f t="shared" si="47"/>
        <v>170</v>
      </c>
      <c r="B178" s="143" t="s">
        <v>142</v>
      </c>
      <c r="C178" s="175" t="s">
        <v>1585</v>
      </c>
      <c r="D178" s="37" t="s">
        <v>2294</v>
      </c>
      <c r="E178" s="38">
        <v>950520</v>
      </c>
      <c r="F178" s="39">
        <v>233025388</v>
      </c>
      <c r="G178" s="39">
        <v>27506479</v>
      </c>
      <c r="H178" s="88">
        <v>11.8</v>
      </c>
      <c r="I178" s="47">
        <v>6169863</v>
      </c>
      <c r="J178" s="47">
        <v>4823403</v>
      </c>
      <c r="K178" s="47">
        <v>9296298</v>
      </c>
      <c r="L178" s="47">
        <v>13840608</v>
      </c>
      <c r="N178" s="3" t="str">
        <f t="shared" si="32"/>
        <v>0</v>
      </c>
      <c r="O178" s="3" t="str">
        <f t="shared" si="33"/>
        <v>0</v>
      </c>
      <c r="P178" s="3" t="str">
        <f t="shared" si="34"/>
        <v>0</v>
      </c>
      <c r="Q178" s="3" t="str">
        <f t="shared" si="35"/>
        <v>0</v>
      </c>
      <c r="R178" s="8">
        <f t="shared" si="36"/>
        <v>0</v>
      </c>
      <c r="S178" s="6">
        <f t="shared" si="37"/>
        <v>11.8</v>
      </c>
      <c r="T178" s="6">
        <f t="shared" si="38"/>
        <v>14.646546581439443</v>
      </c>
      <c r="V178" s="3" t="str">
        <f t="shared" si="39"/>
        <v>PASS</v>
      </c>
      <c r="W178" s="3" t="str">
        <f t="shared" si="40"/>
        <v>PASS</v>
      </c>
      <c r="X178" s="3" t="str">
        <f t="shared" si="41"/>
        <v>PASS</v>
      </c>
      <c r="Y178" s="3" t="str">
        <f t="shared" si="42"/>
        <v>PASS</v>
      </c>
      <c r="Z178" s="3" t="str">
        <f t="shared" si="43"/>
        <v>PASS</v>
      </c>
      <c r="AA178" s="18">
        <f t="shared" si="44"/>
        <v>3</v>
      </c>
      <c r="AB178" s="3" t="str">
        <f t="shared" si="45"/>
        <v>A003000</v>
      </c>
      <c r="AC178" s="13" t="str">
        <f t="shared" si="46"/>
        <v>부광약품</v>
      </c>
    </row>
    <row r="179" spans="1:29" hidden="1">
      <c r="A179" s="55">
        <f t="shared" si="47"/>
        <v>171</v>
      </c>
      <c r="B179" s="146" t="s">
        <v>1155</v>
      </c>
      <c r="C179" s="176" t="s">
        <v>1526</v>
      </c>
      <c r="D179" s="40" t="s">
        <v>2294</v>
      </c>
      <c r="E179" s="41">
        <v>1004566</v>
      </c>
      <c r="F179" s="42">
        <v>258321529</v>
      </c>
      <c r="G179" s="42">
        <v>445384075</v>
      </c>
      <c r="H179" s="89">
        <v>172.41</v>
      </c>
      <c r="I179" s="48">
        <v>-4981875</v>
      </c>
      <c r="J179" s="48">
        <v>718401</v>
      </c>
      <c r="K179" s="48">
        <v>13657336</v>
      </c>
      <c r="L179" s="48">
        <v>3049920</v>
      </c>
      <c r="N179" s="3" t="str">
        <f t="shared" si="32"/>
        <v>1</v>
      </c>
      <c r="O179" s="3" t="str">
        <f t="shared" si="33"/>
        <v>0</v>
      </c>
      <c r="P179" s="3" t="str">
        <f t="shared" si="34"/>
        <v>0</v>
      </c>
      <c r="Q179" s="3" t="str">
        <f t="shared" si="35"/>
        <v>0</v>
      </c>
      <c r="R179" s="8">
        <f t="shared" si="36"/>
        <v>1</v>
      </c>
      <c r="S179" s="6">
        <f t="shared" si="37"/>
        <v>172.41</v>
      </c>
      <c r="T179" s="6">
        <f t="shared" si="38"/>
        <v>4.8171679875741207</v>
      </c>
      <c r="V179" s="3" t="str">
        <f t="shared" si="39"/>
        <v>PASS</v>
      </c>
      <c r="W179" s="3" t="str">
        <f t="shared" si="40"/>
        <v>PASS</v>
      </c>
      <c r="X179" s="3" t="str">
        <f t="shared" si="41"/>
        <v>PASS</v>
      </c>
      <c r="Y179" s="3" t="str">
        <f t="shared" si="42"/>
        <v>PASS</v>
      </c>
      <c r="Z179" s="3" t="str">
        <f t="shared" si="43"/>
        <v>PASS</v>
      </c>
      <c r="AA179" s="18">
        <f t="shared" si="44"/>
        <v>3</v>
      </c>
      <c r="AB179" s="3" t="str">
        <f t="shared" si="45"/>
        <v>A068870</v>
      </c>
      <c r="AC179" s="13" t="str">
        <f t="shared" si="46"/>
        <v>LG생명과학</v>
      </c>
    </row>
    <row r="180" spans="1:29" hidden="1">
      <c r="A180" s="55">
        <f t="shared" si="47"/>
        <v>172</v>
      </c>
      <c r="B180" s="143" t="s">
        <v>984</v>
      </c>
      <c r="C180" s="175" t="s">
        <v>1652</v>
      </c>
      <c r="D180" s="37" t="s">
        <v>2292</v>
      </c>
      <c r="E180" s="38">
        <v>1322412</v>
      </c>
      <c r="F180" s="39">
        <v>416785058</v>
      </c>
      <c r="G180" s="39">
        <v>438370663</v>
      </c>
      <c r="H180" s="88">
        <v>105.18</v>
      </c>
      <c r="I180" s="47">
        <v>3606586</v>
      </c>
      <c r="J180" s="47">
        <v>10269019</v>
      </c>
      <c r="K180" s="47">
        <v>19643264</v>
      </c>
      <c r="L180" s="47">
        <v>-2471623</v>
      </c>
      <c r="N180" s="3" t="str">
        <f t="shared" si="32"/>
        <v>0</v>
      </c>
      <c r="O180" s="3" t="str">
        <f t="shared" si="33"/>
        <v>0</v>
      </c>
      <c r="P180" s="3" t="str">
        <f t="shared" si="34"/>
        <v>0</v>
      </c>
      <c r="Q180" s="3" t="str">
        <f t="shared" si="35"/>
        <v>1</v>
      </c>
      <c r="R180" s="8">
        <f t="shared" si="36"/>
        <v>1</v>
      </c>
      <c r="S180" s="6">
        <f t="shared" si="37"/>
        <v>105.18</v>
      </c>
      <c r="T180" s="6">
        <f t="shared" si="38"/>
        <v>7.449222423899851</v>
      </c>
      <c r="V180" s="3" t="str">
        <f t="shared" si="39"/>
        <v>PASS</v>
      </c>
      <c r="W180" s="3" t="str">
        <f t="shared" si="40"/>
        <v>PASS</v>
      </c>
      <c r="X180" s="3" t="str">
        <f t="shared" si="41"/>
        <v>PASS</v>
      </c>
      <c r="Y180" s="3" t="str">
        <f t="shared" si="42"/>
        <v>PASS</v>
      </c>
      <c r="Z180" s="3" t="str">
        <f t="shared" si="43"/>
        <v>PASS</v>
      </c>
      <c r="AA180" s="18">
        <f t="shared" si="44"/>
        <v>3</v>
      </c>
      <c r="AB180" s="3" t="str">
        <f t="shared" si="45"/>
        <v>A052690</v>
      </c>
      <c r="AC180" s="13" t="str">
        <f t="shared" si="46"/>
        <v>한전기술</v>
      </c>
    </row>
    <row r="181" spans="1:29" hidden="1">
      <c r="A181" s="55">
        <f t="shared" si="47"/>
        <v>173</v>
      </c>
      <c r="B181" s="143" t="s">
        <v>109</v>
      </c>
      <c r="C181" s="175" t="s">
        <v>2215</v>
      </c>
      <c r="D181" s="37" t="s">
        <v>2293</v>
      </c>
      <c r="E181" s="38">
        <v>1299595</v>
      </c>
      <c r="F181" s="39">
        <v>892606820</v>
      </c>
      <c r="G181" s="39">
        <v>394979511</v>
      </c>
      <c r="H181" s="88">
        <v>44.25</v>
      </c>
      <c r="I181" s="47">
        <v>10957769</v>
      </c>
      <c r="J181" s="47">
        <v>18086746</v>
      </c>
      <c r="K181" s="47">
        <v>18928586</v>
      </c>
      <c r="L181" s="47">
        <v>2300949</v>
      </c>
      <c r="N181" s="3" t="str">
        <f t="shared" si="32"/>
        <v>0</v>
      </c>
      <c r="O181" s="3" t="str">
        <f t="shared" si="33"/>
        <v>0</v>
      </c>
      <c r="P181" s="3" t="str">
        <f t="shared" si="34"/>
        <v>0</v>
      </c>
      <c r="Q181" s="3" t="str">
        <f t="shared" si="35"/>
        <v>0</v>
      </c>
      <c r="R181" s="8">
        <f t="shared" si="36"/>
        <v>0</v>
      </c>
      <c r="S181" s="6">
        <f t="shared" si="37"/>
        <v>44.25</v>
      </c>
      <c r="T181" s="6">
        <f t="shared" si="38"/>
        <v>5.6322726729782318</v>
      </c>
      <c r="V181" s="3" t="str">
        <f t="shared" si="39"/>
        <v>PASS</v>
      </c>
      <c r="W181" s="3" t="str">
        <f t="shared" si="40"/>
        <v>PASS</v>
      </c>
      <c r="X181" s="3" t="str">
        <f t="shared" si="41"/>
        <v>PASS</v>
      </c>
      <c r="Y181" s="3" t="str">
        <f t="shared" si="42"/>
        <v>PASS</v>
      </c>
      <c r="Z181" s="3" t="str">
        <f t="shared" si="43"/>
        <v>PASS</v>
      </c>
      <c r="AA181" s="18">
        <f t="shared" si="44"/>
        <v>3</v>
      </c>
      <c r="AB181" s="3" t="str">
        <f t="shared" si="45"/>
        <v>A002270</v>
      </c>
      <c r="AC181" s="13" t="str">
        <f t="shared" si="46"/>
        <v>롯데푸드</v>
      </c>
    </row>
    <row r="182" spans="1:29" hidden="1">
      <c r="A182" s="55">
        <f t="shared" si="47"/>
        <v>174</v>
      </c>
      <c r="B182" s="143" t="s">
        <v>924</v>
      </c>
      <c r="C182" s="175" t="s">
        <v>2614</v>
      </c>
      <c r="D182" s="37" t="s">
        <v>2294</v>
      </c>
      <c r="E182" s="38">
        <v>1157143</v>
      </c>
      <c r="F182" s="39">
        <v>178143527</v>
      </c>
      <c r="G182" s="39">
        <v>184196710</v>
      </c>
      <c r="H182" s="88">
        <v>103.4</v>
      </c>
      <c r="I182" s="47">
        <v>10360687</v>
      </c>
      <c r="J182" s="47">
        <v>8880084</v>
      </c>
      <c r="K182" s="47">
        <v>12715373</v>
      </c>
      <c r="L182" s="47">
        <v>9281351</v>
      </c>
      <c r="N182" s="3" t="str">
        <f t="shared" si="32"/>
        <v>0</v>
      </c>
      <c r="O182" s="3" t="str">
        <f t="shared" si="33"/>
        <v>0</v>
      </c>
      <c r="P182" s="3" t="str">
        <f t="shared" si="34"/>
        <v>0</v>
      </c>
      <c r="Q182" s="3" t="str">
        <f t="shared" si="35"/>
        <v>0</v>
      </c>
      <c r="R182" s="8">
        <f t="shared" si="36"/>
        <v>0</v>
      </c>
      <c r="S182" s="6">
        <f t="shared" si="37"/>
        <v>103.4</v>
      </c>
      <c r="T182" s="6">
        <f t="shared" si="38"/>
        <v>23.148466685517011</v>
      </c>
      <c r="V182" s="3" t="str">
        <f t="shared" si="39"/>
        <v>PASS</v>
      </c>
      <c r="W182" s="3" t="str">
        <f t="shared" si="40"/>
        <v>PASS</v>
      </c>
      <c r="X182" s="3" t="str">
        <f t="shared" si="41"/>
        <v>PASS</v>
      </c>
      <c r="Y182" s="3" t="str">
        <f t="shared" si="42"/>
        <v>PASS</v>
      </c>
      <c r="Z182" s="3" t="str">
        <f t="shared" si="43"/>
        <v>PASS</v>
      </c>
      <c r="AA182" s="18">
        <f t="shared" si="44"/>
        <v>3</v>
      </c>
      <c r="AB182" s="3" t="str">
        <f t="shared" si="45"/>
        <v>A048260</v>
      </c>
      <c r="AC182" s="13" t="str">
        <f t="shared" si="46"/>
        <v>오스템임플란트</v>
      </c>
    </row>
    <row r="183" spans="1:29" hidden="1">
      <c r="A183" s="55">
        <f t="shared" si="47"/>
        <v>175</v>
      </c>
      <c r="B183" s="143" t="s">
        <v>430</v>
      </c>
      <c r="C183" s="175" t="s">
        <v>1541</v>
      </c>
      <c r="D183" s="37" t="s">
        <v>2288</v>
      </c>
      <c r="E183" s="38">
        <v>1243744</v>
      </c>
      <c r="F183" s="39">
        <v>1505081601</v>
      </c>
      <c r="G183" s="39">
        <v>1130183203</v>
      </c>
      <c r="H183" s="88">
        <v>75.09</v>
      </c>
      <c r="I183" s="47">
        <v>40201890</v>
      </c>
      <c r="J183" s="47">
        <v>42726800</v>
      </c>
      <c r="K183" s="47">
        <v>178179731</v>
      </c>
      <c r="L183" s="47">
        <v>-10628091</v>
      </c>
      <c r="N183" s="3" t="str">
        <f t="shared" si="32"/>
        <v>0</v>
      </c>
      <c r="O183" s="3" t="str">
        <f t="shared" si="33"/>
        <v>0</v>
      </c>
      <c r="P183" s="3" t="str">
        <f t="shared" si="34"/>
        <v>0</v>
      </c>
      <c r="Q183" s="3" t="str">
        <f t="shared" si="35"/>
        <v>1</v>
      </c>
      <c r="R183" s="8">
        <f t="shared" si="36"/>
        <v>1</v>
      </c>
      <c r="S183" s="6">
        <f t="shared" si="37"/>
        <v>75.09</v>
      </c>
      <c r="T183" s="6">
        <f t="shared" si="38"/>
        <v>16.642308950795552</v>
      </c>
      <c r="V183" s="3" t="str">
        <f t="shared" si="39"/>
        <v>PASS</v>
      </c>
      <c r="W183" s="3" t="str">
        <f t="shared" si="40"/>
        <v>PASS</v>
      </c>
      <c r="X183" s="3" t="str">
        <f t="shared" si="41"/>
        <v>PASS</v>
      </c>
      <c r="Y183" s="3" t="str">
        <f t="shared" si="42"/>
        <v>PASS</v>
      </c>
      <c r="Z183" s="3" t="str">
        <f t="shared" si="43"/>
        <v>PASS</v>
      </c>
      <c r="AA183" s="18">
        <f t="shared" si="44"/>
        <v>3</v>
      </c>
      <c r="AB183" s="3" t="str">
        <f t="shared" si="45"/>
        <v>A011790</v>
      </c>
      <c r="AC183" s="13" t="str">
        <f t="shared" si="46"/>
        <v>SKC</v>
      </c>
    </row>
    <row r="184" spans="1:29">
      <c r="A184" s="55">
        <f t="shared" si="47"/>
        <v>176</v>
      </c>
      <c r="B184" s="146" t="s">
        <v>2419</v>
      </c>
      <c r="C184" s="176" t="s">
        <v>2394</v>
      </c>
      <c r="D184" s="40" t="s">
        <v>2293</v>
      </c>
      <c r="E184" s="41">
        <v>1655910</v>
      </c>
      <c r="F184" s="42">
        <v>84627934</v>
      </c>
      <c r="G184" s="42">
        <v>181524387</v>
      </c>
      <c r="H184" s="89">
        <v>214.5</v>
      </c>
      <c r="I184" s="48">
        <v>5062943</v>
      </c>
      <c r="J184" s="48">
        <v>8411146</v>
      </c>
      <c r="K184" s="48">
        <v>5483908</v>
      </c>
      <c r="L184" s="48">
        <v>3257279</v>
      </c>
      <c r="N184" s="3" t="str">
        <f t="shared" si="32"/>
        <v>0</v>
      </c>
      <c r="O184" s="3" t="str">
        <f t="shared" si="33"/>
        <v>0</v>
      </c>
      <c r="P184" s="3" t="str">
        <f t="shared" si="34"/>
        <v>0</v>
      </c>
      <c r="Q184" s="3" t="str">
        <f t="shared" si="35"/>
        <v>0</v>
      </c>
      <c r="R184" s="8">
        <f t="shared" si="36"/>
        <v>0</v>
      </c>
      <c r="S184" s="6">
        <f t="shared" si="37"/>
        <v>214.5</v>
      </c>
      <c r="T184" s="6">
        <f t="shared" si="38"/>
        <v>26.25052385185251</v>
      </c>
      <c r="V184" s="3" t="str">
        <f t="shared" si="39"/>
        <v>PASS</v>
      </c>
      <c r="W184" s="3" t="str">
        <f t="shared" si="40"/>
        <v>FAIL</v>
      </c>
      <c r="X184" s="3" t="str">
        <f t="shared" si="41"/>
        <v>PASS</v>
      </c>
      <c r="Y184" s="3" t="str">
        <f t="shared" si="42"/>
        <v>PASS</v>
      </c>
      <c r="Z184" s="3" t="str">
        <f t="shared" si="43"/>
        <v>PASS</v>
      </c>
      <c r="AA184" s="18">
        <f t="shared" si="44"/>
        <v>2</v>
      </c>
      <c r="AB184" s="3" t="str">
        <f t="shared" si="45"/>
        <v>A192820</v>
      </c>
      <c r="AC184" s="13" t="str">
        <f t="shared" si="46"/>
        <v>코스맥스</v>
      </c>
    </row>
    <row r="185" spans="1:29" hidden="1">
      <c r="A185" s="55">
        <f t="shared" si="47"/>
        <v>177</v>
      </c>
      <c r="B185" s="143" t="s">
        <v>2222</v>
      </c>
      <c r="C185" s="175" t="s">
        <v>2626</v>
      </c>
      <c r="D185" s="37" t="s">
        <v>2289</v>
      </c>
      <c r="E185" s="38">
        <v>1029078</v>
      </c>
      <c r="F185" s="39">
        <v>1306025418</v>
      </c>
      <c r="G185" s="39">
        <v>327696360</v>
      </c>
      <c r="H185" s="88">
        <v>25.09</v>
      </c>
      <c r="I185" s="47">
        <v>9734942</v>
      </c>
      <c r="J185" s="47">
        <v>-2994661</v>
      </c>
      <c r="K185" s="47">
        <v>926286</v>
      </c>
      <c r="L185" s="47">
        <v>1957830</v>
      </c>
      <c r="N185" s="3" t="str">
        <f t="shared" si="32"/>
        <v>0</v>
      </c>
      <c r="O185" s="3" t="str">
        <f t="shared" si="33"/>
        <v>1</v>
      </c>
      <c r="P185" s="3" t="str">
        <f t="shared" si="34"/>
        <v>0</v>
      </c>
      <c r="Q185" s="3" t="str">
        <f t="shared" si="35"/>
        <v>0</v>
      </c>
      <c r="R185" s="8">
        <f t="shared" si="36"/>
        <v>1</v>
      </c>
      <c r="S185" s="6">
        <f t="shared" si="37"/>
        <v>25.09</v>
      </c>
      <c r="T185" s="6">
        <f t="shared" si="38"/>
        <v>0.73692264081188041</v>
      </c>
      <c r="V185" s="3" t="str">
        <f t="shared" si="39"/>
        <v>PASS</v>
      </c>
      <c r="W185" s="3" t="str">
        <f t="shared" si="40"/>
        <v>PASS</v>
      </c>
      <c r="X185" s="3" t="str">
        <f t="shared" si="41"/>
        <v>PASS</v>
      </c>
      <c r="Y185" s="3" t="str">
        <f t="shared" si="42"/>
        <v>PASS</v>
      </c>
      <c r="Z185" s="3" t="str">
        <f t="shared" si="43"/>
        <v>PASS</v>
      </c>
      <c r="AA185" s="18">
        <f t="shared" si="44"/>
        <v>3</v>
      </c>
      <c r="AB185" s="3" t="str">
        <f t="shared" si="45"/>
        <v>A180640</v>
      </c>
      <c r="AC185" s="13" t="str">
        <f t="shared" si="46"/>
        <v>한진칼</v>
      </c>
    </row>
    <row r="186" spans="1:29" hidden="1">
      <c r="A186" s="55">
        <f t="shared" si="47"/>
        <v>178</v>
      </c>
      <c r="B186" s="143" t="s">
        <v>2043</v>
      </c>
      <c r="C186" s="175" t="s">
        <v>2630</v>
      </c>
      <c r="D186" s="37" t="s">
        <v>2294</v>
      </c>
      <c r="E186" s="38">
        <v>816588</v>
      </c>
      <c r="F186" s="39">
        <v>34441631</v>
      </c>
      <c r="G186" s="39">
        <v>5927992</v>
      </c>
      <c r="H186" s="88">
        <v>17.21</v>
      </c>
      <c r="I186" s="47">
        <v>183648</v>
      </c>
      <c r="J186" s="47">
        <v>68248</v>
      </c>
      <c r="K186" s="47">
        <v>81384</v>
      </c>
      <c r="L186" s="47">
        <v>1224632</v>
      </c>
      <c r="N186" s="3" t="str">
        <f t="shared" si="32"/>
        <v>0</v>
      </c>
      <c r="O186" s="3" t="str">
        <f t="shared" si="33"/>
        <v>0</v>
      </c>
      <c r="P186" s="3" t="str">
        <f t="shared" si="34"/>
        <v>0</v>
      </c>
      <c r="Q186" s="3" t="str">
        <f t="shared" si="35"/>
        <v>0</v>
      </c>
      <c r="R186" s="8">
        <f t="shared" si="36"/>
        <v>0</v>
      </c>
      <c r="S186" s="6">
        <f t="shared" si="37"/>
        <v>17.21</v>
      </c>
      <c r="T186" s="6">
        <f t="shared" si="38"/>
        <v>4.5233397918931306</v>
      </c>
      <c r="V186" s="3" t="str">
        <f t="shared" si="39"/>
        <v>PASS</v>
      </c>
      <c r="W186" s="3" t="str">
        <f t="shared" si="40"/>
        <v>PASS</v>
      </c>
      <c r="X186" s="3" t="str">
        <f t="shared" si="41"/>
        <v>PASS</v>
      </c>
      <c r="Y186" s="3" t="str">
        <f t="shared" si="42"/>
        <v>PASS</v>
      </c>
      <c r="Z186" s="3" t="str">
        <f t="shared" si="43"/>
        <v>PASS</v>
      </c>
      <c r="AA186" s="18">
        <f t="shared" si="44"/>
        <v>3</v>
      </c>
      <c r="AB186" s="3" t="str">
        <f t="shared" si="45"/>
        <v>A048530</v>
      </c>
      <c r="AC186" s="13" t="str">
        <f t="shared" si="46"/>
        <v>인트론바이오</v>
      </c>
    </row>
    <row r="187" spans="1:29" hidden="1">
      <c r="A187" s="55">
        <f t="shared" si="47"/>
        <v>179</v>
      </c>
      <c r="B187" s="143" t="s">
        <v>174</v>
      </c>
      <c r="C187" s="175" t="s">
        <v>1684</v>
      </c>
      <c r="D187" s="37" t="s">
        <v>2287</v>
      </c>
      <c r="E187" s="38">
        <v>1063456</v>
      </c>
      <c r="F187" s="39">
        <v>725809202</v>
      </c>
      <c r="G187" s="39">
        <v>1321781281</v>
      </c>
      <c r="H187" s="88">
        <v>182.11</v>
      </c>
      <c r="I187" s="47">
        <v>-31461067</v>
      </c>
      <c r="J187" s="47">
        <v>-21603344</v>
      </c>
      <c r="K187" s="47">
        <v>-27065802</v>
      </c>
      <c r="L187" s="47">
        <v>21471033</v>
      </c>
      <c r="N187" s="3" t="str">
        <f t="shared" si="32"/>
        <v>1</v>
      </c>
      <c r="O187" s="3" t="str">
        <f t="shared" si="33"/>
        <v>1</v>
      </c>
      <c r="P187" s="3" t="str">
        <f t="shared" si="34"/>
        <v>1</v>
      </c>
      <c r="Q187" s="3" t="str">
        <f t="shared" si="35"/>
        <v>0</v>
      </c>
      <c r="R187" s="8">
        <f t="shared" si="36"/>
        <v>3</v>
      </c>
      <c r="S187" s="6">
        <f t="shared" si="37"/>
        <v>182.11</v>
      </c>
      <c r="T187" s="6">
        <f t="shared" si="38"/>
        <v>-8.0819008409320237</v>
      </c>
      <c r="V187" s="3" t="str">
        <f t="shared" si="39"/>
        <v>PASS</v>
      </c>
      <c r="W187" s="3" t="str">
        <f t="shared" si="40"/>
        <v>PASS</v>
      </c>
      <c r="X187" s="3" t="str">
        <f t="shared" si="41"/>
        <v>PASS</v>
      </c>
      <c r="Y187" s="3" t="str">
        <f t="shared" si="42"/>
        <v>PASS</v>
      </c>
      <c r="Z187" s="3" t="str">
        <f t="shared" si="43"/>
        <v>PASS</v>
      </c>
      <c r="AA187" s="18">
        <f t="shared" si="44"/>
        <v>3</v>
      </c>
      <c r="AB187" s="3" t="str">
        <f t="shared" si="45"/>
        <v>A003620</v>
      </c>
      <c r="AC187" s="13" t="str">
        <f t="shared" si="46"/>
        <v>쌍용차</v>
      </c>
    </row>
    <row r="188" spans="1:29" hidden="1">
      <c r="A188" s="55">
        <f t="shared" si="47"/>
        <v>180</v>
      </c>
      <c r="B188" s="143" t="s">
        <v>2210</v>
      </c>
      <c r="C188" s="175" t="s">
        <v>2211</v>
      </c>
      <c r="D188" s="37" t="s">
        <v>2286</v>
      </c>
      <c r="E188" s="38">
        <v>1113250</v>
      </c>
      <c r="F188" s="39">
        <v>1487411232</v>
      </c>
      <c r="G188" s="39">
        <v>151130179</v>
      </c>
      <c r="H188" s="88">
        <v>10.16</v>
      </c>
      <c r="I188" s="47">
        <v>-5168115</v>
      </c>
      <c r="J188" s="47">
        <v>16865008</v>
      </c>
      <c r="K188" s="47">
        <v>53268582</v>
      </c>
      <c r="L188" s="47">
        <v>-30117994</v>
      </c>
      <c r="N188" s="3" t="str">
        <f t="shared" si="32"/>
        <v>1</v>
      </c>
      <c r="O188" s="3" t="str">
        <f t="shared" si="33"/>
        <v>0</v>
      </c>
      <c r="P188" s="3" t="str">
        <f t="shared" si="34"/>
        <v>0</v>
      </c>
      <c r="Q188" s="3" t="str">
        <f t="shared" si="35"/>
        <v>1</v>
      </c>
      <c r="R188" s="8">
        <f t="shared" si="36"/>
        <v>2</v>
      </c>
      <c r="S188" s="6">
        <f t="shared" si="37"/>
        <v>10.16</v>
      </c>
      <c r="T188" s="6">
        <f t="shared" si="38"/>
        <v>2.342827608820961</v>
      </c>
      <c r="V188" s="3" t="str">
        <f t="shared" si="39"/>
        <v>PASS</v>
      </c>
      <c r="W188" s="3" t="str">
        <f t="shared" si="40"/>
        <v>PASS</v>
      </c>
      <c r="X188" s="3" t="str">
        <f t="shared" si="41"/>
        <v>PASS</v>
      </c>
      <c r="Y188" s="3" t="str">
        <f t="shared" si="42"/>
        <v>PASS</v>
      </c>
      <c r="Z188" s="3" t="str">
        <f t="shared" si="43"/>
        <v>PASS</v>
      </c>
      <c r="AA188" s="18">
        <f t="shared" si="44"/>
        <v>3</v>
      </c>
      <c r="AB188" s="3" t="str">
        <f t="shared" si="45"/>
        <v>A181710</v>
      </c>
      <c r="AC188" s="13" t="str">
        <f t="shared" si="46"/>
        <v>NHN엔터테인먼트</v>
      </c>
    </row>
    <row r="189" spans="1:29" hidden="1">
      <c r="A189" s="55">
        <f t="shared" si="47"/>
        <v>181</v>
      </c>
      <c r="B189" s="146" t="s">
        <v>2063</v>
      </c>
      <c r="C189" s="176" t="s">
        <v>2615</v>
      </c>
      <c r="D189" s="40" t="s">
        <v>2287</v>
      </c>
      <c r="E189" s="41">
        <v>1067005</v>
      </c>
      <c r="F189" s="42">
        <v>388580543</v>
      </c>
      <c r="G189" s="42">
        <v>317019131</v>
      </c>
      <c r="H189" s="89">
        <v>81.58</v>
      </c>
      <c r="I189" s="48">
        <v>-578446</v>
      </c>
      <c r="J189" s="48">
        <v>3760879</v>
      </c>
      <c r="K189" s="48">
        <v>211203</v>
      </c>
      <c r="L189" s="48">
        <v>-3824002</v>
      </c>
      <c r="N189" s="3" t="str">
        <f t="shared" si="32"/>
        <v>1</v>
      </c>
      <c r="O189" s="3" t="str">
        <f t="shared" si="33"/>
        <v>0</v>
      </c>
      <c r="P189" s="3" t="str">
        <f t="shared" si="34"/>
        <v>0</v>
      </c>
      <c r="Q189" s="3" t="str">
        <f t="shared" si="35"/>
        <v>1</v>
      </c>
      <c r="R189" s="8">
        <f t="shared" si="36"/>
        <v>2</v>
      </c>
      <c r="S189" s="6">
        <f t="shared" si="37"/>
        <v>81.58</v>
      </c>
      <c r="T189" s="6">
        <f t="shared" si="38"/>
        <v>-0.1107533580238988</v>
      </c>
      <c r="V189" s="3" t="str">
        <f t="shared" si="39"/>
        <v>PASS</v>
      </c>
      <c r="W189" s="3" t="str">
        <f t="shared" si="40"/>
        <v>PASS</v>
      </c>
      <c r="X189" s="3" t="str">
        <f t="shared" si="41"/>
        <v>PASS</v>
      </c>
      <c r="Y189" s="3" t="str">
        <f t="shared" si="42"/>
        <v>PASS</v>
      </c>
      <c r="Z189" s="3" t="str">
        <f t="shared" si="43"/>
        <v>PASS</v>
      </c>
      <c r="AA189" s="18">
        <f t="shared" si="44"/>
        <v>3</v>
      </c>
      <c r="AB189" s="3" t="str">
        <f t="shared" si="45"/>
        <v>A081660</v>
      </c>
      <c r="AC189" s="13" t="str">
        <f t="shared" si="46"/>
        <v>휠라코리아</v>
      </c>
    </row>
    <row r="190" spans="1:29" hidden="1">
      <c r="A190" s="55">
        <f t="shared" si="47"/>
        <v>182</v>
      </c>
      <c r="B190" s="143" t="s">
        <v>1035</v>
      </c>
      <c r="C190" s="175" t="s">
        <v>1787</v>
      </c>
      <c r="D190" s="37" t="s">
        <v>2286</v>
      </c>
      <c r="E190" s="38">
        <v>887844</v>
      </c>
      <c r="F190" s="39">
        <v>478009103</v>
      </c>
      <c r="G190" s="39">
        <v>126316714</v>
      </c>
      <c r="H190" s="88">
        <v>26.43</v>
      </c>
      <c r="I190" s="47">
        <v>3223412</v>
      </c>
      <c r="J190" s="47">
        <v>5219271</v>
      </c>
      <c r="K190" s="47">
        <v>8060234</v>
      </c>
      <c r="L190" s="47">
        <v>18143539</v>
      </c>
      <c r="N190" s="3" t="str">
        <f t="shared" si="32"/>
        <v>0</v>
      </c>
      <c r="O190" s="3" t="str">
        <f t="shared" si="33"/>
        <v>0</v>
      </c>
      <c r="P190" s="3" t="str">
        <f t="shared" si="34"/>
        <v>0</v>
      </c>
      <c r="Q190" s="3" t="str">
        <f t="shared" si="35"/>
        <v>0</v>
      </c>
      <c r="R190" s="8">
        <f t="shared" si="36"/>
        <v>0</v>
      </c>
      <c r="S190" s="6">
        <f t="shared" si="37"/>
        <v>26.43</v>
      </c>
      <c r="T190" s="6">
        <f t="shared" si="38"/>
        <v>7.2480745204553134</v>
      </c>
      <c r="V190" s="3" t="str">
        <f t="shared" si="39"/>
        <v>PASS</v>
      </c>
      <c r="W190" s="3" t="str">
        <f t="shared" si="40"/>
        <v>PASS</v>
      </c>
      <c r="X190" s="3" t="str">
        <f t="shared" si="41"/>
        <v>PASS</v>
      </c>
      <c r="Y190" s="3" t="str">
        <f t="shared" si="42"/>
        <v>PASS</v>
      </c>
      <c r="Z190" s="3" t="str">
        <f t="shared" si="43"/>
        <v>PASS</v>
      </c>
      <c r="AA190" s="18">
        <f t="shared" si="44"/>
        <v>3</v>
      </c>
      <c r="AB190" s="3" t="str">
        <f t="shared" si="45"/>
        <v>A056190</v>
      </c>
      <c r="AC190" s="13" t="str">
        <f t="shared" si="46"/>
        <v>에스에프에이</v>
      </c>
    </row>
    <row r="191" spans="1:29" hidden="1">
      <c r="A191" s="55">
        <f t="shared" si="47"/>
        <v>183</v>
      </c>
      <c r="B191" s="143" t="s">
        <v>155</v>
      </c>
      <c r="C191" s="175" t="s">
        <v>1616</v>
      </c>
      <c r="D191" s="37" t="s">
        <v>2288</v>
      </c>
      <c r="E191" s="38">
        <v>1213606</v>
      </c>
      <c r="F191" s="39">
        <v>2179956923</v>
      </c>
      <c r="G191" s="39">
        <v>365112243</v>
      </c>
      <c r="H191" s="88">
        <v>16.75</v>
      </c>
      <c r="I191" s="47">
        <v>19393740</v>
      </c>
      <c r="J191" s="47">
        <v>25143214</v>
      </c>
      <c r="K191" s="47">
        <v>13914305</v>
      </c>
      <c r="L191" s="47">
        <v>-27959502</v>
      </c>
      <c r="N191" s="3" t="str">
        <f t="shared" si="32"/>
        <v>0</v>
      </c>
      <c r="O191" s="3" t="str">
        <f t="shared" si="33"/>
        <v>0</v>
      </c>
      <c r="P191" s="3" t="str">
        <f t="shared" si="34"/>
        <v>0</v>
      </c>
      <c r="Q191" s="3" t="str">
        <f t="shared" si="35"/>
        <v>1</v>
      </c>
      <c r="R191" s="8">
        <f t="shared" si="36"/>
        <v>1</v>
      </c>
      <c r="S191" s="6">
        <f t="shared" si="37"/>
        <v>16.75</v>
      </c>
      <c r="T191" s="6">
        <f t="shared" si="38"/>
        <v>1.3987320886156795</v>
      </c>
      <c r="V191" s="3" t="str">
        <f t="shared" si="39"/>
        <v>PASS</v>
      </c>
      <c r="W191" s="3" t="str">
        <f t="shared" si="40"/>
        <v>PASS</v>
      </c>
      <c r="X191" s="3" t="str">
        <f t="shared" si="41"/>
        <v>PASS</v>
      </c>
      <c r="Y191" s="3" t="str">
        <f t="shared" si="42"/>
        <v>PASS</v>
      </c>
      <c r="Z191" s="3" t="str">
        <f t="shared" si="43"/>
        <v>PASS</v>
      </c>
      <c r="AA191" s="18">
        <f t="shared" si="44"/>
        <v>3</v>
      </c>
      <c r="AB191" s="3" t="str">
        <f t="shared" si="45"/>
        <v>A003240</v>
      </c>
      <c r="AC191" s="13" t="str">
        <f t="shared" si="46"/>
        <v>태광산업</v>
      </c>
    </row>
    <row r="192" spans="1:29" hidden="1">
      <c r="A192" s="55">
        <f t="shared" si="47"/>
        <v>184</v>
      </c>
      <c r="B192" s="143" t="s">
        <v>30</v>
      </c>
      <c r="C192" s="175" t="s">
        <v>2216</v>
      </c>
      <c r="D192" s="37" t="s">
        <v>2294</v>
      </c>
      <c r="E192" s="38">
        <v>791021</v>
      </c>
      <c r="F192" s="39">
        <v>403271327</v>
      </c>
      <c r="G192" s="39">
        <v>215493236</v>
      </c>
      <c r="H192" s="88">
        <v>53.44</v>
      </c>
      <c r="I192" s="47">
        <v>12941815</v>
      </c>
      <c r="J192" s="47">
        <v>45700235</v>
      </c>
      <c r="K192" s="47">
        <v>-19963107</v>
      </c>
      <c r="L192" s="47">
        <v>-12253165</v>
      </c>
      <c r="N192" s="3" t="str">
        <f t="shared" si="32"/>
        <v>0</v>
      </c>
      <c r="O192" s="3" t="str">
        <f t="shared" si="33"/>
        <v>0</v>
      </c>
      <c r="P192" s="3" t="str">
        <f t="shared" si="34"/>
        <v>1</v>
      </c>
      <c r="Q192" s="3" t="str">
        <f t="shared" si="35"/>
        <v>1</v>
      </c>
      <c r="R192" s="8">
        <f t="shared" si="36"/>
        <v>2</v>
      </c>
      <c r="S192" s="6">
        <f t="shared" si="37"/>
        <v>53.44</v>
      </c>
      <c r="T192" s="6">
        <f t="shared" si="38"/>
        <v>6.5528531861130803</v>
      </c>
      <c r="V192" s="3" t="str">
        <f t="shared" si="39"/>
        <v>PASS</v>
      </c>
      <c r="W192" s="3" t="str">
        <f t="shared" si="40"/>
        <v>PASS</v>
      </c>
      <c r="X192" s="3" t="str">
        <f t="shared" si="41"/>
        <v>PASS</v>
      </c>
      <c r="Y192" s="3" t="str">
        <f t="shared" si="42"/>
        <v>PASS</v>
      </c>
      <c r="Z192" s="3" t="str">
        <f t="shared" si="43"/>
        <v>PASS</v>
      </c>
      <c r="AA192" s="18">
        <f t="shared" si="44"/>
        <v>3</v>
      </c>
      <c r="AB192" s="3" t="str">
        <f t="shared" si="45"/>
        <v>A000640</v>
      </c>
      <c r="AC192" s="13" t="str">
        <f t="shared" si="46"/>
        <v>동아쏘시오홀딩스</v>
      </c>
    </row>
    <row r="193" spans="1:29" hidden="1">
      <c r="A193" s="55">
        <f t="shared" si="47"/>
        <v>185</v>
      </c>
      <c r="B193" s="143" t="s">
        <v>2161</v>
      </c>
      <c r="C193" s="175" t="s">
        <v>2162</v>
      </c>
      <c r="D193" s="37" t="s">
        <v>2293</v>
      </c>
      <c r="E193" s="38">
        <v>635140</v>
      </c>
      <c r="F193" s="39">
        <v>603135148</v>
      </c>
      <c r="G193" s="39">
        <v>419976487</v>
      </c>
      <c r="H193" s="88">
        <v>69.63</v>
      </c>
      <c r="I193" s="47">
        <v>5451925</v>
      </c>
      <c r="J193" s="47">
        <v>7695408</v>
      </c>
      <c r="K193" s="47">
        <v>13328417</v>
      </c>
      <c r="L193" s="47">
        <v>13377903</v>
      </c>
      <c r="N193" s="3" t="str">
        <f t="shared" si="32"/>
        <v>0</v>
      </c>
      <c r="O193" s="3" t="str">
        <f t="shared" si="33"/>
        <v>0</v>
      </c>
      <c r="P193" s="3" t="str">
        <f t="shared" si="34"/>
        <v>0</v>
      </c>
      <c r="Q193" s="3" t="str">
        <f t="shared" si="35"/>
        <v>0</v>
      </c>
      <c r="R193" s="8">
        <f t="shared" si="36"/>
        <v>0</v>
      </c>
      <c r="S193" s="6">
        <f t="shared" si="37"/>
        <v>69.63</v>
      </c>
      <c r="T193" s="6">
        <f t="shared" si="38"/>
        <v>6.6077483847782652</v>
      </c>
      <c r="V193" s="3" t="str">
        <f t="shared" si="39"/>
        <v>PASS</v>
      </c>
      <c r="W193" s="3" t="str">
        <f t="shared" si="40"/>
        <v>PASS</v>
      </c>
      <c r="X193" s="3" t="str">
        <f t="shared" si="41"/>
        <v>PASS</v>
      </c>
      <c r="Y193" s="3" t="str">
        <f t="shared" si="42"/>
        <v>PASS</v>
      </c>
      <c r="Z193" s="3" t="str">
        <f t="shared" si="43"/>
        <v>PASS</v>
      </c>
      <c r="AA193" s="18">
        <f t="shared" si="44"/>
        <v>3</v>
      </c>
      <c r="AB193" s="3" t="str">
        <f t="shared" si="45"/>
        <v>A145990</v>
      </c>
      <c r="AC193" s="13" t="str">
        <f t="shared" si="46"/>
        <v>삼양사</v>
      </c>
    </row>
    <row r="194" spans="1:29" hidden="1">
      <c r="A194" s="55">
        <f t="shared" si="47"/>
        <v>186</v>
      </c>
      <c r="B194" s="146" t="s">
        <v>187</v>
      </c>
      <c r="C194" s="176" t="s">
        <v>5711</v>
      </c>
      <c r="D194" s="40" t="s">
        <v>2288</v>
      </c>
      <c r="E194" s="41">
        <v>918480</v>
      </c>
      <c r="F194" s="42">
        <v>1124550342</v>
      </c>
      <c r="G194" s="42">
        <v>512857410</v>
      </c>
      <c r="H194" s="89">
        <v>45.61</v>
      </c>
      <c r="I194" s="48">
        <v>9612461</v>
      </c>
      <c r="J194" s="48">
        <v>34995572</v>
      </c>
      <c r="K194" s="48">
        <v>15346849</v>
      </c>
      <c r="L194" s="48">
        <v>-15802253</v>
      </c>
      <c r="N194" s="3" t="str">
        <f t="shared" si="32"/>
        <v>0</v>
      </c>
      <c r="O194" s="3" t="str">
        <f t="shared" si="33"/>
        <v>0</v>
      </c>
      <c r="P194" s="3" t="str">
        <f t="shared" si="34"/>
        <v>0</v>
      </c>
      <c r="Q194" s="3" t="str">
        <f t="shared" si="35"/>
        <v>1</v>
      </c>
      <c r="R194" s="8">
        <f t="shared" si="36"/>
        <v>1</v>
      </c>
      <c r="S194" s="6">
        <f t="shared" si="37"/>
        <v>45.61</v>
      </c>
      <c r="T194" s="6">
        <f t="shared" si="38"/>
        <v>3.9262474387296042</v>
      </c>
      <c r="V194" s="3" t="str">
        <f t="shared" si="39"/>
        <v>PASS</v>
      </c>
      <c r="W194" s="3" t="str">
        <f t="shared" si="40"/>
        <v>PASS</v>
      </c>
      <c r="X194" s="3" t="str">
        <f t="shared" si="41"/>
        <v>PASS</v>
      </c>
      <c r="Y194" s="3" t="str">
        <f t="shared" si="42"/>
        <v>PASS</v>
      </c>
      <c r="Z194" s="3" t="str">
        <f t="shared" si="43"/>
        <v>PASS</v>
      </c>
      <c r="AA194" s="18">
        <f t="shared" si="44"/>
        <v>3</v>
      </c>
      <c r="AB194" s="3" t="str">
        <f t="shared" si="45"/>
        <v>A004000</v>
      </c>
      <c r="AC194" s="13" t="str">
        <f t="shared" si="46"/>
        <v>롯데정밀화학</v>
      </c>
    </row>
    <row r="195" spans="1:29" hidden="1">
      <c r="A195" s="55">
        <f t="shared" si="47"/>
        <v>187</v>
      </c>
      <c r="B195" s="143" t="s">
        <v>724</v>
      </c>
      <c r="C195" s="175" t="s">
        <v>1871</v>
      </c>
      <c r="D195" s="37" t="s">
        <v>2293</v>
      </c>
      <c r="E195" s="38">
        <v>1088700</v>
      </c>
      <c r="F195" s="39">
        <v>433276271</v>
      </c>
      <c r="G195" s="39">
        <v>119969274</v>
      </c>
      <c r="H195" s="88">
        <v>27.69</v>
      </c>
      <c r="I195" s="47">
        <v>14399748</v>
      </c>
      <c r="J195" s="47">
        <v>11795292</v>
      </c>
      <c r="K195" s="47">
        <v>-23367738</v>
      </c>
      <c r="L195" s="47">
        <v>26541858</v>
      </c>
      <c r="N195" s="3" t="str">
        <f t="shared" si="32"/>
        <v>0</v>
      </c>
      <c r="O195" s="3" t="str">
        <f t="shared" si="33"/>
        <v>0</v>
      </c>
      <c r="P195" s="3" t="str">
        <f t="shared" si="34"/>
        <v>1</v>
      </c>
      <c r="Q195" s="3" t="str">
        <f t="shared" si="35"/>
        <v>0</v>
      </c>
      <c r="R195" s="8">
        <f t="shared" si="36"/>
        <v>1</v>
      </c>
      <c r="S195" s="6">
        <f t="shared" si="37"/>
        <v>27.69</v>
      </c>
      <c r="T195" s="6">
        <f t="shared" si="38"/>
        <v>6.7783910557151188</v>
      </c>
      <c r="V195" s="3" t="str">
        <f t="shared" si="39"/>
        <v>PASS</v>
      </c>
      <c r="W195" s="3" t="str">
        <f t="shared" si="40"/>
        <v>PASS</v>
      </c>
      <c r="X195" s="3" t="str">
        <f t="shared" si="41"/>
        <v>PASS</v>
      </c>
      <c r="Y195" s="3" t="str">
        <f t="shared" si="42"/>
        <v>PASS</v>
      </c>
      <c r="Z195" s="3" t="str">
        <f t="shared" si="43"/>
        <v>PASS</v>
      </c>
      <c r="AA195" s="18">
        <f t="shared" si="44"/>
        <v>3</v>
      </c>
      <c r="AB195" s="3" t="str">
        <f t="shared" si="45"/>
        <v>A033920</v>
      </c>
      <c r="AC195" s="13" t="str">
        <f t="shared" si="46"/>
        <v>무학</v>
      </c>
    </row>
    <row r="196" spans="1:29" hidden="1">
      <c r="A196" s="55">
        <f t="shared" si="47"/>
        <v>188</v>
      </c>
      <c r="B196" s="143" t="s">
        <v>2422</v>
      </c>
      <c r="C196" s="175" t="s">
        <v>2613</v>
      </c>
      <c r="D196" s="37" t="s">
        <v>2293</v>
      </c>
      <c r="E196" s="38">
        <v>1134556</v>
      </c>
      <c r="F196" s="39">
        <v>98558195</v>
      </c>
      <c r="G196" s="39">
        <v>25705286</v>
      </c>
      <c r="H196" s="88">
        <v>26.08</v>
      </c>
      <c r="I196" s="47">
        <v>-19043022</v>
      </c>
      <c r="J196" s="47">
        <v>7405432</v>
      </c>
      <c r="K196" s="47">
        <v>7856855</v>
      </c>
      <c r="L196" s="47">
        <v>4286525</v>
      </c>
      <c r="N196" s="3" t="str">
        <f t="shared" si="32"/>
        <v>1</v>
      </c>
      <c r="O196" s="3" t="str">
        <f t="shared" si="33"/>
        <v>0</v>
      </c>
      <c r="P196" s="3" t="str">
        <f t="shared" si="34"/>
        <v>0</v>
      </c>
      <c r="Q196" s="3" t="str">
        <f t="shared" si="35"/>
        <v>0</v>
      </c>
      <c r="R196" s="8">
        <f t="shared" si="36"/>
        <v>1</v>
      </c>
      <c r="S196" s="6">
        <f t="shared" si="37"/>
        <v>26.08</v>
      </c>
      <c r="T196" s="6">
        <f t="shared" si="38"/>
        <v>0.51318918736285701</v>
      </c>
      <c r="V196" s="3" t="str">
        <f t="shared" si="39"/>
        <v>PASS</v>
      </c>
      <c r="W196" s="3" t="str">
        <f t="shared" si="40"/>
        <v>PASS</v>
      </c>
      <c r="X196" s="3" t="str">
        <f t="shared" si="41"/>
        <v>PASS</v>
      </c>
      <c r="Y196" s="3" t="str">
        <f t="shared" si="42"/>
        <v>PASS</v>
      </c>
      <c r="Z196" s="3" t="str">
        <f t="shared" si="43"/>
        <v>PASS</v>
      </c>
      <c r="AA196" s="18">
        <f t="shared" si="44"/>
        <v>3</v>
      </c>
      <c r="AB196" s="3" t="str">
        <f t="shared" si="45"/>
        <v>A200130</v>
      </c>
      <c r="AC196" s="13" t="str">
        <f t="shared" si="46"/>
        <v>콜마비앤에이치</v>
      </c>
    </row>
    <row r="197" spans="1:29" hidden="1">
      <c r="A197" s="55">
        <f t="shared" si="47"/>
        <v>189</v>
      </c>
      <c r="B197" s="143" t="s">
        <v>2189</v>
      </c>
      <c r="C197" s="175" t="s">
        <v>2212</v>
      </c>
      <c r="D197" s="37" t="s">
        <v>2287</v>
      </c>
      <c r="E197" s="38">
        <v>979703</v>
      </c>
      <c r="F197" s="39">
        <v>951212150</v>
      </c>
      <c r="G197" s="39">
        <v>1049060693</v>
      </c>
      <c r="H197" s="88">
        <v>110.29</v>
      </c>
      <c r="I197" s="47">
        <v>15805635</v>
      </c>
      <c r="J197" s="47">
        <v>20659710</v>
      </c>
      <c r="K197" s="47">
        <v>16490846</v>
      </c>
      <c r="L197" s="47">
        <v>6720708</v>
      </c>
      <c r="N197" s="3" t="str">
        <f t="shared" si="32"/>
        <v>0</v>
      </c>
      <c r="O197" s="3" t="str">
        <f t="shared" si="33"/>
        <v>0</v>
      </c>
      <c r="P197" s="3" t="str">
        <f t="shared" si="34"/>
        <v>0</v>
      </c>
      <c r="Q197" s="3" t="str">
        <f t="shared" si="35"/>
        <v>0</v>
      </c>
      <c r="R197" s="8">
        <f t="shared" si="36"/>
        <v>0</v>
      </c>
      <c r="S197" s="6">
        <f t="shared" si="37"/>
        <v>110.29</v>
      </c>
      <c r="T197" s="6">
        <f t="shared" si="38"/>
        <v>6.273773836888016</v>
      </c>
      <c r="V197" s="3" t="str">
        <f t="shared" si="39"/>
        <v>PASS</v>
      </c>
      <c r="W197" s="3" t="str">
        <f t="shared" si="40"/>
        <v>PASS</v>
      </c>
      <c r="X197" s="3" t="str">
        <f t="shared" si="41"/>
        <v>PASS</v>
      </c>
      <c r="Y197" s="3" t="str">
        <f t="shared" si="42"/>
        <v>PASS</v>
      </c>
      <c r="Z197" s="3" t="str">
        <f t="shared" si="43"/>
        <v>PASS</v>
      </c>
      <c r="AA197" s="18">
        <f t="shared" si="44"/>
        <v>3</v>
      </c>
      <c r="AB197" s="3" t="str">
        <f t="shared" si="45"/>
        <v>A037560</v>
      </c>
      <c r="AC197" s="13" t="str">
        <f t="shared" si="46"/>
        <v>CJ헬로비전</v>
      </c>
    </row>
    <row r="198" spans="1:29" hidden="1">
      <c r="A198" s="55">
        <f t="shared" si="47"/>
        <v>190</v>
      </c>
      <c r="B198" s="143" t="s">
        <v>615</v>
      </c>
      <c r="C198" s="175" t="s">
        <v>1621</v>
      </c>
      <c r="D198" s="37" t="s">
        <v>2287</v>
      </c>
      <c r="E198" s="38">
        <v>1022753</v>
      </c>
      <c r="F198" s="39">
        <v>514059448</v>
      </c>
      <c r="G198" s="39">
        <v>126080338</v>
      </c>
      <c r="H198" s="88">
        <v>24.53</v>
      </c>
      <c r="I198" s="47">
        <v>12664846</v>
      </c>
      <c r="J198" s="47">
        <v>14244079</v>
      </c>
      <c r="K198" s="47">
        <v>14713982</v>
      </c>
      <c r="L198" s="47">
        <v>17364954</v>
      </c>
      <c r="N198" s="3" t="str">
        <f t="shared" si="32"/>
        <v>0</v>
      </c>
      <c r="O198" s="3" t="str">
        <f t="shared" si="33"/>
        <v>0</v>
      </c>
      <c r="P198" s="3" t="str">
        <f t="shared" si="34"/>
        <v>0</v>
      </c>
      <c r="Q198" s="3" t="str">
        <f t="shared" si="35"/>
        <v>0</v>
      </c>
      <c r="R198" s="8">
        <f t="shared" si="36"/>
        <v>0</v>
      </c>
      <c r="S198" s="6">
        <f t="shared" si="37"/>
        <v>24.53</v>
      </c>
      <c r="T198" s="6">
        <f t="shared" si="38"/>
        <v>11.474910388185299</v>
      </c>
      <c r="V198" s="3" t="str">
        <f t="shared" si="39"/>
        <v>PASS</v>
      </c>
      <c r="W198" s="3" t="str">
        <f t="shared" si="40"/>
        <v>PASS</v>
      </c>
      <c r="X198" s="3" t="str">
        <f t="shared" si="41"/>
        <v>PASS</v>
      </c>
      <c r="Y198" s="3" t="str">
        <f t="shared" si="42"/>
        <v>PASS</v>
      </c>
      <c r="Z198" s="3" t="str">
        <f t="shared" si="43"/>
        <v>PASS</v>
      </c>
      <c r="AA198" s="18">
        <f t="shared" si="44"/>
        <v>3</v>
      </c>
      <c r="AB198" s="3" t="str">
        <f t="shared" si="45"/>
        <v>A025540</v>
      </c>
      <c r="AC198" s="13" t="str">
        <f t="shared" si="46"/>
        <v>한국단자</v>
      </c>
    </row>
    <row r="199" spans="1:29" hidden="1">
      <c r="A199" s="55">
        <f t="shared" si="47"/>
        <v>191</v>
      </c>
      <c r="B199" s="146" t="s">
        <v>83</v>
      </c>
      <c r="C199" s="176" t="s">
        <v>1562</v>
      </c>
      <c r="D199" s="40" t="s">
        <v>2293</v>
      </c>
      <c r="E199" s="41">
        <v>1121817</v>
      </c>
      <c r="F199" s="42">
        <v>773639591</v>
      </c>
      <c r="G199" s="42">
        <v>823815513</v>
      </c>
      <c r="H199" s="89">
        <v>106.49</v>
      </c>
      <c r="I199" s="48">
        <v>23870795</v>
      </c>
      <c r="J199" s="48">
        <v>13753578</v>
      </c>
      <c r="K199" s="48">
        <v>25666358</v>
      </c>
      <c r="L199" s="48">
        <v>9628314</v>
      </c>
      <c r="N199" s="3" t="str">
        <f t="shared" si="32"/>
        <v>0</v>
      </c>
      <c r="O199" s="3" t="str">
        <f t="shared" si="33"/>
        <v>0</v>
      </c>
      <c r="P199" s="3" t="str">
        <f t="shared" si="34"/>
        <v>0</v>
      </c>
      <c r="Q199" s="3" t="str">
        <f t="shared" si="35"/>
        <v>0</v>
      </c>
      <c r="R199" s="8">
        <f t="shared" si="36"/>
        <v>0</v>
      </c>
      <c r="S199" s="6">
        <f t="shared" si="37"/>
        <v>106.49</v>
      </c>
      <c r="T199" s="6">
        <f t="shared" si="38"/>
        <v>9.4254541582787219</v>
      </c>
      <c r="V199" s="3" t="str">
        <f t="shared" si="39"/>
        <v>PASS</v>
      </c>
      <c r="W199" s="3" t="str">
        <f t="shared" si="40"/>
        <v>PASS</v>
      </c>
      <c r="X199" s="3" t="str">
        <f t="shared" si="41"/>
        <v>PASS</v>
      </c>
      <c r="Y199" s="3" t="str">
        <f t="shared" si="42"/>
        <v>PASS</v>
      </c>
      <c r="Z199" s="3" t="str">
        <f t="shared" si="43"/>
        <v>PASS</v>
      </c>
      <c r="AA199" s="18">
        <f t="shared" si="44"/>
        <v>3</v>
      </c>
      <c r="AB199" s="3" t="str">
        <f t="shared" si="45"/>
        <v>A001680</v>
      </c>
      <c r="AC199" s="13" t="str">
        <f t="shared" si="46"/>
        <v>대상</v>
      </c>
    </row>
    <row r="200" spans="1:29" hidden="1">
      <c r="A200" s="55">
        <f t="shared" si="47"/>
        <v>192</v>
      </c>
      <c r="B200" s="143" t="s">
        <v>317</v>
      </c>
      <c r="C200" s="175" t="s">
        <v>1611</v>
      </c>
      <c r="D200" s="37" t="s">
        <v>2294</v>
      </c>
      <c r="E200" s="38">
        <v>933253</v>
      </c>
      <c r="F200" s="39">
        <v>192412851</v>
      </c>
      <c r="G200" s="39">
        <v>206625919</v>
      </c>
      <c r="H200" s="88">
        <v>107.39</v>
      </c>
      <c r="I200" s="47">
        <v>3104851</v>
      </c>
      <c r="J200" s="47">
        <v>810446</v>
      </c>
      <c r="K200" s="47">
        <v>-3549441</v>
      </c>
      <c r="L200" s="47">
        <v>1868247</v>
      </c>
      <c r="N200" s="3" t="str">
        <f t="shared" si="32"/>
        <v>0</v>
      </c>
      <c r="O200" s="3" t="str">
        <f t="shared" si="33"/>
        <v>0</v>
      </c>
      <c r="P200" s="3" t="str">
        <f t="shared" si="34"/>
        <v>1</v>
      </c>
      <c r="Q200" s="3" t="str">
        <f t="shared" si="35"/>
        <v>0</v>
      </c>
      <c r="R200" s="8">
        <f t="shared" si="36"/>
        <v>1</v>
      </c>
      <c r="S200" s="6">
        <f t="shared" si="37"/>
        <v>107.39</v>
      </c>
      <c r="T200" s="6">
        <f t="shared" si="38"/>
        <v>1.1610986420028671</v>
      </c>
      <c r="V200" s="3" t="str">
        <f t="shared" si="39"/>
        <v>PASS</v>
      </c>
      <c r="W200" s="3" t="str">
        <f t="shared" si="40"/>
        <v>PASS</v>
      </c>
      <c r="X200" s="3" t="str">
        <f t="shared" si="41"/>
        <v>PASS</v>
      </c>
      <c r="Y200" s="3" t="str">
        <f t="shared" si="42"/>
        <v>PASS</v>
      </c>
      <c r="Z200" s="3" t="str">
        <f t="shared" si="43"/>
        <v>PASS</v>
      </c>
      <c r="AA200" s="18">
        <f t="shared" si="44"/>
        <v>3</v>
      </c>
      <c r="AB200" s="3" t="str">
        <f t="shared" si="45"/>
        <v>A007570</v>
      </c>
      <c r="AC200" s="13" t="str">
        <f t="shared" si="46"/>
        <v>일양약품</v>
      </c>
    </row>
    <row r="201" spans="1:29" hidden="1">
      <c r="A201" s="55">
        <f t="shared" si="47"/>
        <v>193</v>
      </c>
      <c r="B201" s="143" t="s">
        <v>1094</v>
      </c>
      <c r="C201" s="175" t="s">
        <v>1826</v>
      </c>
      <c r="D201" s="37" t="s">
        <v>2287</v>
      </c>
      <c r="E201" s="38">
        <v>1235811</v>
      </c>
      <c r="F201" s="39">
        <v>614611488</v>
      </c>
      <c r="G201" s="39">
        <v>298283669</v>
      </c>
      <c r="H201" s="88">
        <v>48.53</v>
      </c>
      <c r="I201" s="47">
        <v>16671032</v>
      </c>
      <c r="J201" s="47">
        <v>24642530</v>
      </c>
      <c r="K201" s="47">
        <v>20536881</v>
      </c>
      <c r="L201" s="47">
        <v>16004309</v>
      </c>
      <c r="N201" s="3" t="str">
        <f t="shared" ref="N201:N264" si="48">IF(I201&gt;N$8,"0","1")</f>
        <v>0</v>
      </c>
      <c r="O201" s="3" t="str">
        <f t="shared" ref="O201:O264" si="49">IF(J201&gt;O$8,"0","1")</f>
        <v>0</v>
      </c>
      <c r="P201" s="3" t="str">
        <f t="shared" ref="P201:P264" si="50">IF(K201&gt;P$8,"0","1")</f>
        <v>0</v>
      </c>
      <c r="Q201" s="3" t="str">
        <f t="shared" ref="Q201:Q264" si="51">IF(L201&gt;Q$8,"0","1")</f>
        <v>0</v>
      </c>
      <c r="R201" s="8">
        <f t="shared" ref="R201:R264" si="52">COUNTIF(N201:Q201,"1")</f>
        <v>0</v>
      </c>
      <c r="S201" s="6">
        <f t="shared" ref="S201:S264" si="53">IF(D201=$W$4,"",H201)</f>
        <v>48.53</v>
      </c>
      <c r="T201" s="6">
        <f t="shared" ref="T201:T264" si="54">SUM(I201:L201)/F201*100</f>
        <v>12.667311548852794</v>
      </c>
      <c r="V201" s="3" t="str">
        <f t="shared" ref="V201:V264" si="55">IF(OR(H201=$V$3,H201=$V$4),"FAIL","PASS")</f>
        <v>PASS</v>
      </c>
      <c r="W201" s="3" t="str">
        <f t="shared" ref="W201:W264" si="56">IF(S201="","PASS",IF(S201&gt;$W$3,"FAIL","PASS"))</f>
        <v>PASS</v>
      </c>
      <c r="X201" s="3" t="str">
        <f t="shared" ref="X201:X264" si="57">IF(AND(Y201=$X$3,Z201=$X$3),"FAIL","PASS")</f>
        <v>PASS</v>
      </c>
      <c r="Y201" s="3" t="str">
        <f t="shared" ref="Y201:Y264" si="58">IF(R201=$Y$3,"FAIL","PASS")</f>
        <v>PASS</v>
      </c>
      <c r="Z201" s="3" t="str">
        <f t="shared" ref="Z201:Z264" si="59">IF(ISERROR(IF(T201&lt;$Z$3,"FAIL","PASS")),"",IF(T201&lt;$Z$3,"FAIL","PASS"))</f>
        <v>PASS</v>
      </c>
      <c r="AA201" s="18">
        <f t="shared" ref="AA201:AA264" si="60">COUNTIF(V201:X201,$AA$3)</f>
        <v>3</v>
      </c>
      <c r="AB201" s="3" t="str">
        <f t="shared" ref="AB201:AB264" si="61">B201</f>
        <v>A064960</v>
      </c>
      <c r="AC201" s="13" t="str">
        <f t="shared" ref="AC201:AC264" si="62">C201</f>
        <v>S&amp;T모티브</v>
      </c>
    </row>
    <row r="202" spans="1:29" hidden="1">
      <c r="A202" s="55">
        <f t="shared" si="47"/>
        <v>194</v>
      </c>
      <c r="B202" s="143" t="s">
        <v>2648</v>
      </c>
      <c r="C202" s="175" t="s">
        <v>2649</v>
      </c>
      <c r="D202" s="37" t="s">
        <v>2294</v>
      </c>
      <c r="E202" s="38">
        <v>652214</v>
      </c>
      <c r="F202" s="39"/>
      <c r="G202" s="39"/>
      <c r="H202" s="88"/>
      <c r="I202" s="47"/>
      <c r="J202" s="47"/>
      <c r="K202" s="47">
        <v>-2307571</v>
      </c>
      <c r="L202" s="47"/>
      <c r="N202" s="3" t="str">
        <f t="shared" si="48"/>
        <v>1</v>
      </c>
      <c r="O202" s="3" t="str">
        <f t="shared" si="49"/>
        <v>1</v>
      </c>
      <c r="P202" s="3" t="str">
        <f t="shared" si="50"/>
        <v>1</v>
      </c>
      <c r="Q202" s="3" t="str">
        <f t="shared" si="51"/>
        <v>1</v>
      </c>
      <c r="R202" s="8">
        <f t="shared" si="52"/>
        <v>4</v>
      </c>
      <c r="S202" s="6">
        <f t="shared" si="53"/>
        <v>0</v>
      </c>
      <c r="T202" s="6" t="e">
        <f t="shared" si="54"/>
        <v>#DIV/0!</v>
      </c>
      <c r="V202" s="3" t="str">
        <f t="shared" si="55"/>
        <v>PASS</v>
      </c>
      <c r="W202" s="3" t="str">
        <f t="shared" si="56"/>
        <v>PASS</v>
      </c>
      <c r="X202" s="3" t="str">
        <f t="shared" si="57"/>
        <v>PASS</v>
      </c>
      <c r="Y202" s="3" t="str">
        <f t="shared" si="58"/>
        <v>FAIL</v>
      </c>
      <c r="Z202" s="3" t="str">
        <f t="shared" si="59"/>
        <v/>
      </c>
      <c r="AA202" s="18">
        <f t="shared" si="60"/>
        <v>3</v>
      </c>
      <c r="AB202" s="3" t="str">
        <f t="shared" si="61"/>
        <v>A145020</v>
      </c>
      <c r="AC202" s="13" t="str">
        <f t="shared" si="62"/>
        <v>휴젤</v>
      </c>
    </row>
    <row r="203" spans="1:29" hidden="1">
      <c r="A203" s="55">
        <f t="shared" ref="A203:A266" si="63">+A202+1</f>
        <v>195</v>
      </c>
      <c r="B203" s="143" t="s">
        <v>68</v>
      </c>
      <c r="C203" s="175" t="s">
        <v>1597</v>
      </c>
      <c r="D203" s="37" t="s">
        <v>2288</v>
      </c>
      <c r="E203" s="38">
        <v>989794</v>
      </c>
      <c r="F203" s="39">
        <v>1582470828</v>
      </c>
      <c r="G203" s="39">
        <v>900118716</v>
      </c>
      <c r="H203" s="88">
        <v>56.88</v>
      </c>
      <c r="I203" s="47">
        <v>43120205</v>
      </c>
      <c r="J203" s="47">
        <v>41504626</v>
      </c>
      <c r="K203" s="47">
        <v>25174966</v>
      </c>
      <c r="L203" s="47">
        <v>10118077</v>
      </c>
      <c r="N203" s="3" t="str">
        <f t="shared" si="48"/>
        <v>0</v>
      </c>
      <c r="O203" s="3" t="str">
        <f t="shared" si="49"/>
        <v>0</v>
      </c>
      <c r="P203" s="3" t="str">
        <f t="shared" si="50"/>
        <v>0</v>
      </c>
      <c r="Q203" s="3" t="str">
        <f t="shared" si="51"/>
        <v>0</v>
      </c>
      <c r="R203" s="8">
        <f t="shared" si="52"/>
        <v>0</v>
      </c>
      <c r="S203" s="6">
        <f t="shared" si="53"/>
        <v>56.88</v>
      </c>
      <c r="T203" s="6">
        <f t="shared" si="54"/>
        <v>7.5778884437040634</v>
      </c>
      <c r="V203" s="3" t="str">
        <f t="shared" si="55"/>
        <v>PASS</v>
      </c>
      <c r="W203" s="3" t="str">
        <f t="shared" si="56"/>
        <v>PASS</v>
      </c>
      <c r="X203" s="3" t="str">
        <f t="shared" si="57"/>
        <v>PASS</v>
      </c>
      <c r="Y203" s="3" t="str">
        <f t="shared" si="58"/>
        <v>PASS</v>
      </c>
      <c r="Z203" s="3" t="str">
        <f t="shared" si="59"/>
        <v>PASS</v>
      </c>
      <c r="AA203" s="18">
        <f t="shared" si="60"/>
        <v>3</v>
      </c>
      <c r="AB203" s="3" t="str">
        <f t="shared" si="61"/>
        <v>A001430</v>
      </c>
      <c r="AC203" s="13" t="str">
        <f t="shared" si="62"/>
        <v>세아베스틸</v>
      </c>
    </row>
    <row r="204" spans="1:29" hidden="1">
      <c r="A204" s="55">
        <f t="shared" si="63"/>
        <v>196</v>
      </c>
      <c r="B204" s="146" t="s">
        <v>273</v>
      </c>
      <c r="C204" s="176" t="s">
        <v>2628</v>
      </c>
      <c r="D204" s="40" t="s">
        <v>2293</v>
      </c>
      <c r="E204" s="41">
        <v>889566</v>
      </c>
      <c r="F204" s="42">
        <v>542283469</v>
      </c>
      <c r="G204" s="42">
        <v>545764756</v>
      </c>
      <c r="H204" s="89">
        <v>100.64</v>
      </c>
      <c r="I204" s="48">
        <v>-6881058</v>
      </c>
      <c r="J204" s="48">
        <v>-6350179</v>
      </c>
      <c r="K204" s="48">
        <v>-999920</v>
      </c>
      <c r="L204" s="48">
        <v>-20080468</v>
      </c>
      <c r="N204" s="3" t="str">
        <f t="shared" si="48"/>
        <v>1</v>
      </c>
      <c r="O204" s="3" t="str">
        <f t="shared" si="49"/>
        <v>1</v>
      </c>
      <c r="P204" s="3" t="str">
        <f t="shared" si="50"/>
        <v>1</v>
      </c>
      <c r="Q204" s="3" t="str">
        <f t="shared" si="51"/>
        <v>1</v>
      </c>
      <c r="R204" s="8">
        <f t="shared" si="52"/>
        <v>4</v>
      </c>
      <c r="S204" s="6">
        <f t="shared" si="53"/>
        <v>100.64</v>
      </c>
      <c r="T204" s="6">
        <f t="shared" si="54"/>
        <v>-6.32724893186814</v>
      </c>
      <c r="V204" s="3" t="str">
        <f t="shared" si="55"/>
        <v>PASS</v>
      </c>
      <c r="W204" s="3" t="str">
        <f t="shared" si="56"/>
        <v>PASS</v>
      </c>
      <c r="X204" s="3" t="str">
        <f t="shared" si="57"/>
        <v>PASS</v>
      </c>
      <c r="Y204" s="3" t="str">
        <f t="shared" si="58"/>
        <v>FAIL</v>
      </c>
      <c r="Z204" s="3" t="str">
        <f t="shared" si="59"/>
        <v>PASS</v>
      </c>
      <c r="AA204" s="18">
        <f t="shared" si="60"/>
        <v>3</v>
      </c>
      <c r="AB204" s="3" t="str">
        <f t="shared" si="61"/>
        <v>A006040</v>
      </c>
      <c r="AC204" s="13" t="str">
        <f t="shared" si="62"/>
        <v>동원산업</v>
      </c>
    </row>
    <row r="205" spans="1:29" hidden="1">
      <c r="A205" s="55">
        <f t="shared" si="63"/>
        <v>197</v>
      </c>
      <c r="B205" s="143" t="s">
        <v>580</v>
      </c>
      <c r="C205" s="175" t="s">
        <v>2621</v>
      </c>
      <c r="D205" s="37" t="s">
        <v>2286</v>
      </c>
      <c r="E205" s="38">
        <v>978092</v>
      </c>
      <c r="F205" s="39">
        <v>470701842</v>
      </c>
      <c r="G205" s="39">
        <v>275161594</v>
      </c>
      <c r="H205" s="88">
        <v>58.46</v>
      </c>
      <c r="I205" s="47">
        <v>5872351</v>
      </c>
      <c r="J205" s="47">
        <v>2846037</v>
      </c>
      <c r="K205" s="47">
        <v>9850440</v>
      </c>
      <c r="L205" s="47">
        <v>326650</v>
      </c>
      <c r="N205" s="3" t="str">
        <f t="shared" si="48"/>
        <v>0</v>
      </c>
      <c r="O205" s="3" t="str">
        <f t="shared" si="49"/>
        <v>0</v>
      </c>
      <c r="P205" s="3" t="str">
        <f t="shared" si="50"/>
        <v>0</v>
      </c>
      <c r="Q205" s="3" t="str">
        <f t="shared" si="51"/>
        <v>0</v>
      </c>
      <c r="R205" s="8">
        <f t="shared" si="52"/>
        <v>0</v>
      </c>
      <c r="S205" s="6">
        <f t="shared" si="53"/>
        <v>58.46</v>
      </c>
      <c r="T205" s="6">
        <f t="shared" si="54"/>
        <v>4.0143199609573657</v>
      </c>
      <c r="V205" s="3" t="str">
        <f t="shared" si="55"/>
        <v>PASS</v>
      </c>
      <c r="W205" s="3" t="str">
        <f t="shared" si="56"/>
        <v>PASS</v>
      </c>
      <c r="X205" s="3" t="str">
        <f t="shared" si="57"/>
        <v>PASS</v>
      </c>
      <c r="Y205" s="3" t="str">
        <f t="shared" si="58"/>
        <v>PASS</v>
      </c>
      <c r="Z205" s="3" t="str">
        <f t="shared" si="59"/>
        <v>PASS</v>
      </c>
      <c r="AA205" s="18">
        <f t="shared" si="60"/>
        <v>3</v>
      </c>
      <c r="AB205" s="3" t="str">
        <f t="shared" si="61"/>
        <v>A023590</v>
      </c>
      <c r="AC205" s="13" t="str">
        <f t="shared" si="62"/>
        <v>다우기술</v>
      </c>
    </row>
    <row r="206" spans="1:29" hidden="1">
      <c r="A206" s="55">
        <f t="shared" si="63"/>
        <v>198</v>
      </c>
      <c r="B206" s="143" t="s">
        <v>820</v>
      </c>
      <c r="C206" s="175" t="s">
        <v>2609</v>
      </c>
      <c r="D206" s="37" t="s">
        <v>2287</v>
      </c>
      <c r="E206" s="38">
        <v>1335861</v>
      </c>
      <c r="F206" s="39">
        <v>178787222</v>
      </c>
      <c r="G206" s="39">
        <v>220957699</v>
      </c>
      <c r="H206" s="88">
        <v>123.59</v>
      </c>
      <c r="I206" s="47">
        <v>11905180</v>
      </c>
      <c r="J206" s="47">
        <v>7232801</v>
      </c>
      <c r="K206" s="47">
        <v>2891819</v>
      </c>
      <c r="L206" s="47">
        <v>6674877</v>
      </c>
      <c r="N206" s="3" t="str">
        <f t="shared" si="48"/>
        <v>0</v>
      </c>
      <c r="O206" s="3" t="str">
        <f t="shared" si="49"/>
        <v>0</v>
      </c>
      <c r="P206" s="3" t="str">
        <f t="shared" si="50"/>
        <v>0</v>
      </c>
      <c r="Q206" s="3" t="str">
        <f t="shared" si="51"/>
        <v>0</v>
      </c>
      <c r="R206" s="8">
        <f t="shared" si="52"/>
        <v>0</v>
      </c>
      <c r="S206" s="6">
        <f t="shared" si="53"/>
        <v>123.59</v>
      </c>
      <c r="T206" s="6">
        <f t="shared" si="54"/>
        <v>16.055217301827085</v>
      </c>
      <c r="V206" s="3" t="str">
        <f t="shared" si="55"/>
        <v>PASS</v>
      </c>
      <c r="W206" s="3" t="str">
        <f t="shared" si="56"/>
        <v>PASS</v>
      </c>
      <c r="X206" s="3" t="str">
        <f t="shared" si="57"/>
        <v>PASS</v>
      </c>
      <c r="Y206" s="3" t="str">
        <f t="shared" si="58"/>
        <v>PASS</v>
      </c>
      <c r="Z206" s="3" t="str">
        <f t="shared" si="59"/>
        <v>PASS</v>
      </c>
      <c r="AA206" s="18">
        <f t="shared" si="60"/>
        <v>3</v>
      </c>
      <c r="AB206" s="3" t="str">
        <f t="shared" si="61"/>
        <v>A039130</v>
      </c>
      <c r="AC206" s="13" t="str">
        <f t="shared" si="62"/>
        <v>하나투어</v>
      </c>
    </row>
    <row r="207" spans="1:29" hidden="1">
      <c r="A207" s="55">
        <f t="shared" si="63"/>
        <v>199</v>
      </c>
      <c r="B207" s="143" t="s">
        <v>554</v>
      </c>
      <c r="C207" s="175" t="s">
        <v>1625</v>
      </c>
      <c r="D207" s="37" t="s">
        <v>2287</v>
      </c>
      <c r="E207" s="38">
        <v>999978</v>
      </c>
      <c r="F207" s="39">
        <v>825509287</v>
      </c>
      <c r="G207" s="39">
        <v>125725702</v>
      </c>
      <c r="H207" s="88">
        <v>15.23</v>
      </c>
      <c r="I207" s="47">
        <v>18137872</v>
      </c>
      <c r="J207" s="47">
        <v>25813074</v>
      </c>
      <c r="K207" s="47">
        <v>9711351</v>
      </c>
      <c r="L207" s="47">
        <v>24033119</v>
      </c>
      <c r="N207" s="3" t="str">
        <f t="shared" si="48"/>
        <v>0</v>
      </c>
      <c r="O207" s="3" t="str">
        <f t="shared" si="49"/>
        <v>0</v>
      </c>
      <c r="P207" s="3" t="str">
        <f t="shared" si="50"/>
        <v>0</v>
      </c>
      <c r="Q207" s="3" t="str">
        <f t="shared" si="51"/>
        <v>0</v>
      </c>
      <c r="R207" s="8">
        <f t="shared" si="52"/>
        <v>0</v>
      </c>
      <c r="S207" s="6">
        <f t="shared" si="53"/>
        <v>15.23</v>
      </c>
      <c r="T207" s="6">
        <f t="shared" si="54"/>
        <v>9.4118161023184221</v>
      </c>
      <c r="V207" s="3" t="str">
        <f t="shared" si="55"/>
        <v>PASS</v>
      </c>
      <c r="W207" s="3" t="str">
        <f t="shared" si="56"/>
        <v>PASS</v>
      </c>
      <c r="X207" s="3" t="str">
        <f t="shared" si="57"/>
        <v>PASS</v>
      </c>
      <c r="Y207" s="3" t="str">
        <f t="shared" si="58"/>
        <v>PASS</v>
      </c>
      <c r="Z207" s="3" t="str">
        <f t="shared" si="59"/>
        <v>PASS</v>
      </c>
      <c r="AA207" s="18">
        <f t="shared" si="60"/>
        <v>3</v>
      </c>
      <c r="AB207" s="3" t="str">
        <f t="shared" si="61"/>
        <v>A020000</v>
      </c>
      <c r="AC207" s="13" t="str">
        <f t="shared" si="62"/>
        <v>한섬</v>
      </c>
    </row>
    <row r="208" spans="1:29" hidden="1">
      <c r="A208" s="55">
        <f t="shared" si="63"/>
        <v>200</v>
      </c>
      <c r="B208" s="143" t="s">
        <v>2072</v>
      </c>
      <c r="C208" s="175" t="s">
        <v>2073</v>
      </c>
      <c r="D208" s="37" t="s">
        <v>2294</v>
      </c>
      <c r="E208" s="38">
        <v>992958</v>
      </c>
      <c r="F208" s="39">
        <v>139483204</v>
      </c>
      <c r="G208" s="39">
        <v>52900340</v>
      </c>
      <c r="H208" s="88">
        <v>37.93</v>
      </c>
      <c r="I208" s="47">
        <v>1583397</v>
      </c>
      <c r="J208" s="47">
        <v>3083198</v>
      </c>
      <c r="K208" s="47">
        <v>3823280</v>
      </c>
      <c r="L208" s="47">
        <v>1021914</v>
      </c>
      <c r="N208" s="3" t="str">
        <f t="shared" si="48"/>
        <v>0</v>
      </c>
      <c r="O208" s="3" t="str">
        <f t="shared" si="49"/>
        <v>0</v>
      </c>
      <c r="P208" s="3" t="str">
        <f t="shared" si="50"/>
        <v>0</v>
      </c>
      <c r="Q208" s="3" t="str">
        <f t="shared" si="51"/>
        <v>0</v>
      </c>
      <c r="R208" s="8">
        <f t="shared" si="52"/>
        <v>0</v>
      </c>
      <c r="S208" s="6">
        <f t="shared" si="53"/>
        <v>37.93</v>
      </c>
      <c r="T208" s="6">
        <f t="shared" si="54"/>
        <v>6.819307792786292</v>
      </c>
      <c r="V208" s="3" t="str">
        <f t="shared" si="55"/>
        <v>PASS</v>
      </c>
      <c r="W208" s="3" t="str">
        <f t="shared" si="56"/>
        <v>PASS</v>
      </c>
      <c r="X208" s="3" t="str">
        <f t="shared" si="57"/>
        <v>PASS</v>
      </c>
      <c r="Y208" s="3" t="str">
        <f t="shared" si="58"/>
        <v>PASS</v>
      </c>
      <c r="Z208" s="3" t="str">
        <f t="shared" si="59"/>
        <v>PASS</v>
      </c>
      <c r="AA208" s="18">
        <f t="shared" si="60"/>
        <v>3</v>
      </c>
      <c r="AB208" s="3" t="str">
        <f t="shared" si="61"/>
        <v>A096530</v>
      </c>
      <c r="AC208" s="13" t="str">
        <f t="shared" si="62"/>
        <v>씨젠</v>
      </c>
    </row>
    <row r="209" spans="1:29" hidden="1">
      <c r="A209" s="55">
        <f t="shared" si="63"/>
        <v>201</v>
      </c>
      <c r="B209" s="146" t="s">
        <v>502</v>
      </c>
      <c r="C209" s="176" t="s">
        <v>2618</v>
      </c>
      <c r="D209" s="40" t="s">
        <v>2287</v>
      </c>
      <c r="E209" s="41">
        <v>1004000</v>
      </c>
      <c r="F209" s="42">
        <v>118180512</v>
      </c>
      <c r="G209" s="42">
        <v>55873322</v>
      </c>
      <c r="H209" s="89">
        <v>47.28</v>
      </c>
      <c r="I209" s="48">
        <v>4523634</v>
      </c>
      <c r="J209" s="48">
        <v>166055</v>
      </c>
      <c r="K209" s="48">
        <v>329776</v>
      </c>
      <c r="L209" s="48">
        <v>-187421</v>
      </c>
      <c r="N209" s="3" t="str">
        <f t="shared" si="48"/>
        <v>0</v>
      </c>
      <c r="O209" s="3" t="str">
        <f t="shared" si="49"/>
        <v>0</v>
      </c>
      <c r="P209" s="3" t="str">
        <f t="shared" si="50"/>
        <v>0</v>
      </c>
      <c r="Q209" s="3" t="str">
        <f t="shared" si="51"/>
        <v>1</v>
      </c>
      <c r="R209" s="8">
        <f t="shared" si="52"/>
        <v>1</v>
      </c>
      <c r="S209" s="6">
        <f t="shared" si="53"/>
        <v>47.28</v>
      </c>
      <c r="T209" s="6">
        <f t="shared" si="54"/>
        <v>4.0886978049308169</v>
      </c>
      <c r="V209" s="3" t="str">
        <f t="shared" si="55"/>
        <v>PASS</v>
      </c>
      <c r="W209" s="3" t="str">
        <f t="shared" si="56"/>
        <v>PASS</v>
      </c>
      <c r="X209" s="3" t="str">
        <f t="shared" si="57"/>
        <v>PASS</v>
      </c>
      <c r="Y209" s="3" t="str">
        <f t="shared" si="58"/>
        <v>PASS</v>
      </c>
      <c r="Z209" s="3" t="str">
        <f t="shared" si="59"/>
        <v>PASS</v>
      </c>
      <c r="AA209" s="18">
        <f t="shared" si="60"/>
        <v>3</v>
      </c>
      <c r="AB209" s="3" t="str">
        <f t="shared" si="61"/>
        <v>A016450</v>
      </c>
      <c r="AC209" s="13" t="str">
        <f t="shared" si="62"/>
        <v>한세예스24홀딩스</v>
      </c>
    </row>
    <row r="210" spans="1:29" hidden="1">
      <c r="A210" s="55">
        <f t="shared" si="63"/>
        <v>202</v>
      </c>
      <c r="B210" s="143" t="s">
        <v>382</v>
      </c>
      <c r="C210" s="175" t="s">
        <v>2625</v>
      </c>
      <c r="D210" s="37" t="s">
        <v>2287</v>
      </c>
      <c r="E210" s="38">
        <v>927220</v>
      </c>
      <c r="F210" s="39">
        <v>416452156</v>
      </c>
      <c r="G210" s="39">
        <v>13814180</v>
      </c>
      <c r="H210" s="88">
        <v>3.32</v>
      </c>
      <c r="I210" s="47">
        <v>11945434</v>
      </c>
      <c r="J210" s="47">
        <v>-225632</v>
      </c>
      <c r="K210" s="47">
        <v>-209105</v>
      </c>
      <c r="L210" s="47">
        <v>2510754</v>
      </c>
      <c r="N210" s="3" t="str">
        <f t="shared" si="48"/>
        <v>0</v>
      </c>
      <c r="O210" s="3" t="str">
        <f t="shared" si="49"/>
        <v>1</v>
      </c>
      <c r="P210" s="3" t="str">
        <f t="shared" si="50"/>
        <v>1</v>
      </c>
      <c r="Q210" s="3" t="str">
        <f t="shared" si="51"/>
        <v>0</v>
      </c>
      <c r="R210" s="8">
        <f t="shared" si="52"/>
        <v>2</v>
      </c>
      <c r="S210" s="6">
        <f t="shared" si="53"/>
        <v>3.32</v>
      </c>
      <c r="T210" s="6">
        <f t="shared" si="54"/>
        <v>3.3668815968382213</v>
      </c>
      <c r="V210" s="3" t="str">
        <f t="shared" si="55"/>
        <v>PASS</v>
      </c>
      <c r="W210" s="3" t="str">
        <f t="shared" si="56"/>
        <v>PASS</v>
      </c>
      <c r="X210" s="3" t="str">
        <f t="shared" si="57"/>
        <v>PASS</v>
      </c>
      <c r="Y210" s="3" t="str">
        <f t="shared" si="58"/>
        <v>PASS</v>
      </c>
      <c r="Z210" s="3" t="str">
        <f t="shared" si="59"/>
        <v>PASS</v>
      </c>
      <c r="AA210" s="18">
        <f t="shared" si="60"/>
        <v>3</v>
      </c>
      <c r="AB210" s="3" t="str">
        <f t="shared" si="61"/>
        <v>A009970</v>
      </c>
      <c r="AC210" s="13" t="str">
        <f t="shared" si="62"/>
        <v>영원무역홀딩스</v>
      </c>
    </row>
    <row r="211" spans="1:29">
      <c r="A211" s="55">
        <f t="shared" si="63"/>
        <v>203</v>
      </c>
      <c r="B211" s="143" t="s">
        <v>558</v>
      </c>
      <c r="C211" s="175" t="s">
        <v>1730</v>
      </c>
      <c r="D211" s="37" t="s">
        <v>2289</v>
      </c>
      <c r="E211" s="38">
        <v>903319</v>
      </c>
      <c r="F211" s="39">
        <v>634372547</v>
      </c>
      <c r="G211" s="39">
        <v>6289678590</v>
      </c>
      <c r="H211" s="88" t="s">
        <v>2311</v>
      </c>
      <c r="I211" s="47">
        <v>53090632</v>
      </c>
      <c r="J211" s="47">
        <v>-128925710</v>
      </c>
      <c r="K211" s="47">
        <v>-87599406</v>
      </c>
      <c r="L211" s="47">
        <v>11502628</v>
      </c>
      <c r="N211" s="3" t="str">
        <f t="shared" si="48"/>
        <v>0</v>
      </c>
      <c r="O211" s="3" t="str">
        <f t="shared" si="49"/>
        <v>1</v>
      </c>
      <c r="P211" s="3" t="str">
        <f t="shared" si="50"/>
        <v>1</v>
      </c>
      <c r="Q211" s="3" t="str">
        <f t="shared" si="51"/>
        <v>0</v>
      </c>
      <c r="R211" s="8">
        <f t="shared" si="52"/>
        <v>2</v>
      </c>
      <c r="S211" s="6" t="str">
        <f t="shared" si="53"/>
        <v>일부잠식</v>
      </c>
      <c r="T211" s="6">
        <f t="shared" si="54"/>
        <v>-23.949941831262759</v>
      </c>
      <c r="V211" s="3" t="str">
        <f>IF(OR(H211=$V$3,H211=$V$4),"FAIL","PASS")</f>
        <v>FAIL</v>
      </c>
      <c r="W211" s="3" t="str">
        <f t="shared" si="56"/>
        <v>FAIL</v>
      </c>
      <c r="X211" s="3" t="str">
        <f t="shared" si="57"/>
        <v>PASS</v>
      </c>
      <c r="Y211" s="3" t="str">
        <f t="shared" si="58"/>
        <v>PASS</v>
      </c>
      <c r="Z211" s="3" t="str">
        <f t="shared" si="59"/>
        <v>FAIL</v>
      </c>
      <c r="AA211" s="18">
        <f t="shared" si="60"/>
        <v>1</v>
      </c>
      <c r="AB211" s="3" t="str">
        <f t="shared" si="61"/>
        <v>A020560</v>
      </c>
      <c r="AC211" s="13" t="str">
        <f t="shared" si="62"/>
        <v>아시아나항공</v>
      </c>
    </row>
    <row r="212" spans="1:29" hidden="1">
      <c r="A212" s="55">
        <f t="shared" si="63"/>
        <v>204</v>
      </c>
      <c r="B212" s="143" t="s">
        <v>2619</v>
      </c>
      <c r="C212" s="175" t="s">
        <v>2620</v>
      </c>
      <c r="D212" s="37" t="s">
        <v>2289</v>
      </c>
      <c r="E212" s="38">
        <v>1038861</v>
      </c>
      <c r="F212" s="39">
        <v>231818382</v>
      </c>
      <c r="G212" s="39">
        <v>245922579</v>
      </c>
      <c r="H212" s="88">
        <v>106.08</v>
      </c>
      <c r="I212" s="47">
        <v>21091577</v>
      </c>
      <c r="J212" s="47">
        <v>11223027</v>
      </c>
      <c r="K212" s="47">
        <v>12557796</v>
      </c>
      <c r="L212" s="47">
        <v>2284770</v>
      </c>
      <c r="N212" s="3" t="str">
        <f t="shared" si="48"/>
        <v>0</v>
      </c>
      <c r="O212" s="3" t="str">
        <f t="shared" si="49"/>
        <v>0</v>
      </c>
      <c r="P212" s="3" t="str">
        <f t="shared" si="50"/>
        <v>0</v>
      </c>
      <c r="Q212" s="3" t="str">
        <f t="shared" si="51"/>
        <v>0</v>
      </c>
      <c r="R212" s="8">
        <f t="shared" si="52"/>
        <v>0</v>
      </c>
      <c r="S212" s="6">
        <f t="shared" si="53"/>
        <v>106.08</v>
      </c>
      <c r="T212" s="6">
        <f t="shared" si="54"/>
        <v>20.342291061284346</v>
      </c>
      <c r="V212" s="3" t="str">
        <f t="shared" si="55"/>
        <v>PASS</v>
      </c>
      <c r="W212" s="3" t="str">
        <f t="shared" si="56"/>
        <v>PASS</v>
      </c>
      <c r="X212" s="3" t="str">
        <f t="shared" si="57"/>
        <v>PASS</v>
      </c>
      <c r="Y212" s="3" t="str">
        <f t="shared" si="58"/>
        <v>PASS</v>
      </c>
      <c r="Z212" s="3" t="str">
        <f t="shared" si="59"/>
        <v>PASS</v>
      </c>
      <c r="AA212" s="18">
        <f t="shared" si="60"/>
        <v>3</v>
      </c>
      <c r="AB212" s="3" t="str">
        <f t="shared" si="61"/>
        <v>A089590</v>
      </c>
      <c r="AC212" s="13" t="str">
        <f t="shared" si="62"/>
        <v>제주항공</v>
      </c>
    </row>
    <row r="213" spans="1:29" hidden="1">
      <c r="A213" s="55">
        <f t="shared" si="63"/>
        <v>205</v>
      </c>
      <c r="B213" s="143" t="s">
        <v>1268</v>
      </c>
      <c r="C213" s="175" t="s">
        <v>2617</v>
      </c>
      <c r="D213" s="37" t="s">
        <v>2294</v>
      </c>
      <c r="E213" s="38">
        <v>1045027</v>
      </c>
      <c r="F213" s="39">
        <v>150979888</v>
      </c>
      <c r="G213" s="39">
        <v>60373534</v>
      </c>
      <c r="H213" s="88">
        <v>39.99</v>
      </c>
      <c r="I213" s="47">
        <v>4839668</v>
      </c>
      <c r="J213" s="47">
        <v>8472887</v>
      </c>
      <c r="K213" s="47">
        <v>7819133</v>
      </c>
      <c r="L213" s="47">
        <v>5964999</v>
      </c>
      <c r="N213" s="3" t="str">
        <f t="shared" si="48"/>
        <v>0</v>
      </c>
      <c r="O213" s="3" t="str">
        <f t="shared" si="49"/>
        <v>0</v>
      </c>
      <c r="P213" s="3" t="str">
        <f t="shared" si="50"/>
        <v>0</v>
      </c>
      <c r="Q213" s="3" t="str">
        <f t="shared" si="51"/>
        <v>0</v>
      </c>
      <c r="R213" s="8">
        <f t="shared" si="52"/>
        <v>0</v>
      </c>
      <c r="S213" s="6">
        <f t="shared" si="53"/>
        <v>39.99</v>
      </c>
      <c r="T213" s="6">
        <f t="shared" si="54"/>
        <v>17.947216254392771</v>
      </c>
      <c r="V213" s="3" t="str">
        <f t="shared" si="55"/>
        <v>PASS</v>
      </c>
      <c r="W213" s="3" t="str">
        <f t="shared" si="56"/>
        <v>PASS</v>
      </c>
      <c r="X213" s="3" t="str">
        <f t="shared" si="57"/>
        <v>PASS</v>
      </c>
      <c r="Y213" s="3" t="str">
        <f t="shared" si="58"/>
        <v>PASS</v>
      </c>
      <c r="Z213" s="3" t="str">
        <f t="shared" si="59"/>
        <v>PASS</v>
      </c>
      <c r="AA213" s="18">
        <f t="shared" si="60"/>
        <v>3</v>
      </c>
      <c r="AB213" s="3" t="str">
        <f t="shared" si="61"/>
        <v>A084110</v>
      </c>
      <c r="AC213" s="13" t="str">
        <f t="shared" si="62"/>
        <v>휴온스</v>
      </c>
    </row>
    <row r="214" spans="1:29" hidden="1">
      <c r="A214" s="55">
        <f t="shared" si="63"/>
        <v>206</v>
      </c>
      <c r="B214" s="146" t="s">
        <v>837</v>
      </c>
      <c r="C214" s="176" t="s">
        <v>2676</v>
      </c>
      <c r="D214" s="40" t="s">
        <v>2294</v>
      </c>
      <c r="E214" s="41">
        <v>455142</v>
      </c>
      <c r="F214" s="42">
        <v>84420534</v>
      </c>
      <c r="G214" s="42">
        <v>38188379</v>
      </c>
      <c r="H214" s="89">
        <v>45.24</v>
      </c>
      <c r="I214" s="48">
        <v>469567</v>
      </c>
      <c r="J214" s="48">
        <v>238047</v>
      </c>
      <c r="K214" s="48">
        <v>3919843</v>
      </c>
      <c r="L214" s="48">
        <v>3212302</v>
      </c>
      <c r="N214" s="3" t="str">
        <f t="shared" si="48"/>
        <v>0</v>
      </c>
      <c r="O214" s="3" t="str">
        <f t="shared" si="49"/>
        <v>0</v>
      </c>
      <c r="P214" s="3" t="str">
        <f t="shared" si="50"/>
        <v>0</v>
      </c>
      <c r="Q214" s="3" t="str">
        <f t="shared" si="51"/>
        <v>0</v>
      </c>
      <c r="R214" s="8">
        <f t="shared" si="52"/>
        <v>0</v>
      </c>
      <c r="S214" s="6">
        <f t="shared" si="53"/>
        <v>45.24</v>
      </c>
      <c r="T214" s="6">
        <f t="shared" si="54"/>
        <v>9.2865546195194639</v>
      </c>
      <c r="V214" s="3" t="str">
        <f t="shared" si="55"/>
        <v>PASS</v>
      </c>
      <c r="W214" s="3" t="str">
        <f t="shared" si="56"/>
        <v>PASS</v>
      </c>
      <c r="X214" s="3" t="str">
        <f t="shared" si="57"/>
        <v>PASS</v>
      </c>
      <c r="Y214" s="3" t="str">
        <f t="shared" si="58"/>
        <v>PASS</v>
      </c>
      <c r="Z214" s="3" t="str">
        <f t="shared" si="59"/>
        <v>PASS</v>
      </c>
      <c r="AA214" s="18">
        <f t="shared" si="60"/>
        <v>3</v>
      </c>
      <c r="AB214" s="3" t="str">
        <f t="shared" si="61"/>
        <v>A039840</v>
      </c>
      <c r="AC214" s="13" t="str">
        <f t="shared" si="62"/>
        <v>디오</v>
      </c>
    </row>
    <row r="215" spans="1:29" hidden="1">
      <c r="A215" s="55">
        <f t="shared" si="63"/>
        <v>207</v>
      </c>
      <c r="B215" s="143" t="s">
        <v>552</v>
      </c>
      <c r="C215" s="175" t="s">
        <v>1559</v>
      </c>
      <c r="D215" s="37" t="s">
        <v>2287</v>
      </c>
      <c r="E215" s="38">
        <v>753855</v>
      </c>
      <c r="F215" s="39">
        <v>640414765</v>
      </c>
      <c r="G215" s="39">
        <v>140301218</v>
      </c>
      <c r="H215" s="88">
        <v>21.91</v>
      </c>
      <c r="I215" s="47">
        <v>17032608</v>
      </c>
      <c r="J215" s="47">
        <v>12182225</v>
      </c>
      <c r="K215" s="47">
        <v>6014112</v>
      </c>
      <c r="L215" s="47">
        <v>11362685</v>
      </c>
      <c r="N215" s="3" t="str">
        <f t="shared" si="48"/>
        <v>0</v>
      </c>
      <c r="O215" s="3" t="str">
        <f t="shared" si="49"/>
        <v>0</v>
      </c>
      <c r="P215" s="3" t="str">
        <f t="shared" si="50"/>
        <v>0</v>
      </c>
      <c r="Q215" s="3" t="str">
        <f t="shared" si="51"/>
        <v>0</v>
      </c>
      <c r="R215" s="8">
        <f t="shared" si="52"/>
        <v>0</v>
      </c>
      <c r="S215" s="6">
        <f t="shared" si="53"/>
        <v>21.91</v>
      </c>
      <c r="T215" s="6">
        <f t="shared" si="54"/>
        <v>7.2752273286516118</v>
      </c>
      <c r="V215" s="3" t="str">
        <f t="shared" si="55"/>
        <v>PASS</v>
      </c>
      <c r="W215" s="3" t="str">
        <f t="shared" si="56"/>
        <v>PASS</v>
      </c>
      <c r="X215" s="3" t="str">
        <f t="shared" si="57"/>
        <v>PASS</v>
      </c>
      <c r="Y215" s="3" t="str">
        <f t="shared" si="58"/>
        <v>PASS</v>
      </c>
      <c r="Z215" s="3" t="str">
        <f t="shared" si="59"/>
        <v>PASS</v>
      </c>
      <c r="AA215" s="18">
        <f t="shared" si="60"/>
        <v>3</v>
      </c>
      <c r="AB215" s="3" t="str">
        <f t="shared" si="61"/>
        <v>A019680</v>
      </c>
      <c r="AC215" s="13" t="str">
        <f t="shared" si="62"/>
        <v>대교</v>
      </c>
    </row>
    <row r="216" spans="1:29" hidden="1">
      <c r="A216" s="55">
        <f t="shared" si="63"/>
        <v>208</v>
      </c>
      <c r="B216" s="143" t="s">
        <v>329</v>
      </c>
      <c r="C216" s="175" t="s">
        <v>2629</v>
      </c>
      <c r="D216" s="37" t="s">
        <v>2288</v>
      </c>
      <c r="E216" s="38">
        <v>892504</v>
      </c>
      <c r="F216" s="39">
        <v>287159886</v>
      </c>
      <c r="G216" s="39">
        <v>396668013</v>
      </c>
      <c r="H216" s="88">
        <v>138.13</v>
      </c>
      <c r="I216" s="47">
        <v>-5677659</v>
      </c>
      <c r="J216" s="47">
        <v>5701944</v>
      </c>
      <c r="K216" s="47">
        <v>5614584</v>
      </c>
      <c r="L216" s="47">
        <v>7523504</v>
      </c>
      <c r="N216" s="3" t="str">
        <f t="shared" si="48"/>
        <v>1</v>
      </c>
      <c r="O216" s="3" t="str">
        <f t="shared" si="49"/>
        <v>0</v>
      </c>
      <c r="P216" s="3" t="str">
        <f t="shared" si="50"/>
        <v>0</v>
      </c>
      <c r="Q216" s="3" t="str">
        <f t="shared" si="51"/>
        <v>0</v>
      </c>
      <c r="R216" s="8">
        <f t="shared" si="52"/>
        <v>1</v>
      </c>
      <c r="S216" s="6">
        <f t="shared" si="53"/>
        <v>138.13</v>
      </c>
      <c r="T216" s="6">
        <f t="shared" si="54"/>
        <v>4.5836391646986518</v>
      </c>
      <c r="V216" s="3" t="str">
        <f t="shared" si="55"/>
        <v>PASS</v>
      </c>
      <c r="W216" s="3" t="str">
        <f t="shared" si="56"/>
        <v>PASS</v>
      </c>
      <c r="X216" s="3" t="str">
        <f t="shared" si="57"/>
        <v>PASS</v>
      </c>
      <c r="Y216" s="3" t="str">
        <f t="shared" si="58"/>
        <v>PASS</v>
      </c>
      <c r="Z216" s="3" t="str">
        <f t="shared" si="59"/>
        <v>PASS</v>
      </c>
      <c r="AA216" s="18">
        <f t="shared" si="60"/>
        <v>3</v>
      </c>
      <c r="AB216" s="3" t="str">
        <f t="shared" si="61"/>
        <v>A008000</v>
      </c>
      <c r="AC216" s="13" t="str">
        <f t="shared" si="62"/>
        <v>도레이케미칼</v>
      </c>
    </row>
    <row r="217" spans="1:29" hidden="1">
      <c r="A217" s="55">
        <f t="shared" si="63"/>
        <v>209</v>
      </c>
      <c r="B217" s="143" t="s">
        <v>851</v>
      </c>
      <c r="C217" s="175" t="s">
        <v>1827</v>
      </c>
      <c r="D217" s="37" t="s">
        <v>2287</v>
      </c>
      <c r="E217" s="38">
        <v>895359</v>
      </c>
      <c r="F217" s="39">
        <v>254672896</v>
      </c>
      <c r="G217" s="39">
        <v>86124181</v>
      </c>
      <c r="H217" s="88">
        <v>33.82</v>
      </c>
      <c r="I217" s="47">
        <v>4136565</v>
      </c>
      <c r="J217" s="47">
        <v>634522</v>
      </c>
      <c r="K217" s="47">
        <v>10966371</v>
      </c>
      <c r="L217" s="47">
        <v>-11216244</v>
      </c>
      <c r="N217" s="3" t="str">
        <f t="shared" si="48"/>
        <v>0</v>
      </c>
      <c r="O217" s="3" t="str">
        <f t="shared" si="49"/>
        <v>0</v>
      </c>
      <c r="P217" s="3" t="str">
        <f t="shared" si="50"/>
        <v>0</v>
      </c>
      <c r="Q217" s="3" t="str">
        <f t="shared" si="51"/>
        <v>1</v>
      </c>
      <c r="R217" s="8">
        <f t="shared" si="52"/>
        <v>1</v>
      </c>
      <c r="S217" s="6">
        <f t="shared" si="53"/>
        <v>33.82</v>
      </c>
      <c r="T217" s="6">
        <f t="shared" si="54"/>
        <v>1.7753023863206863</v>
      </c>
      <c r="V217" s="3" t="str">
        <f t="shared" si="55"/>
        <v>PASS</v>
      </c>
      <c r="W217" s="3" t="str">
        <f t="shared" si="56"/>
        <v>PASS</v>
      </c>
      <c r="X217" s="3" t="str">
        <f t="shared" si="57"/>
        <v>PASS</v>
      </c>
      <c r="Y217" s="3" t="str">
        <f t="shared" si="58"/>
        <v>PASS</v>
      </c>
      <c r="Z217" s="3" t="str">
        <f t="shared" si="59"/>
        <v>PASS</v>
      </c>
      <c r="AA217" s="18">
        <f t="shared" si="60"/>
        <v>3</v>
      </c>
      <c r="AB217" s="3" t="str">
        <f t="shared" si="61"/>
        <v>A041510</v>
      </c>
      <c r="AC217" s="13" t="str">
        <f t="shared" si="62"/>
        <v>에스엠</v>
      </c>
    </row>
    <row r="218" spans="1:29" hidden="1">
      <c r="A218" s="55">
        <f t="shared" si="63"/>
        <v>210</v>
      </c>
      <c r="B218" s="143" t="s">
        <v>665</v>
      </c>
      <c r="C218" s="175" t="s">
        <v>1796</v>
      </c>
      <c r="D218" s="37" t="s">
        <v>2286</v>
      </c>
      <c r="E218" s="38">
        <v>913682</v>
      </c>
      <c r="F218" s="39">
        <v>353727442</v>
      </c>
      <c r="G218" s="39">
        <v>74688270</v>
      </c>
      <c r="H218" s="88">
        <v>21.11</v>
      </c>
      <c r="I218" s="47">
        <v>18234112</v>
      </c>
      <c r="J218" s="47">
        <v>4197116</v>
      </c>
      <c r="K218" s="47">
        <v>27883388</v>
      </c>
      <c r="L218" s="47">
        <v>142904</v>
      </c>
      <c r="N218" s="3" t="str">
        <f t="shared" si="48"/>
        <v>0</v>
      </c>
      <c r="O218" s="3" t="str">
        <f t="shared" si="49"/>
        <v>0</v>
      </c>
      <c r="P218" s="3" t="str">
        <f t="shared" si="50"/>
        <v>0</v>
      </c>
      <c r="Q218" s="3" t="str">
        <f t="shared" si="51"/>
        <v>0</v>
      </c>
      <c r="R218" s="8">
        <f t="shared" si="52"/>
        <v>0</v>
      </c>
      <c r="S218" s="6">
        <f t="shared" si="53"/>
        <v>21.11</v>
      </c>
      <c r="T218" s="6">
        <f t="shared" si="54"/>
        <v>14.264519516696133</v>
      </c>
      <c r="V218" s="3" t="str">
        <f t="shared" si="55"/>
        <v>PASS</v>
      </c>
      <c r="W218" s="3" t="str">
        <f t="shared" si="56"/>
        <v>PASS</v>
      </c>
      <c r="X218" s="3" t="str">
        <f t="shared" si="57"/>
        <v>PASS</v>
      </c>
      <c r="Y218" s="3" t="str">
        <f t="shared" si="58"/>
        <v>PASS</v>
      </c>
      <c r="Z218" s="3" t="str">
        <f t="shared" si="59"/>
        <v>PASS</v>
      </c>
      <c r="AA218" s="18">
        <f t="shared" si="60"/>
        <v>3</v>
      </c>
      <c r="AB218" s="3" t="str">
        <f t="shared" si="61"/>
        <v>A030530</v>
      </c>
      <c r="AC218" s="13" t="str">
        <f t="shared" si="62"/>
        <v>원익IPS</v>
      </c>
    </row>
    <row r="219" spans="1:29" hidden="1">
      <c r="A219" s="55">
        <f t="shared" si="63"/>
        <v>211</v>
      </c>
      <c r="B219" s="146" t="s">
        <v>367</v>
      </c>
      <c r="C219" s="176" t="s">
        <v>2641</v>
      </c>
      <c r="D219" s="40" t="s">
        <v>2294</v>
      </c>
      <c r="E219" s="41">
        <v>677682</v>
      </c>
      <c r="F219" s="42">
        <v>95161413</v>
      </c>
      <c r="G219" s="42">
        <v>21897232</v>
      </c>
      <c r="H219" s="89">
        <v>23.01</v>
      </c>
      <c r="I219" s="48">
        <v>332756</v>
      </c>
      <c r="J219" s="48">
        <v>-62316</v>
      </c>
      <c r="K219" s="48">
        <v>-2688791</v>
      </c>
      <c r="L219" s="48">
        <v>-4707282</v>
      </c>
      <c r="N219" s="3" t="str">
        <f t="shared" si="48"/>
        <v>0</v>
      </c>
      <c r="O219" s="3" t="str">
        <f t="shared" si="49"/>
        <v>1</v>
      </c>
      <c r="P219" s="3" t="str">
        <f t="shared" si="50"/>
        <v>1</v>
      </c>
      <c r="Q219" s="3" t="str">
        <f t="shared" si="51"/>
        <v>1</v>
      </c>
      <c r="R219" s="8">
        <f t="shared" si="52"/>
        <v>3</v>
      </c>
      <c r="S219" s="6">
        <f t="shared" si="53"/>
        <v>23.01</v>
      </c>
      <c r="T219" s="6">
        <f t="shared" si="54"/>
        <v>-7.4879436689322798</v>
      </c>
      <c r="V219" s="3" t="str">
        <f t="shared" si="55"/>
        <v>PASS</v>
      </c>
      <c r="W219" s="3" t="str">
        <f t="shared" si="56"/>
        <v>PASS</v>
      </c>
      <c r="X219" s="3" t="str">
        <f t="shared" si="57"/>
        <v>PASS</v>
      </c>
      <c r="Y219" s="3" t="str">
        <f t="shared" si="58"/>
        <v>PASS</v>
      </c>
      <c r="Z219" s="3" t="str">
        <f t="shared" si="59"/>
        <v>PASS</v>
      </c>
      <c r="AA219" s="18">
        <f t="shared" si="60"/>
        <v>3</v>
      </c>
      <c r="AB219" s="3" t="str">
        <f t="shared" si="61"/>
        <v>A009420</v>
      </c>
      <c r="AC219" s="13" t="str">
        <f t="shared" si="62"/>
        <v>한올바이오파마</v>
      </c>
    </row>
    <row r="220" spans="1:29" hidden="1">
      <c r="A220" s="55">
        <f t="shared" si="63"/>
        <v>212</v>
      </c>
      <c r="B220" s="143" t="s">
        <v>913</v>
      </c>
      <c r="C220" s="175" t="s">
        <v>1782</v>
      </c>
      <c r="D220" s="37" t="s">
        <v>2286</v>
      </c>
      <c r="E220" s="38">
        <v>915395</v>
      </c>
      <c r="F220" s="39">
        <v>656453614</v>
      </c>
      <c r="G220" s="39">
        <v>303134677</v>
      </c>
      <c r="H220" s="88">
        <v>46.18</v>
      </c>
      <c r="I220" s="47">
        <v>4543703</v>
      </c>
      <c r="J220" s="47">
        <v>2085276</v>
      </c>
      <c r="K220" s="47">
        <v>11463828</v>
      </c>
      <c r="L220" s="47">
        <v>3556920</v>
      </c>
      <c r="N220" s="3" t="str">
        <f t="shared" si="48"/>
        <v>0</v>
      </c>
      <c r="O220" s="3" t="str">
        <f t="shared" si="49"/>
        <v>0</v>
      </c>
      <c r="P220" s="3" t="str">
        <f t="shared" si="50"/>
        <v>0</v>
      </c>
      <c r="Q220" s="3" t="str">
        <f t="shared" si="51"/>
        <v>0</v>
      </c>
      <c r="R220" s="8">
        <f t="shared" si="52"/>
        <v>0</v>
      </c>
      <c r="S220" s="6">
        <f t="shared" si="53"/>
        <v>46.18</v>
      </c>
      <c r="T220" s="6">
        <f t="shared" si="54"/>
        <v>3.2979827573925125</v>
      </c>
      <c r="V220" s="3" t="str">
        <f t="shared" si="55"/>
        <v>PASS</v>
      </c>
      <c r="W220" s="3" t="str">
        <f t="shared" si="56"/>
        <v>PASS</v>
      </c>
      <c r="X220" s="3" t="str">
        <f t="shared" si="57"/>
        <v>PASS</v>
      </c>
      <c r="Y220" s="3" t="str">
        <f t="shared" si="58"/>
        <v>PASS</v>
      </c>
      <c r="Z220" s="3" t="str">
        <f t="shared" si="59"/>
        <v>PASS</v>
      </c>
      <c r="AA220" s="18">
        <f t="shared" si="60"/>
        <v>3</v>
      </c>
      <c r="AB220" s="3" t="str">
        <f t="shared" si="61"/>
        <v>A046890</v>
      </c>
      <c r="AC220" s="13" t="str">
        <f t="shared" si="62"/>
        <v>서울반도체</v>
      </c>
    </row>
    <row r="221" spans="1:29" hidden="1">
      <c r="A221" s="55">
        <f t="shared" si="63"/>
        <v>213</v>
      </c>
      <c r="B221" s="143" t="s">
        <v>2219</v>
      </c>
      <c r="C221" s="175" t="s">
        <v>2220</v>
      </c>
      <c r="D221" s="37" t="s">
        <v>1474</v>
      </c>
      <c r="E221" s="38">
        <v>854917</v>
      </c>
      <c r="F221" s="39">
        <v>1447252000</v>
      </c>
      <c r="G221" s="39">
        <v>352789000</v>
      </c>
      <c r="H221" s="88">
        <v>24.38</v>
      </c>
      <c r="I221" s="47">
        <v>5939000</v>
      </c>
      <c r="J221" s="47">
        <v>-5424000</v>
      </c>
      <c r="K221" s="47">
        <v>4295000</v>
      </c>
      <c r="L221" s="47">
        <v>23673000</v>
      </c>
      <c r="N221" s="3" t="str">
        <f t="shared" si="48"/>
        <v>0</v>
      </c>
      <c r="O221" s="3" t="str">
        <f t="shared" si="49"/>
        <v>1</v>
      </c>
      <c r="P221" s="3" t="str">
        <f t="shared" si="50"/>
        <v>0</v>
      </c>
      <c r="Q221" s="3" t="str">
        <f t="shared" si="51"/>
        <v>0</v>
      </c>
      <c r="R221" s="8">
        <f t="shared" si="52"/>
        <v>1</v>
      </c>
      <c r="S221" s="6" t="str">
        <f t="shared" si="53"/>
        <v/>
      </c>
      <c r="T221" s="6">
        <f t="shared" si="54"/>
        <v>1.968074668406055</v>
      </c>
      <c r="V221" s="3" t="str">
        <f t="shared" si="55"/>
        <v>PASS</v>
      </c>
      <c r="W221" s="3" t="str">
        <f t="shared" si="56"/>
        <v>PASS</v>
      </c>
      <c r="X221" s="3" t="str">
        <f t="shared" si="57"/>
        <v>PASS</v>
      </c>
      <c r="Y221" s="3" t="str">
        <f t="shared" si="58"/>
        <v>PASS</v>
      </c>
      <c r="Z221" s="3" t="str">
        <f t="shared" si="59"/>
        <v>PASS</v>
      </c>
      <c r="AA221" s="18">
        <f t="shared" si="60"/>
        <v>3</v>
      </c>
      <c r="AB221" s="3" t="str">
        <f t="shared" si="61"/>
        <v>A175330</v>
      </c>
      <c r="AC221" s="13" t="str">
        <f t="shared" si="62"/>
        <v>JB금융지주</v>
      </c>
    </row>
    <row r="222" spans="1:29" hidden="1">
      <c r="A222" s="55">
        <f t="shared" si="63"/>
        <v>214</v>
      </c>
      <c r="B222" s="143" t="s">
        <v>75</v>
      </c>
      <c r="C222" s="175" t="s">
        <v>2662</v>
      </c>
      <c r="D222" s="37" t="s">
        <v>2288</v>
      </c>
      <c r="E222" s="38">
        <v>659826</v>
      </c>
      <c r="F222" s="39">
        <v>971173008</v>
      </c>
      <c r="G222" s="39">
        <v>155876237</v>
      </c>
      <c r="H222" s="88">
        <v>16.05</v>
      </c>
      <c r="I222" s="47">
        <v>207001098</v>
      </c>
      <c r="J222" s="47">
        <v>1761120</v>
      </c>
      <c r="K222" s="47">
        <v>342909632</v>
      </c>
      <c r="L222" s="47">
        <v>85510537</v>
      </c>
      <c r="N222" s="3" t="str">
        <f t="shared" si="48"/>
        <v>0</v>
      </c>
      <c r="O222" s="3" t="str">
        <f t="shared" si="49"/>
        <v>0</v>
      </c>
      <c r="P222" s="3" t="str">
        <f t="shared" si="50"/>
        <v>0</v>
      </c>
      <c r="Q222" s="3" t="str">
        <f t="shared" si="51"/>
        <v>0</v>
      </c>
      <c r="R222" s="8">
        <f t="shared" si="52"/>
        <v>0</v>
      </c>
      <c r="S222" s="6">
        <f t="shared" si="53"/>
        <v>16.05</v>
      </c>
      <c r="T222" s="6">
        <f t="shared" si="54"/>
        <v>65.609565108506402</v>
      </c>
      <c r="V222" s="3" t="str">
        <f t="shared" si="55"/>
        <v>PASS</v>
      </c>
      <c r="W222" s="3" t="str">
        <f t="shared" si="56"/>
        <v>PASS</v>
      </c>
      <c r="X222" s="3" t="str">
        <f t="shared" si="57"/>
        <v>PASS</v>
      </c>
      <c r="Y222" s="3" t="str">
        <f t="shared" si="58"/>
        <v>PASS</v>
      </c>
      <c r="Z222" s="3" t="str">
        <f t="shared" si="59"/>
        <v>PASS</v>
      </c>
      <c r="AA222" s="18">
        <f t="shared" si="60"/>
        <v>3</v>
      </c>
      <c r="AB222" s="3" t="str">
        <f t="shared" si="61"/>
        <v>A001520</v>
      </c>
      <c r="AC222" s="13" t="str">
        <f t="shared" si="62"/>
        <v>동양</v>
      </c>
    </row>
    <row r="223" spans="1:29" hidden="1">
      <c r="A223" s="55">
        <f t="shared" si="63"/>
        <v>215</v>
      </c>
      <c r="B223" s="143" t="s">
        <v>734</v>
      </c>
      <c r="C223" s="175" t="s">
        <v>1841</v>
      </c>
      <c r="D223" s="37" t="s">
        <v>1474</v>
      </c>
      <c r="E223" s="38">
        <v>714545</v>
      </c>
      <c r="F223" s="39">
        <v>489380449</v>
      </c>
      <c r="G223" s="39">
        <v>155303656</v>
      </c>
      <c r="H223" s="88">
        <v>31.73</v>
      </c>
      <c r="I223" s="47">
        <v>15688953</v>
      </c>
      <c r="J223" s="47">
        <v>19306628</v>
      </c>
      <c r="K223" s="47">
        <v>22534322</v>
      </c>
      <c r="L223" s="47">
        <v>11419448</v>
      </c>
      <c r="N223" s="3" t="str">
        <f t="shared" si="48"/>
        <v>0</v>
      </c>
      <c r="O223" s="3" t="str">
        <f t="shared" si="49"/>
        <v>0</v>
      </c>
      <c r="P223" s="3" t="str">
        <f t="shared" si="50"/>
        <v>0</v>
      </c>
      <c r="Q223" s="3" t="str">
        <f t="shared" si="51"/>
        <v>0</v>
      </c>
      <c r="R223" s="8">
        <f t="shared" si="52"/>
        <v>0</v>
      </c>
      <c r="S223" s="6" t="str">
        <f t="shared" si="53"/>
        <v/>
      </c>
      <c r="T223" s="6">
        <f t="shared" si="54"/>
        <v>14.089110249682246</v>
      </c>
      <c r="V223" s="3" t="str">
        <f t="shared" si="55"/>
        <v>PASS</v>
      </c>
      <c r="W223" s="3" t="str">
        <f t="shared" si="56"/>
        <v>PASS</v>
      </c>
      <c r="X223" s="3" t="str">
        <f t="shared" si="57"/>
        <v>PASS</v>
      </c>
      <c r="Y223" s="3" t="str">
        <f t="shared" si="58"/>
        <v>PASS</v>
      </c>
      <c r="Z223" s="3" t="str">
        <f t="shared" si="59"/>
        <v>PASS</v>
      </c>
      <c r="AA223" s="18">
        <f t="shared" si="60"/>
        <v>3</v>
      </c>
      <c r="AB223" s="3" t="str">
        <f t="shared" si="61"/>
        <v>A034830</v>
      </c>
      <c r="AC223" s="13" t="str">
        <f t="shared" si="62"/>
        <v>한국토지신탁</v>
      </c>
    </row>
    <row r="224" spans="1:29" hidden="1">
      <c r="A224" s="55">
        <f t="shared" si="63"/>
        <v>216</v>
      </c>
      <c r="B224" s="146" t="s">
        <v>124</v>
      </c>
      <c r="C224" s="176" t="s">
        <v>2642</v>
      </c>
      <c r="D224" s="40" t="s">
        <v>2294</v>
      </c>
      <c r="E224" s="41">
        <v>570983</v>
      </c>
      <c r="F224" s="42">
        <v>241388455</v>
      </c>
      <c r="G224" s="42">
        <v>203777651</v>
      </c>
      <c r="H224" s="89">
        <v>84.42</v>
      </c>
      <c r="I224" s="48">
        <v>1140094</v>
      </c>
      <c r="J224" s="48">
        <v>3675249</v>
      </c>
      <c r="K224" s="48">
        <v>1576306</v>
      </c>
      <c r="L224" s="48">
        <v>3369722</v>
      </c>
      <c r="N224" s="3" t="str">
        <f t="shared" si="48"/>
        <v>0</v>
      </c>
      <c r="O224" s="3" t="str">
        <f t="shared" si="49"/>
        <v>0</v>
      </c>
      <c r="P224" s="3" t="str">
        <f t="shared" si="50"/>
        <v>0</v>
      </c>
      <c r="Q224" s="3" t="str">
        <f t="shared" si="51"/>
        <v>0</v>
      </c>
      <c r="R224" s="8">
        <f t="shared" si="52"/>
        <v>0</v>
      </c>
      <c r="S224" s="6">
        <f t="shared" si="53"/>
        <v>84.42</v>
      </c>
      <c r="T224" s="6">
        <f t="shared" si="54"/>
        <v>4.0438433561373097</v>
      </c>
      <c r="V224" s="3" t="str">
        <f t="shared" si="55"/>
        <v>PASS</v>
      </c>
      <c r="W224" s="3" t="str">
        <f t="shared" si="56"/>
        <v>PASS</v>
      </c>
      <c r="X224" s="3" t="str">
        <f t="shared" si="57"/>
        <v>PASS</v>
      </c>
      <c r="Y224" s="3" t="str">
        <f t="shared" si="58"/>
        <v>PASS</v>
      </c>
      <c r="Z224" s="3" t="str">
        <f t="shared" si="59"/>
        <v>PASS</v>
      </c>
      <c r="AA224" s="18">
        <f t="shared" si="60"/>
        <v>3</v>
      </c>
      <c r="AB224" s="3" t="str">
        <f t="shared" si="61"/>
        <v>A002620</v>
      </c>
      <c r="AC224" s="13" t="str">
        <f t="shared" si="62"/>
        <v>제일약품</v>
      </c>
    </row>
    <row r="225" spans="1:29" hidden="1">
      <c r="A225" s="55">
        <f t="shared" si="63"/>
        <v>217</v>
      </c>
      <c r="B225" s="143" t="s">
        <v>1173</v>
      </c>
      <c r="C225" s="175" t="s">
        <v>2654</v>
      </c>
      <c r="D225" s="37" t="s">
        <v>2291</v>
      </c>
      <c r="E225" s="38">
        <v>666936</v>
      </c>
      <c r="F225" s="39">
        <v>1721654077</v>
      </c>
      <c r="G225" s="39">
        <v>3122177787</v>
      </c>
      <c r="H225" s="88">
        <v>181.35</v>
      </c>
      <c r="I225" s="47">
        <v>115133648</v>
      </c>
      <c r="J225" s="47">
        <v>-20358815</v>
      </c>
      <c r="K225" s="47">
        <v>-43201514</v>
      </c>
      <c r="L225" s="47">
        <v>64245804</v>
      </c>
      <c r="N225" s="3" t="str">
        <f t="shared" si="48"/>
        <v>0</v>
      </c>
      <c r="O225" s="3" t="str">
        <f t="shared" si="49"/>
        <v>1</v>
      </c>
      <c r="P225" s="3" t="str">
        <f t="shared" si="50"/>
        <v>1</v>
      </c>
      <c r="Q225" s="3" t="str">
        <f t="shared" si="51"/>
        <v>0</v>
      </c>
      <c r="R225" s="8">
        <f t="shared" si="52"/>
        <v>2</v>
      </c>
      <c r="S225" s="6">
        <f t="shared" si="53"/>
        <v>181.35</v>
      </c>
      <c r="T225" s="6">
        <f t="shared" si="54"/>
        <v>6.7272005768903371</v>
      </c>
      <c r="V225" s="3" t="str">
        <f t="shared" si="55"/>
        <v>PASS</v>
      </c>
      <c r="W225" s="3" t="str">
        <f t="shared" si="56"/>
        <v>PASS</v>
      </c>
      <c r="X225" s="3" t="str">
        <f t="shared" si="57"/>
        <v>PASS</v>
      </c>
      <c r="Y225" s="3" t="str">
        <f t="shared" si="58"/>
        <v>PASS</v>
      </c>
      <c r="Z225" s="3" t="str">
        <f t="shared" si="59"/>
        <v>PASS</v>
      </c>
      <c r="AA225" s="18">
        <f t="shared" si="60"/>
        <v>3</v>
      </c>
      <c r="AB225" s="3" t="str">
        <f t="shared" si="61"/>
        <v>A071320</v>
      </c>
      <c r="AC225" s="13" t="str">
        <f t="shared" si="62"/>
        <v>지역난방공사</v>
      </c>
    </row>
    <row r="226" spans="1:29">
      <c r="A226" s="55">
        <f t="shared" si="63"/>
        <v>218</v>
      </c>
      <c r="B226" s="143" t="s">
        <v>46</v>
      </c>
      <c r="C226" s="175" t="s">
        <v>1573</v>
      </c>
      <c r="D226" s="37" t="s">
        <v>2286</v>
      </c>
      <c r="E226" s="38">
        <v>634460</v>
      </c>
      <c r="F226" s="39">
        <v>277662952</v>
      </c>
      <c r="G226" s="39">
        <v>728010902</v>
      </c>
      <c r="H226" s="88">
        <v>262.19</v>
      </c>
      <c r="I226" s="47">
        <v>62631489</v>
      </c>
      <c r="J226" s="47">
        <v>25596620</v>
      </c>
      <c r="K226" s="47">
        <v>35044893</v>
      </c>
      <c r="L226" s="47">
        <v>4196867</v>
      </c>
      <c r="N226" s="3" t="str">
        <f t="shared" si="48"/>
        <v>0</v>
      </c>
      <c r="O226" s="3" t="str">
        <f t="shared" si="49"/>
        <v>0</v>
      </c>
      <c r="P226" s="3" t="str">
        <f t="shared" si="50"/>
        <v>0</v>
      </c>
      <c r="Q226" s="3" t="str">
        <f t="shared" si="51"/>
        <v>0</v>
      </c>
      <c r="R226" s="8">
        <f t="shared" si="52"/>
        <v>0</v>
      </c>
      <c r="S226" s="6">
        <f t="shared" si="53"/>
        <v>262.19</v>
      </c>
      <c r="T226" s="6">
        <f t="shared" si="54"/>
        <v>45.908130012245927</v>
      </c>
      <c r="V226" s="3" t="str">
        <f t="shared" si="55"/>
        <v>PASS</v>
      </c>
      <c r="W226" s="3" t="str">
        <f t="shared" si="56"/>
        <v>FAIL</v>
      </c>
      <c r="X226" s="3" t="str">
        <f t="shared" si="57"/>
        <v>PASS</v>
      </c>
      <c r="Y226" s="3" t="str">
        <f t="shared" si="58"/>
        <v>PASS</v>
      </c>
      <c r="Z226" s="3" t="str">
        <f t="shared" si="59"/>
        <v>PASS</v>
      </c>
      <c r="AA226" s="18">
        <f t="shared" si="60"/>
        <v>2</v>
      </c>
      <c r="AB226" s="3" t="str">
        <f t="shared" si="61"/>
        <v>A000990</v>
      </c>
      <c r="AC226" s="13" t="str">
        <f t="shared" si="62"/>
        <v>동부하이텍</v>
      </c>
    </row>
    <row r="227" spans="1:29" hidden="1">
      <c r="A227" s="55">
        <f t="shared" si="63"/>
        <v>219</v>
      </c>
      <c r="B227" s="143" t="s">
        <v>1157</v>
      </c>
      <c r="C227" s="175" t="s">
        <v>1830</v>
      </c>
      <c r="D227" s="37" t="s">
        <v>2286</v>
      </c>
      <c r="E227" s="38">
        <v>835102</v>
      </c>
      <c r="F227" s="39">
        <v>208090119</v>
      </c>
      <c r="G227" s="39">
        <v>71254422</v>
      </c>
      <c r="H227" s="88">
        <v>34.24</v>
      </c>
      <c r="I227" s="47">
        <v>6698992</v>
      </c>
      <c r="J227" s="47">
        <v>21737928</v>
      </c>
      <c r="K227" s="47">
        <v>22923160</v>
      </c>
      <c r="L227" s="47">
        <v>4644550</v>
      </c>
      <c r="N227" s="3" t="str">
        <f t="shared" si="48"/>
        <v>0</v>
      </c>
      <c r="O227" s="3" t="str">
        <f t="shared" si="49"/>
        <v>0</v>
      </c>
      <c r="P227" s="3" t="str">
        <f t="shared" si="50"/>
        <v>0</v>
      </c>
      <c r="Q227" s="3" t="str">
        <f t="shared" si="51"/>
        <v>0</v>
      </c>
      <c r="R227" s="8">
        <f t="shared" si="52"/>
        <v>0</v>
      </c>
      <c r="S227" s="6">
        <f t="shared" si="53"/>
        <v>34.24</v>
      </c>
      <c r="T227" s="6">
        <f t="shared" si="54"/>
        <v>26.913642160971612</v>
      </c>
      <c r="V227" s="3" t="str">
        <f t="shared" si="55"/>
        <v>PASS</v>
      </c>
      <c r="W227" s="3" t="str">
        <f t="shared" si="56"/>
        <v>PASS</v>
      </c>
      <c r="X227" s="3" t="str">
        <f t="shared" si="57"/>
        <v>PASS</v>
      </c>
      <c r="Y227" s="3" t="str">
        <f t="shared" si="58"/>
        <v>PASS</v>
      </c>
      <c r="Z227" s="3" t="str">
        <f t="shared" si="59"/>
        <v>PASS</v>
      </c>
      <c r="AA227" s="18">
        <f t="shared" si="60"/>
        <v>3</v>
      </c>
      <c r="AB227" s="3" t="str">
        <f t="shared" si="61"/>
        <v>A069080</v>
      </c>
      <c r="AC227" s="13" t="str">
        <f t="shared" si="62"/>
        <v>웹젠</v>
      </c>
    </row>
    <row r="228" spans="1:29" hidden="1">
      <c r="A228" s="55">
        <f t="shared" si="63"/>
        <v>220</v>
      </c>
      <c r="B228" s="143" t="s">
        <v>1415</v>
      </c>
      <c r="C228" s="175" t="s">
        <v>1617</v>
      </c>
      <c r="D228" s="37" t="s">
        <v>2288</v>
      </c>
      <c r="E228" s="38">
        <v>772069</v>
      </c>
      <c r="F228" s="39">
        <v>1187072031</v>
      </c>
      <c r="G228" s="39">
        <v>1144719221</v>
      </c>
      <c r="H228" s="88">
        <v>96.43</v>
      </c>
      <c r="I228" s="47">
        <v>265845</v>
      </c>
      <c r="J228" s="47">
        <v>32307037</v>
      </c>
      <c r="K228" s="47">
        <v>23055493</v>
      </c>
      <c r="L228" s="47">
        <v>22584103</v>
      </c>
      <c r="N228" s="3" t="str">
        <f t="shared" si="48"/>
        <v>0</v>
      </c>
      <c r="O228" s="3" t="str">
        <f t="shared" si="49"/>
        <v>0</v>
      </c>
      <c r="P228" s="3" t="str">
        <f t="shared" si="50"/>
        <v>0</v>
      </c>
      <c r="Q228" s="3" t="str">
        <f t="shared" si="51"/>
        <v>0</v>
      </c>
      <c r="R228" s="8">
        <f t="shared" si="52"/>
        <v>0</v>
      </c>
      <c r="S228" s="6">
        <f t="shared" si="53"/>
        <v>96.43</v>
      </c>
      <c r="T228" s="6">
        <f t="shared" si="54"/>
        <v>6.588688466875352</v>
      </c>
      <c r="V228" s="3" t="str">
        <f t="shared" si="55"/>
        <v>PASS</v>
      </c>
      <c r="W228" s="3" t="str">
        <f t="shared" si="56"/>
        <v>PASS</v>
      </c>
      <c r="X228" s="3" t="str">
        <f t="shared" si="57"/>
        <v>PASS</v>
      </c>
      <c r="Y228" s="3" t="str">
        <f t="shared" si="58"/>
        <v>PASS</v>
      </c>
      <c r="Z228" s="3" t="str">
        <f t="shared" si="59"/>
        <v>PASS</v>
      </c>
      <c r="AA228" s="18">
        <f t="shared" si="60"/>
        <v>3</v>
      </c>
      <c r="AB228" s="3" t="str">
        <f t="shared" si="61"/>
        <v>A103140</v>
      </c>
      <c r="AC228" s="13" t="str">
        <f t="shared" si="62"/>
        <v>풍산</v>
      </c>
    </row>
    <row r="229" spans="1:29" hidden="1">
      <c r="A229" s="55">
        <f t="shared" si="63"/>
        <v>221</v>
      </c>
      <c r="B229" s="146" t="s">
        <v>148</v>
      </c>
      <c r="C229" s="176" t="s">
        <v>2647</v>
      </c>
      <c r="D229" s="40" t="s">
        <v>2294</v>
      </c>
      <c r="E229" s="41">
        <v>658167</v>
      </c>
      <c r="F229" s="42">
        <v>303989470</v>
      </c>
      <c r="G229" s="42">
        <v>25335487</v>
      </c>
      <c r="H229" s="89">
        <v>8.33</v>
      </c>
      <c r="I229" s="48">
        <v>5027618</v>
      </c>
      <c r="J229" s="48">
        <v>2388854</v>
      </c>
      <c r="K229" s="48">
        <v>2654886</v>
      </c>
      <c r="L229" s="48">
        <v>-1238535</v>
      </c>
      <c r="N229" s="3" t="str">
        <f t="shared" si="48"/>
        <v>0</v>
      </c>
      <c r="O229" s="3" t="str">
        <f t="shared" si="49"/>
        <v>0</v>
      </c>
      <c r="P229" s="3" t="str">
        <f t="shared" si="50"/>
        <v>0</v>
      </c>
      <c r="Q229" s="3" t="str">
        <f t="shared" si="51"/>
        <v>1</v>
      </c>
      <c r="R229" s="8">
        <f t="shared" si="52"/>
        <v>1</v>
      </c>
      <c r="S229" s="6">
        <f t="shared" si="53"/>
        <v>8.33</v>
      </c>
      <c r="T229" s="6">
        <f t="shared" si="54"/>
        <v>2.9056345274064919</v>
      </c>
      <c r="V229" s="3" t="str">
        <f t="shared" si="55"/>
        <v>PASS</v>
      </c>
      <c r="W229" s="3" t="str">
        <f t="shared" si="56"/>
        <v>PASS</v>
      </c>
      <c r="X229" s="3" t="str">
        <f t="shared" si="57"/>
        <v>PASS</v>
      </c>
      <c r="Y229" s="3" t="str">
        <f t="shared" si="58"/>
        <v>PASS</v>
      </c>
      <c r="Z229" s="3" t="str">
        <f t="shared" si="59"/>
        <v>PASS</v>
      </c>
      <c r="AA229" s="18">
        <f>COUNTIF(V229:X229,$AA$3)</f>
        <v>3</v>
      </c>
      <c r="AB229" s="3" t="str">
        <f t="shared" si="61"/>
        <v>A003090</v>
      </c>
      <c r="AC229" s="13" t="str">
        <f t="shared" si="62"/>
        <v>대웅</v>
      </c>
    </row>
    <row r="230" spans="1:29" hidden="1">
      <c r="A230" s="55">
        <f t="shared" si="63"/>
        <v>222</v>
      </c>
      <c r="B230" s="143" t="s">
        <v>2044</v>
      </c>
      <c r="C230" s="175" t="s">
        <v>2639</v>
      </c>
      <c r="D230" s="37" t="s">
        <v>2287</v>
      </c>
      <c r="E230" s="38">
        <v>827320</v>
      </c>
      <c r="F230" s="39">
        <v>493788028</v>
      </c>
      <c r="G230" s="39">
        <v>204476496</v>
      </c>
      <c r="H230" s="88">
        <v>41.41</v>
      </c>
      <c r="I230" s="47">
        <v>21683886</v>
      </c>
      <c r="J230" s="47">
        <v>25687279</v>
      </c>
      <c r="K230" s="47">
        <v>9086408</v>
      </c>
      <c r="L230" s="47">
        <v>17986254</v>
      </c>
      <c r="N230" s="3" t="str">
        <f t="shared" si="48"/>
        <v>0</v>
      </c>
      <c r="O230" s="3" t="str">
        <f t="shared" si="49"/>
        <v>0</v>
      </c>
      <c r="P230" s="3" t="str">
        <f t="shared" si="50"/>
        <v>0</v>
      </c>
      <c r="Q230" s="3" t="str">
        <f t="shared" si="51"/>
        <v>0</v>
      </c>
      <c r="R230" s="8">
        <f t="shared" si="52"/>
        <v>0</v>
      </c>
      <c r="S230" s="6">
        <f t="shared" si="53"/>
        <v>41.41</v>
      </c>
      <c r="T230" s="6">
        <f t="shared" si="54"/>
        <v>15.076069645009701</v>
      </c>
      <c r="V230" s="3" t="str">
        <f t="shared" si="55"/>
        <v>PASS</v>
      </c>
      <c r="W230" s="3" t="str">
        <f t="shared" si="56"/>
        <v>PASS</v>
      </c>
      <c r="X230" s="3" t="str">
        <f t="shared" si="57"/>
        <v>PASS</v>
      </c>
      <c r="Y230" s="3" t="str">
        <f t="shared" si="58"/>
        <v>PASS</v>
      </c>
      <c r="Z230" s="3" t="str">
        <f t="shared" si="59"/>
        <v>PASS</v>
      </c>
      <c r="AA230" s="18">
        <f t="shared" si="60"/>
        <v>3</v>
      </c>
      <c r="AB230" s="3" t="str">
        <f t="shared" si="61"/>
        <v>A053210</v>
      </c>
      <c r="AC230" s="13" t="str">
        <f t="shared" si="62"/>
        <v>스카이라이프</v>
      </c>
    </row>
    <row r="231" spans="1:29" hidden="1">
      <c r="A231" s="55">
        <f t="shared" si="63"/>
        <v>223</v>
      </c>
      <c r="B231" s="143" t="s">
        <v>1159</v>
      </c>
      <c r="C231" s="175" t="s">
        <v>1643</v>
      </c>
      <c r="D231" s="37" t="s">
        <v>2288</v>
      </c>
      <c r="E231" s="38">
        <v>625442</v>
      </c>
      <c r="F231" s="39">
        <v>479022696</v>
      </c>
      <c r="G231" s="39">
        <v>188961313</v>
      </c>
      <c r="H231" s="88">
        <v>39.450000000000003</v>
      </c>
      <c r="I231" s="47">
        <v>13312347</v>
      </c>
      <c r="J231" s="47">
        <v>11419739</v>
      </c>
      <c r="K231" s="47">
        <v>7929744</v>
      </c>
      <c r="L231" s="47">
        <v>4889491</v>
      </c>
      <c r="N231" s="3" t="str">
        <f t="shared" si="48"/>
        <v>0</v>
      </c>
      <c r="O231" s="3" t="str">
        <f t="shared" si="49"/>
        <v>0</v>
      </c>
      <c r="P231" s="3" t="str">
        <f t="shared" si="50"/>
        <v>0</v>
      </c>
      <c r="Q231" s="3" t="str">
        <f t="shared" si="51"/>
        <v>0</v>
      </c>
      <c r="R231" s="8">
        <f t="shared" si="52"/>
        <v>0</v>
      </c>
      <c r="S231" s="6">
        <f t="shared" si="53"/>
        <v>39.450000000000003</v>
      </c>
      <c r="T231" s="6">
        <f t="shared" si="54"/>
        <v>7.8391527820218352</v>
      </c>
      <c r="V231" s="3" t="str">
        <f t="shared" si="55"/>
        <v>PASS</v>
      </c>
      <c r="W231" s="3" t="str">
        <f t="shared" si="56"/>
        <v>PASS</v>
      </c>
      <c r="X231" s="3" t="str">
        <f t="shared" si="57"/>
        <v>PASS</v>
      </c>
      <c r="Y231" s="3" t="str">
        <f t="shared" si="58"/>
        <v>PASS</v>
      </c>
      <c r="Z231" s="3" t="str">
        <f t="shared" si="59"/>
        <v>PASS</v>
      </c>
      <c r="AA231" s="18">
        <f t="shared" si="60"/>
        <v>3</v>
      </c>
      <c r="AB231" s="3" t="str">
        <f t="shared" si="61"/>
        <v>A069260</v>
      </c>
      <c r="AC231" s="13" t="str">
        <f t="shared" si="62"/>
        <v>휴켐스</v>
      </c>
    </row>
    <row r="232" spans="1:29" hidden="1">
      <c r="A232" s="55">
        <f t="shared" si="63"/>
        <v>224</v>
      </c>
      <c r="B232" s="143" t="s">
        <v>97</v>
      </c>
      <c r="C232" s="175" t="s">
        <v>2622</v>
      </c>
      <c r="D232" s="37" t="s">
        <v>2289</v>
      </c>
      <c r="E232" s="38">
        <v>928711</v>
      </c>
      <c r="F232" s="39">
        <v>512951656</v>
      </c>
      <c r="G232" s="39">
        <v>572271860</v>
      </c>
      <c r="H232" s="88">
        <v>111.56</v>
      </c>
      <c r="I232" s="47">
        <v>47125840</v>
      </c>
      <c r="J232" s="47">
        <v>37285407</v>
      </c>
      <c r="K232" s="47">
        <v>-7602915</v>
      </c>
      <c r="L232" s="47">
        <v>-74104164</v>
      </c>
      <c r="N232" s="3" t="str">
        <f t="shared" si="48"/>
        <v>0</v>
      </c>
      <c r="O232" s="3" t="str">
        <f t="shared" si="49"/>
        <v>0</v>
      </c>
      <c r="P232" s="3" t="str">
        <f t="shared" si="50"/>
        <v>1</v>
      </c>
      <c r="Q232" s="3" t="str">
        <f t="shared" si="51"/>
        <v>1</v>
      </c>
      <c r="R232" s="8">
        <f t="shared" si="52"/>
        <v>2</v>
      </c>
      <c r="S232" s="6">
        <f t="shared" si="53"/>
        <v>111.56</v>
      </c>
      <c r="T232" s="6">
        <f t="shared" si="54"/>
        <v>0.52717794520581485</v>
      </c>
      <c r="V232" s="3" t="str">
        <f t="shared" si="55"/>
        <v>PASS</v>
      </c>
      <c r="W232" s="3" t="str">
        <f t="shared" si="56"/>
        <v>PASS</v>
      </c>
      <c r="X232" s="3" t="str">
        <f t="shared" si="57"/>
        <v>PASS</v>
      </c>
      <c r="Y232" s="3" t="str">
        <f t="shared" si="58"/>
        <v>PASS</v>
      </c>
      <c r="Z232" s="3" t="str">
        <f t="shared" si="59"/>
        <v>PASS</v>
      </c>
      <c r="AA232" s="18">
        <f t="shared" si="60"/>
        <v>3</v>
      </c>
      <c r="AB232" s="3" t="str">
        <f t="shared" si="61"/>
        <v>A002020</v>
      </c>
      <c r="AC232" s="13" t="str">
        <f t="shared" si="62"/>
        <v>코오롱</v>
      </c>
    </row>
    <row r="233" spans="1:29" hidden="1">
      <c r="A233" s="55">
        <f t="shared" si="63"/>
        <v>225</v>
      </c>
      <c r="B233" s="143" t="s">
        <v>107</v>
      </c>
      <c r="C233" s="175" t="s">
        <v>1550</v>
      </c>
      <c r="D233" s="37" t="s">
        <v>2288</v>
      </c>
      <c r="E233" s="38">
        <v>685800</v>
      </c>
      <c r="F233" s="39">
        <v>1029694918</v>
      </c>
      <c r="G233" s="39">
        <v>324901011</v>
      </c>
      <c r="H233" s="88">
        <v>31.55</v>
      </c>
      <c r="I233" s="47">
        <v>6320491</v>
      </c>
      <c r="J233" s="47">
        <v>3109825</v>
      </c>
      <c r="K233" s="47">
        <v>752766</v>
      </c>
      <c r="L233" s="47">
        <v>7360701</v>
      </c>
      <c r="N233" s="3" t="str">
        <f t="shared" si="48"/>
        <v>0</v>
      </c>
      <c r="O233" s="3" t="str">
        <f t="shared" si="49"/>
        <v>0</v>
      </c>
      <c r="P233" s="3" t="str">
        <f t="shared" si="50"/>
        <v>0</v>
      </c>
      <c r="Q233" s="3" t="str">
        <f t="shared" si="51"/>
        <v>0</v>
      </c>
      <c r="R233" s="8">
        <f t="shared" si="52"/>
        <v>0</v>
      </c>
      <c r="S233" s="6">
        <f t="shared" si="53"/>
        <v>31.55</v>
      </c>
      <c r="T233" s="6">
        <f t="shared" si="54"/>
        <v>1.7037845572818493</v>
      </c>
      <c r="V233" s="3" t="str">
        <f t="shared" si="55"/>
        <v>PASS</v>
      </c>
      <c r="W233" s="3" t="str">
        <f t="shared" si="56"/>
        <v>PASS</v>
      </c>
      <c r="X233" s="3" t="str">
        <f t="shared" si="57"/>
        <v>PASS</v>
      </c>
      <c r="Y233" s="3" t="str">
        <f t="shared" si="58"/>
        <v>PASS</v>
      </c>
      <c r="Z233" s="3" t="str">
        <f t="shared" si="59"/>
        <v>PASS</v>
      </c>
      <c r="AA233" s="18">
        <f t="shared" si="60"/>
        <v>3</v>
      </c>
      <c r="AB233" s="3" t="str">
        <f t="shared" si="61"/>
        <v>A002240</v>
      </c>
      <c r="AC233" s="13" t="str">
        <f t="shared" si="62"/>
        <v>고려제강</v>
      </c>
    </row>
    <row r="234" spans="1:29" hidden="1">
      <c r="A234" s="55">
        <f t="shared" si="63"/>
        <v>226</v>
      </c>
      <c r="B234" s="146" t="s">
        <v>570</v>
      </c>
      <c r="C234" s="176" t="s">
        <v>1784</v>
      </c>
      <c r="D234" s="40" t="s">
        <v>2286</v>
      </c>
      <c r="E234" s="41">
        <v>770816</v>
      </c>
      <c r="F234" s="42">
        <v>341866384</v>
      </c>
      <c r="G234" s="42">
        <v>310623102</v>
      </c>
      <c r="H234" s="89">
        <v>90.86</v>
      </c>
      <c r="I234" s="48">
        <v>1129527</v>
      </c>
      <c r="J234" s="48">
        <v>14051669</v>
      </c>
      <c r="K234" s="48">
        <v>-48249018</v>
      </c>
      <c r="L234" s="48">
        <v>-46566804</v>
      </c>
      <c r="N234" s="3" t="str">
        <f t="shared" si="48"/>
        <v>0</v>
      </c>
      <c r="O234" s="3" t="str">
        <f t="shared" si="49"/>
        <v>0</v>
      </c>
      <c r="P234" s="3" t="str">
        <f t="shared" si="50"/>
        <v>1</v>
      </c>
      <c r="Q234" s="3" t="str">
        <f t="shared" si="51"/>
        <v>1</v>
      </c>
      <c r="R234" s="8">
        <f t="shared" si="52"/>
        <v>2</v>
      </c>
      <c r="S234" s="6">
        <f t="shared" si="53"/>
        <v>90.86</v>
      </c>
      <c r="T234" s="6">
        <f t="shared" si="54"/>
        <v>-23.294079127709733</v>
      </c>
      <c r="V234" s="3" t="str">
        <f t="shared" si="55"/>
        <v>PASS</v>
      </c>
      <c r="W234" s="3" t="str">
        <f t="shared" si="56"/>
        <v>PASS</v>
      </c>
      <c r="X234" s="3" t="str">
        <f t="shared" si="57"/>
        <v>PASS</v>
      </c>
      <c r="Y234" s="3" t="str">
        <f t="shared" si="58"/>
        <v>PASS</v>
      </c>
      <c r="Z234" s="3" t="str">
        <f t="shared" si="59"/>
        <v>FAIL</v>
      </c>
      <c r="AA234" s="18">
        <f t="shared" si="60"/>
        <v>3</v>
      </c>
      <c r="AB234" s="3" t="str">
        <f t="shared" si="61"/>
        <v>A022100</v>
      </c>
      <c r="AC234" s="13" t="str">
        <f t="shared" si="62"/>
        <v>포스코 ICT</v>
      </c>
    </row>
    <row r="235" spans="1:29" hidden="1">
      <c r="A235" s="55">
        <f t="shared" si="63"/>
        <v>227</v>
      </c>
      <c r="B235" s="143" t="s">
        <v>295</v>
      </c>
      <c r="C235" s="175" t="s">
        <v>1829</v>
      </c>
      <c r="D235" s="37" t="s">
        <v>2289</v>
      </c>
      <c r="E235" s="38">
        <v>748443</v>
      </c>
      <c r="F235" s="39">
        <v>409563122</v>
      </c>
      <c r="G235" s="39">
        <v>474204176</v>
      </c>
      <c r="H235" s="88">
        <v>115.78</v>
      </c>
      <c r="I235" s="47">
        <v>601798</v>
      </c>
      <c r="J235" s="47">
        <v>952365</v>
      </c>
      <c r="K235" s="47">
        <v>-8134888</v>
      </c>
      <c r="L235" s="47">
        <v>1284618</v>
      </c>
      <c r="N235" s="3" t="str">
        <f t="shared" si="48"/>
        <v>0</v>
      </c>
      <c r="O235" s="3" t="str">
        <f t="shared" si="49"/>
        <v>0</v>
      </c>
      <c r="P235" s="3" t="str">
        <f t="shared" si="50"/>
        <v>1</v>
      </c>
      <c r="Q235" s="3" t="str">
        <f t="shared" si="51"/>
        <v>0</v>
      </c>
      <c r="R235" s="8">
        <f t="shared" si="52"/>
        <v>1</v>
      </c>
      <c r="S235" s="6">
        <f t="shared" si="53"/>
        <v>115.78</v>
      </c>
      <c r="T235" s="6">
        <f t="shared" si="54"/>
        <v>-1.2931112972617687</v>
      </c>
      <c r="V235" s="3" t="str">
        <f t="shared" si="55"/>
        <v>PASS</v>
      </c>
      <c r="W235" s="3" t="str">
        <f t="shared" si="56"/>
        <v>PASS</v>
      </c>
      <c r="X235" s="3" t="str">
        <f t="shared" si="57"/>
        <v>PASS</v>
      </c>
      <c r="Y235" s="3" t="str">
        <f t="shared" si="58"/>
        <v>PASS</v>
      </c>
      <c r="Z235" s="3" t="str">
        <f t="shared" si="59"/>
        <v>PASS</v>
      </c>
      <c r="AA235" s="18">
        <f t="shared" si="60"/>
        <v>3</v>
      </c>
      <c r="AB235" s="3" t="str">
        <f t="shared" si="61"/>
        <v>A006730</v>
      </c>
      <c r="AC235" s="13" t="str">
        <f t="shared" si="62"/>
        <v>서부T&amp;D</v>
      </c>
    </row>
    <row r="236" spans="1:29" hidden="1">
      <c r="A236" s="55">
        <f t="shared" si="63"/>
        <v>228</v>
      </c>
      <c r="B236" s="143" t="s">
        <v>257</v>
      </c>
      <c r="C236" s="175" t="s">
        <v>1855</v>
      </c>
      <c r="D236" s="37" t="s">
        <v>2293</v>
      </c>
      <c r="E236" s="38">
        <v>798650</v>
      </c>
      <c r="F236" s="39">
        <v>293687093</v>
      </c>
      <c r="G236" s="39">
        <v>233209275</v>
      </c>
      <c r="H236" s="88">
        <v>79.41</v>
      </c>
      <c r="I236" s="47">
        <v>8511963</v>
      </c>
      <c r="J236" s="47">
        <v>6535444</v>
      </c>
      <c r="K236" s="47">
        <v>4482507</v>
      </c>
      <c r="L236" s="47">
        <v>6316405</v>
      </c>
      <c r="N236" s="3" t="str">
        <f t="shared" si="48"/>
        <v>0</v>
      </c>
      <c r="O236" s="3" t="str">
        <f t="shared" si="49"/>
        <v>0</v>
      </c>
      <c r="P236" s="3" t="str">
        <f t="shared" si="50"/>
        <v>0</v>
      </c>
      <c r="Q236" s="3" t="str">
        <f t="shared" si="51"/>
        <v>0</v>
      </c>
      <c r="R236" s="8">
        <f t="shared" si="52"/>
        <v>0</v>
      </c>
      <c r="S236" s="6">
        <f t="shared" si="53"/>
        <v>79.41</v>
      </c>
      <c r="T236" s="6">
        <f t="shared" si="54"/>
        <v>8.8006315619733417</v>
      </c>
      <c r="V236" s="3" t="str">
        <f t="shared" si="55"/>
        <v>PASS</v>
      </c>
      <c r="W236" s="3" t="str">
        <f t="shared" si="56"/>
        <v>PASS</v>
      </c>
      <c r="X236" s="3" t="str">
        <f t="shared" si="57"/>
        <v>PASS</v>
      </c>
      <c r="Y236" s="3" t="str">
        <f t="shared" si="58"/>
        <v>PASS</v>
      </c>
      <c r="Z236" s="3" t="str">
        <f t="shared" si="59"/>
        <v>PASS</v>
      </c>
      <c r="AA236" s="18">
        <f t="shared" si="60"/>
        <v>3</v>
      </c>
      <c r="AB236" s="3" t="str">
        <f t="shared" si="61"/>
        <v>A005740</v>
      </c>
      <c r="AC236" s="13" t="str">
        <f t="shared" si="62"/>
        <v>크라운제과</v>
      </c>
    </row>
    <row r="237" spans="1:29" hidden="1">
      <c r="A237" s="55">
        <f t="shared" si="63"/>
        <v>229</v>
      </c>
      <c r="B237" s="143" t="s">
        <v>1448</v>
      </c>
      <c r="C237" s="175" t="s">
        <v>1653</v>
      </c>
      <c r="D237" s="37" t="s">
        <v>2288</v>
      </c>
      <c r="E237" s="38">
        <v>679250</v>
      </c>
      <c r="F237" s="39">
        <v>536414709</v>
      </c>
      <c r="G237" s="39">
        <v>80277869</v>
      </c>
      <c r="H237" s="88">
        <v>14.97</v>
      </c>
      <c r="I237" s="47">
        <v>-255960</v>
      </c>
      <c r="J237" s="47">
        <v>18579803</v>
      </c>
      <c r="K237" s="47">
        <v>-2164780</v>
      </c>
      <c r="L237" s="47">
        <v>482527</v>
      </c>
      <c r="N237" s="3" t="str">
        <f t="shared" si="48"/>
        <v>1</v>
      </c>
      <c r="O237" s="3" t="str">
        <f t="shared" si="49"/>
        <v>0</v>
      </c>
      <c r="P237" s="3" t="str">
        <f t="shared" si="50"/>
        <v>1</v>
      </c>
      <c r="Q237" s="3" t="str">
        <f t="shared" si="51"/>
        <v>0</v>
      </c>
      <c r="R237" s="8">
        <f t="shared" si="52"/>
        <v>2</v>
      </c>
      <c r="S237" s="6">
        <f t="shared" si="53"/>
        <v>14.97</v>
      </c>
      <c r="T237" s="6">
        <f t="shared" si="54"/>
        <v>3.102373913464032</v>
      </c>
      <c r="V237" s="3" t="str">
        <f t="shared" si="55"/>
        <v>PASS</v>
      </c>
      <c r="W237" s="3" t="str">
        <f t="shared" si="56"/>
        <v>PASS</v>
      </c>
      <c r="X237" s="3" t="str">
        <f t="shared" si="57"/>
        <v>PASS</v>
      </c>
      <c r="Y237" s="3" t="str">
        <f t="shared" si="58"/>
        <v>PASS</v>
      </c>
      <c r="Z237" s="3" t="str">
        <f t="shared" si="59"/>
        <v>PASS</v>
      </c>
      <c r="AA237" s="18">
        <f t="shared" si="60"/>
        <v>3</v>
      </c>
      <c r="AB237" s="3" t="str">
        <f t="shared" si="61"/>
        <v>A115390</v>
      </c>
      <c r="AC237" s="13" t="str">
        <f t="shared" si="62"/>
        <v>락앤락</v>
      </c>
    </row>
    <row r="238" spans="1:29">
      <c r="A238" s="55">
        <f t="shared" si="63"/>
        <v>230</v>
      </c>
      <c r="B238" s="143" t="s">
        <v>1453</v>
      </c>
      <c r="C238" s="175" t="s">
        <v>1680</v>
      </c>
      <c r="D238" s="37" t="s">
        <v>2289</v>
      </c>
      <c r="E238" s="38">
        <v>891556</v>
      </c>
      <c r="F238" s="39">
        <v>805687560</v>
      </c>
      <c r="G238" s="39">
        <v>6579529162</v>
      </c>
      <c r="H238" s="88" t="s">
        <v>2311</v>
      </c>
      <c r="I238" s="47">
        <v>6955983</v>
      </c>
      <c r="J238" s="47">
        <v>56726912</v>
      </c>
      <c r="K238" s="47">
        <v>41962717</v>
      </c>
      <c r="L238" s="47">
        <v>-127661734</v>
      </c>
      <c r="N238" s="3" t="str">
        <f t="shared" si="48"/>
        <v>0</v>
      </c>
      <c r="O238" s="3" t="str">
        <f t="shared" si="49"/>
        <v>0</v>
      </c>
      <c r="P238" s="3" t="str">
        <f t="shared" si="50"/>
        <v>0</v>
      </c>
      <c r="Q238" s="3" t="str">
        <f t="shared" si="51"/>
        <v>1</v>
      </c>
      <c r="R238" s="8">
        <f t="shared" si="52"/>
        <v>1</v>
      </c>
      <c r="S238" s="6" t="str">
        <f t="shared" si="53"/>
        <v>일부잠식</v>
      </c>
      <c r="T238" s="6">
        <f t="shared" si="54"/>
        <v>-2.7325880518746</v>
      </c>
      <c r="V238" s="3" t="str">
        <f t="shared" si="55"/>
        <v>FAIL</v>
      </c>
      <c r="W238" s="3" t="str">
        <f t="shared" si="56"/>
        <v>FAIL</v>
      </c>
      <c r="X238" s="3" t="str">
        <f t="shared" si="57"/>
        <v>PASS</v>
      </c>
      <c r="Y238" s="3" t="str">
        <f t="shared" si="58"/>
        <v>PASS</v>
      </c>
      <c r="Z238" s="3" t="str">
        <f t="shared" si="59"/>
        <v>PASS</v>
      </c>
      <c r="AA238" s="18">
        <f t="shared" si="60"/>
        <v>1</v>
      </c>
      <c r="AB238" s="3" t="str">
        <f t="shared" si="61"/>
        <v>A117930</v>
      </c>
      <c r="AC238" s="13" t="str">
        <f t="shared" si="62"/>
        <v>한진해운</v>
      </c>
    </row>
    <row r="239" spans="1:29" hidden="1">
      <c r="A239" s="55">
        <f t="shared" si="63"/>
        <v>231</v>
      </c>
      <c r="B239" s="146" t="s">
        <v>298</v>
      </c>
      <c r="C239" s="176" t="s">
        <v>2221</v>
      </c>
      <c r="D239" s="40" t="s">
        <v>2288</v>
      </c>
      <c r="E239" s="41">
        <v>837246</v>
      </c>
      <c r="F239" s="42">
        <v>468196619</v>
      </c>
      <c r="G239" s="42">
        <v>54099542</v>
      </c>
      <c r="H239" s="89">
        <v>11.55</v>
      </c>
      <c r="I239" s="48">
        <v>7070709</v>
      </c>
      <c r="J239" s="48">
        <v>-513194</v>
      </c>
      <c r="K239" s="48">
        <v>5450484</v>
      </c>
      <c r="L239" s="48">
        <v>9814776</v>
      </c>
      <c r="N239" s="3" t="str">
        <f t="shared" si="48"/>
        <v>0</v>
      </c>
      <c r="O239" s="3" t="str">
        <f t="shared" si="49"/>
        <v>1</v>
      </c>
      <c r="P239" s="3" t="str">
        <f t="shared" si="50"/>
        <v>0</v>
      </c>
      <c r="Q239" s="3" t="str">
        <f t="shared" si="51"/>
        <v>0</v>
      </c>
      <c r="R239" s="8">
        <f t="shared" si="52"/>
        <v>1</v>
      </c>
      <c r="S239" s="6">
        <f t="shared" si="53"/>
        <v>11.55</v>
      </c>
      <c r="T239" s="6">
        <f t="shared" si="54"/>
        <v>4.6610278917883425</v>
      </c>
      <c r="V239" s="3" t="str">
        <f t="shared" si="55"/>
        <v>PASS</v>
      </c>
      <c r="W239" s="3" t="str">
        <f t="shared" si="56"/>
        <v>PASS</v>
      </c>
      <c r="X239" s="3" t="str">
        <f t="shared" si="57"/>
        <v>PASS</v>
      </c>
      <c r="Y239" s="3" t="str">
        <f t="shared" si="58"/>
        <v>PASS</v>
      </c>
      <c r="Z239" s="3" t="str">
        <f t="shared" si="59"/>
        <v>PASS</v>
      </c>
      <c r="AA239" s="18">
        <f t="shared" si="60"/>
        <v>3</v>
      </c>
      <c r="AB239" s="3" t="str">
        <f t="shared" si="61"/>
        <v>A006840</v>
      </c>
      <c r="AC239" s="13" t="str">
        <f t="shared" si="62"/>
        <v>AK홀딩스</v>
      </c>
    </row>
    <row r="240" spans="1:29" hidden="1">
      <c r="A240" s="55">
        <f t="shared" si="63"/>
        <v>232</v>
      </c>
      <c r="B240" s="143" t="s">
        <v>730</v>
      </c>
      <c r="C240" s="175" t="s">
        <v>1858</v>
      </c>
      <c r="D240" s="37" t="s">
        <v>2289</v>
      </c>
      <c r="E240" s="38">
        <v>823940</v>
      </c>
      <c r="F240" s="39">
        <v>310980541</v>
      </c>
      <c r="G240" s="39">
        <v>68938111</v>
      </c>
      <c r="H240" s="88">
        <v>22.17</v>
      </c>
      <c r="I240" s="47">
        <v>8200171</v>
      </c>
      <c r="J240" s="47">
        <v>-1775815</v>
      </c>
      <c r="K240" s="47">
        <v>1219468</v>
      </c>
      <c r="L240" s="47">
        <v>-821722</v>
      </c>
      <c r="N240" s="3" t="str">
        <f t="shared" si="48"/>
        <v>0</v>
      </c>
      <c r="O240" s="3" t="str">
        <f t="shared" si="49"/>
        <v>1</v>
      </c>
      <c r="P240" s="3" t="str">
        <f t="shared" si="50"/>
        <v>0</v>
      </c>
      <c r="Q240" s="3" t="str">
        <f t="shared" si="51"/>
        <v>1</v>
      </c>
      <c r="R240" s="8">
        <f t="shared" si="52"/>
        <v>2</v>
      </c>
      <c r="S240" s="6">
        <f t="shared" si="53"/>
        <v>22.17</v>
      </c>
      <c r="T240" s="6">
        <f t="shared" si="54"/>
        <v>2.1937391896170122</v>
      </c>
      <c r="V240" s="3" t="str">
        <f t="shared" si="55"/>
        <v>PASS</v>
      </c>
      <c r="W240" s="3" t="str">
        <f t="shared" si="56"/>
        <v>PASS</v>
      </c>
      <c r="X240" s="3" t="str">
        <f t="shared" si="57"/>
        <v>PASS</v>
      </c>
      <c r="Y240" s="3" t="str">
        <f t="shared" si="58"/>
        <v>PASS</v>
      </c>
      <c r="Z240" s="3" t="str">
        <f t="shared" si="59"/>
        <v>PASS</v>
      </c>
      <c r="AA240" s="18">
        <f t="shared" si="60"/>
        <v>3</v>
      </c>
      <c r="AB240" s="3" t="str">
        <f t="shared" si="61"/>
        <v>A034310</v>
      </c>
      <c r="AC240" s="13" t="str">
        <f t="shared" si="62"/>
        <v>NICE</v>
      </c>
    </row>
    <row r="241" spans="1:29" hidden="1">
      <c r="A241" s="55">
        <f t="shared" si="63"/>
        <v>233</v>
      </c>
      <c r="B241" s="143" t="s">
        <v>476</v>
      </c>
      <c r="C241" s="175" t="s">
        <v>1866</v>
      </c>
      <c r="D241" s="37" t="s">
        <v>2288</v>
      </c>
      <c r="E241" s="38">
        <v>701432</v>
      </c>
      <c r="F241" s="39">
        <v>231964969</v>
      </c>
      <c r="G241" s="39">
        <v>181322622</v>
      </c>
      <c r="H241" s="88">
        <v>78.17</v>
      </c>
      <c r="I241" s="47">
        <v>11933274</v>
      </c>
      <c r="J241" s="47">
        <v>6627650</v>
      </c>
      <c r="K241" s="47">
        <v>10979991</v>
      </c>
      <c r="L241" s="47">
        <v>3129059</v>
      </c>
      <c r="N241" s="3" t="str">
        <f t="shared" si="48"/>
        <v>0</v>
      </c>
      <c r="O241" s="3" t="str">
        <f t="shared" si="49"/>
        <v>0</v>
      </c>
      <c r="P241" s="3" t="str">
        <f t="shared" si="50"/>
        <v>0</v>
      </c>
      <c r="Q241" s="3" t="str">
        <f t="shared" si="51"/>
        <v>0</v>
      </c>
      <c r="R241" s="8">
        <f t="shared" si="52"/>
        <v>0</v>
      </c>
      <c r="S241" s="6">
        <f t="shared" si="53"/>
        <v>78.17</v>
      </c>
      <c r="T241" s="6">
        <f t="shared" si="54"/>
        <v>14.084011969928097</v>
      </c>
      <c r="V241" s="3" t="str">
        <f t="shared" si="55"/>
        <v>PASS</v>
      </c>
      <c r="W241" s="3" t="str">
        <f t="shared" si="56"/>
        <v>PASS</v>
      </c>
      <c r="X241" s="3" t="str">
        <f t="shared" si="57"/>
        <v>PASS</v>
      </c>
      <c r="Y241" s="3" t="str">
        <f t="shared" si="58"/>
        <v>PASS</v>
      </c>
      <c r="Z241" s="3" t="str">
        <f t="shared" si="59"/>
        <v>PASS</v>
      </c>
      <c r="AA241" s="18">
        <f t="shared" si="60"/>
        <v>3</v>
      </c>
      <c r="AB241" s="3" t="str">
        <f t="shared" si="61"/>
        <v>A014680</v>
      </c>
      <c r="AC241" s="13" t="str">
        <f t="shared" si="62"/>
        <v>한솔케미칼</v>
      </c>
    </row>
    <row r="242" spans="1:29" hidden="1">
      <c r="A242" s="55">
        <f t="shared" si="63"/>
        <v>234</v>
      </c>
      <c r="B242" s="143" t="s">
        <v>597</v>
      </c>
      <c r="C242" s="175" t="s">
        <v>2616</v>
      </c>
      <c r="D242" s="37" t="s">
        <v>2293</v>
      </c>
      <c r="E242" s="38">
        <v>1065475</v>
      </c>
      <c r="F242" s="39">
        <v>154243798</v>
      </c>
      <c r="G242" s="39">
        <v>156120679</v>
      </c>
      <c r="H242" s="88">
        <v>101.22</v>
      </c>
      <c r="I242" s="47">
        <v>785620</v>
      </c>
      <c r="J242" s="47">
        <v>-363471</v>
      </c>
      <c r="K242" s="47">
        <v>253988</v>
      </c>
      <c r="L242" s="47">
        <v>-14525341</v>
      </c>
      <c r="N242" s="3" t="str">
        <f t="shared" si="48"/>
        <v>0</v>
      </c>
      <c r="O242" s="3" t="str">
        <f t="shared" si="49"/>
        <v>1</v>
      </c>
      <c r="P242" s="3" t="str">
        <f t="shared" si="50"/>
        <v>0</v>
      </c>
      <c r="Q242" s="3" t="str">
        <f t="shared" si="51"/>
        <v>1</v>
      </c>
      <c r="R242" s="8">
        <f t="shared" si="52"/>
        <v>2</v>
      </c>
      <c r="S242" s="6">
        <f t="shared" si="53"/>
        <v>101.22</v>
      </c>
      <c r="T242" s="6">
        <f t="shared" si="54"/>
        <v>-8.9787752762675108</v>
      </c>
      <c r="V242" s="3" t="str">
        <f t="shared" si="55"/>
        <v>PASS</v>
      </c>
      <c r="W242" s="3" t="str">
        <f t="shared" si="56"/>
        <v>PASS</v>
      </c>
      <c r="X242" s="3" t="str">
        <f t="shared" si="57"/>
        <v>PASS</v>
      </c>
      <c r="Y242" s="3" t="str">
        <f t="shared" si="58"/>
        <v>PASS</v>
      </c>
      <c r="Z242" s="3" t="str">
        <f t="shared" si="59"/>
        <v>PASS</v>
      </c>
      <c r="AA242" s="18">
        <f t="shared" si="60"/>
        <v>3</v>
      </c>
      <c r="AB242" s="3" t="str">
        <f t="shared" si="61"/>
        <v>A024720</v>
      </c>
      <c r="AC242" s="13" t="str">
        <f t="shared" si="62"/>
        <v>한국콜마홀딩스</v>
      </c>
    </row>
    <row r="243" spans="1:29" hidden="1">
      <c r="A243" s="55">
        <f t="shared" si="63"/>
        <v>235</v>
      </c>
      <c r="B243" s="143" t="s">
        <v>19</v>
      </c>
      <c r="C243" s="175" t="s">
        <v>2644</v>
      </c>
      <c r="D243" s="37" t="s">
        <v>1474</v>
      </c>
      <c r="E243" s="38">
        <v>707764</v>
      </c>
      <c r="F243" s="39">
        <v>860935017</v>
      </c>
      <c r="G243" s="39">
        <v>10941499024</v>
      </c>
      <c r="H243" s="88">
        <v>1270.8900000000001</v>
      </c>
      <c r="I243" s="47">
        <v>20769991</v>
      </c>
      <c r="J243" s="47">
        <v>38183376</v>
      </c>
      <c r="K243" s="47">
        <v>23921328</v>
      </c>
      <c r="L243" s="47">
        <v>12384691</v>
      </c>
      <c r="N243" s="3" t="str">
        <f t="shared" si="48"/>
        <v>0</v>
      </c>
      <c r="O243" s="3" t="str">
        <f t="shared" si="49"/>
        <v>0</v>
      </c>
      <c r="P243" s="3" t="str">
        <f t="shared" si="50"/>
        <v>0</v>
      </c>
      <c r="Q243" s="3" t="str">
        <f t="shared" si="51"/>
        <v>0</v>
      </c>
      <c r="R243" s="8">
        <f t="shared" si="52"/>
        <v>0</v>
      </c>
      <c r="S243" s="6" t="str">
        <f t="shared" si="53"/>
        <v/>
      </c>
      <c r="T243" s="6">
        <f t="shared" si="54"/>
        <v>11.064642989193226</v>
      </c>
      <c r="V243" s="3" t="str">
        <f t="shared" si="55"/>
        <v>PASS</v>
      </c>
      <c r="W243" s="3" t="str">
        <f t="shared" si="56"/>
        <v>PASS</v>
      </c>
      <c r="X243" s="3" t="str">
        <f t="shared" si="57"/>
        <v>PASS</v>
      </c>
      <c r="Y243" s="3" t="str">
        <f t="shared" si="58"/>
        <v>PASS</v>
      </c>
      <c r="Z243" s="3" t="str">
        <f t="shared" si="59"/>
        <v>PASS</v>
      </c>
      <c r="AA243" s="18">
        <f t="shared" si="60"/>
        <v>3</v>
      </c>
      <c r="AB243" s="3" t="str">
        <f t="shared" si="61"/>
        <v>A000370</v>
      </c>
      <c r="AC243" s="13" t="str">
        <f t="shared" si="62"/>
        <v>한화손해보험</v>
      </c>
    </row>
    <row r="244" spans="1:29" hidden="1">
      <c r="A244" s="55">
        <f t="shared" si="63"/>
        <v>236</v>
      </c>
      <c r="B244" s="146" t="s">
        <v>1340</v>
      </c>
      <c r="C244" s="176" t="s">
        <v>2330</v>
      </c>
      <c r="D244" s="40" t="s">
        <v>2287</v>
      </c>
      <c r="E244" s="41">
        <v>789480</v>
      </c>
      <c r="F244" s="42">
        <v>1043073452</v>
      </c>
      <c r="G244" s="42">
        <v>331346255</v>
      </c>
      <c r="H244" s="89">
        <v>31.77</v>
      </c>
      <c r="I244" s="48">
        <v>15944189</v>
      </c>
      <c r="J244" s="48">
        <v>18863825</v>
      </c>
      <c r="K244" s="48">
        <v>933118</v>
      </c>
      <c r="L244" s="48">
        <v>20186046</v>
      </c>
      <c r="N244" s="3" t="str">
        <f t="shared" si="48"/>
        <v>0</v>
      </c>
      <c r="O244" s="3" t="str">
        <f t="shared" si="49"/>
        <v>0</v>
      </c>
      <c r="P244" s="3" t="str">
        <f t="shared" si="50"/>
        <v>0</v>
      </c>
      <c r="Q244" s="3" t="str">
        <f t="shared" si="51"/>
        <v>0</v>
      </c>
      <c r="R244" s="8">
        <f t="shared" si="52"/>
        <v>0</v>
      </c>
      <c r="S244" s="6">
        <f t="shared" si="53"/>
        <v>31.77</v>
      </c>
      <c r="T244" s="6">
        <f t="shared" si="54"/>
        <v>5.3617679457534502</v>
      </c>
      <c r="V244" s="3" t="str">
        <f t="shared" si="55"/>
        <v>PASS</v>
      </c>
      <c r="W244" s="3" t="str">
        <f t="shared" si="56"/>
        <v>PASS</v>
      </c>
      <c r="X244" s="3" t="str">
        <f t="shared" si="57"/>
        <v>PASS</v>
      </c>
      <c r="Y244" s="3" t="str">
        <f t="shared" si="58"/>
        <v>PASS</v>
      </c>
      <c r="Z244" s="3" t="str">
        <f t="shared" si="59"/>
        <v>PASS</v>
      </c>
      <c r="AA244" s="18">
        <f t="shared" si="60"/>
        <v>3</v>
      </c>
      <c r="AB244" s="3" t="str">
        <f t="shared" si="61"/>
        <v>A093050</v>
      </c>
      <c r="AC244" s="13" t="str">
        <f t="shared" si="62"/>
        <v>LF</v>
      </c>
    </row>
    <row r="245" spans="1:29" hidden="1">
      <c r="A245" s="55">
        <f t="shared" si="63"/>
        <v>237</v>
      </c>
      <c r="B245" s="143" t="s">
        <v>537</v>
      </c>
      <c r="C245" s="175" t="s">
        <v>1995</v>
      </c>
      <c r="D245" s="37" t="s">
        <v>2292</v>
      </c>
      <c r="E245" s="38">
        <v>648347</v>
      </c>
      <c r="F245" s="39">
        <v>1135614927</v>
      </c>
      <c r="G245" s="39">
        <v>1150745217</v>
      </c>
      <c r="H245" s="88">
        <v>101.33</v>
      </c>
      <c r="I245" s="47">
        <v>10630023</v>
      </c>
      <c r="J245" s="47">
        <v>18259381</v>
      </c>
      <c r="K245" s="47">
        <v>1958050</v>
      </c>
      <c r="L245" s="47">
        <v>28430931</v>
      </c>
      <c r="N245" s="3" t="str">
        <f t="shared" si="48"/>
        <v>0</v>
      </c>
      <c r="O245" s="3" t="str">
        <f t="shared" si="49"/>
        <v>0</v>
      </c>
      <c r="P245" s="3" t="str">
        <f t="shared" si="50"/>
        <v>0</v>
      </c>
      <c r="Q245" s="3" t="str">
        <f t="shared" si="51"/>
        <v>0</v>
      </c>
      <c r="R245" s="8">
        <f t="shared" si="52"/>
        <v>0</v>
      </c>
      <c r="S245" s="6">
        <f t="shared" si="53"/>
        <v>101.33</v>
      </c>
      <c r="T245" s="6">
        <f t="shared" si="54"/>
        <v>5.21993710989676</v>
      </c>
      <c r="V245" s="3" t="str">
        <f t="shared" si="55"/>
        <v>PASS</v>
      </c>
      <c r="W245" s="3" t="str">
        <f t="shared" si="56"/>
        <v>PASS</v>
      </c>
      <c r="X245" s="3" t="str">
        <f t="shared" si="57"/>
        <v>PASS</v>
      </c>
      <c r="Y245" s="3" t="str">
        <f t="shared" si="58"/>
        <v>PASS</v>
      </c>
      <c r="Z245" s="3" t="str">
        <f t="shared" si="59"/>
        <v>PASS</v>
      </c>
      <c r="AA245" s="18">
        <f t="shared" si="60"/>
        <v>3</v>
      </c>
      <c r="AB245" s="3" t="str">
        <f t="shared" si="61"/>
        <v>A018670</v>
      </c>
      <c r="AC245" s="13" t="str">
        <f t="shared" si="62"/>
        <v>SK가스</v>
      </c>
    </row>
    <row r="246" spans="1:29" hidden="1">
      <c r="A246" s="55">
        <f t="shared" si="63"/>
        <v>238</v>
      </c>
      <c r="B246" s="143" t="s">
        <v>784</v>
      </c>
      <c r="C246" s="175" t="s">
        <v>1791</v>
      </c>
      <c r="D246" s="37" t="s">
        <v>2286</v>
      </c>
      <c r="E246" s="38">
        <v>673292</v>
      </c>
      <c r="F246" s="39">
        <v>466988487</v>
      </c>
      <c r="G246" s="39">
        <v>147572412</v>
      </c>
      <c r="H246" s="88">
        <v>31.6</v>
      </c>
      <c r="I246" s="47">
        <v>17351111</v>
      </c>
      <c r="J246" s="47">
        <v>12153088</v>
      </c>
      <c r="K246" s="47">
        <v>20487275</v>
      </c>
      <c r="L246" s="47">
        <v>8686919</v>
      </c>
      <c r="N246" s="3" t="str">
        <f t="shared" si="48"/>
        <v>0</v>
      </c>
      <c r="O246" s="3" t="str">
        <f t="shared" si="49"/>
        <v>0</v>
      </c>
      <c r="P246" s="3" t="str">
        <f t="shared" si="50"/>
        <v>0</v>
      </c>
      <c r="Q246" s="3" t="str">
        <f t="shared" si="51"/>
        <v>0</v>
      </c>
      <c r="R246" s="8">
        <f t="shared" si="52"/>
        <v>0</v>
      </c>
      <c r="S246" s="6">
        <f t="shared" si="53"/>
        <v>31.6</v>
      </c>
      <c r="T246" s="6">
        <f t="shared" si="54"/>
        <v>12.565276154227758</v>
      </c>
      <c r="V246" s="3" t="str">
        <f t="shared" si="55"/>
        <v>PASS</v>
      </c>
      <c r="W246" s="3" t="str">
        <f t="shared" si="56"/>
        <v>PASS</v>
      </c>
      <c r="X246" s="3" t="str">
        <f t="shared" si="57"/>
        <v>PASS</v>
      </c>
      <c r="Y246" s="3" t="str">
        <f t="shared" si="58"/>
        <v>PASS</v>
      </c>
      <c r="Z246" s="3" t="str">
        <f t="shared" si="59"/>
        <v>PASS</v>
      </c>
      <c r="AA246" s="18">
        <f t="shared" si="60"/>
        <v>3</v>
      </c>
      <c r="AB246" s="3" t="str">
        <f t="shared" si="61"/>
        <v>A036830</v>
      </c>
      <c r="AC246" s="13" t="str">
        <f t="shared" si="62"/>
        <v>솔브레인</v>
      </c>
    </row>
    <row r="247" spans="1:29" hidden="1">
      <c r="A247" s="55">
        <f t="shared" si="63"/>
        <v>239</v>
      </c>
      <c r="B247" s="143" t="s">
        <v>442</v>
      </c>
      <c r="C247" s="175" t="s">
        <v>2668</v>
      </c>
      <c r="D247" s="37" t="s">
        <v>2286</v>
      </c>
      <c r="E247" s="38">
        <v>608290</v>
      </c>
      <c r="F247" s="39">
        <v>132784254</v>
      </c>
      <c r="G247" s="39">
        <v>79581418</v>
      </c>
      <c r="H247" s="88">
        <v>59.93</v>
      </c>
      <c r="I247" s="47">
        <v>3900386</v>
      </c>
      <c r="J247" s="47">
        <v>4458828</v>
      </c>
      <c r="K247" s="47">
        <v>4682976</v>
      </c>
      <c r="L247" s="47">
        <v>7676360</v>
      </c>
      <c r="N247" s="3" t="str">
        <f t="shared" si="48"/>
        <v>0</v>
      </c>
      <c r="O247" s="3" t="str">
        <f t="shared" si="49"/>
        <v>0</v>
      </c>
      <c r="P247" s="3" t="str">
        <f t="shared" si="50"/>
        <v>0</v>
      </c>
      <c r="Q247" s="3" t="str">
        <f t="shared" si="51"/>
        <v>0</v>
      </c>
      <c r="R247" s="8">
        <f t="shared" si="52"/>
        <v>0</v>
      </c>
      <c r="S247" s="6">
        <f t="shared" si="53"/>
        <v>59.93</v>
      </c>
      <c r="T247" s="6">
        <f t="shared" si="54"/>
        <v>15.603167827414236</v>
      </c>
      <c r="V247" s="3" t="str">
        <f t="shared" si="55"/>
        <v>PASS</v>
      </c>
      <c r="W247" s="3" t="str">
        <f t="shared" si="56"/>
        <v>PASS</v>
      </c>
      <c r="X247" s="3" t="str">
        <f t="shared" si="57"/>
        <v>PASS</v>
      </c>
      <c r="Y247" s="3" t="str">
        <f t="shared" si="58"/>
        <v>PASS</v>
      </c>
      <c r="Z247" s="3" t="str">
        <f t="shared" si="59"/>
        <v>PASS</v>
      </c>
      <c r="AA247" s="18">
        <f t="shared" si="60"/>
        <v>3</v>
      </c>
      <c r="AB247" s="3" t="str">
        <f t="shared" si="61"/>
        <v>A012510</v>
      </c>
      <c r="AC247" s="13" t="str">
        <f t="shared" si="62"/>
        <v>더존비즈온</v>
      </c>
    </row>
    <row r="248" spans="1:29" hidden="1">
      <c r="A248" s="55">
        <f t="shared" si="63"/>
        <v>240</v>
      </c>
      <c r="B248" s="143" t="s">
        <v>1182</v>
      </c>
      <c r="C248" s="175" t="s">
        <v>2640</v>
      </c>
      <c r="D248" s="37" t="s">
        <v>2293</v>
      </c>
      <c r="E248" s="38">
        <v>714220</v>
      </c>
      <c r="F248" s="39">
        <v>528583604</v>
      </c>
      <c r="G248" s="39">
        <v>40682485</v>
      </c>
      <c r="H248" s="88">
        <v>7.7</v>
      </c>
      <c r="I248" s="47">
        <v>15762481</v>
      </c>
      <c r="J248" s="47">
        <v>-1292571</v>
      </c>
      <c r="K248" s="47">
        <v>-1274943</v>
      </c>
      <c r="L248" s="47"/>
      <c r="N248" s="3" t="str">
        <f t="shared" si="48"/>
        <v>0</v>
      </c>
      <c r="O248" s="3" t="str">
        <f t="shared" si="49"/>
        <v>1</v>
      </c>
      <c r="P248" s="3" t="str">
        <f t="shared" si="50"/>
        <v>1</v>
      </c>
      <c r="Q248" s="3" t="str">
        <f t="shared" si="51"/>
        <v>1</v>
      </c>
      <c r="R248" s="8">
        <f t="shared" si="52"/>
        <v>3</v>
      </c>
      <c r="S248" s="6">
        <f t="shared" si="53"/>
        <v>7.7</v>
      </c>
      <c r="T248" s="6">
        <f t="shared" si="54"/>
        <v>2.4962876071350859</v>
      </c>
      <c r="V248" s="3" t="str">
        <f t="shared" si="55"/>
        <v>PASS</v>
      </c>
      <c r="W248" s="3" t="str">
        <f t="shared" si="56"/>
        <v>PASS</v>
      </c>
      <c r="X248" s="3" t="str">
        <f t="shared" si="57"/>
        <v>PASS</v>
      </c>
      <c r="Y248" s="3" t="str">
        <f t="shared" si="58"/>
        <v>PASS</v>
      </c>
      <c r="Z248" s="3" t="str">
        <f t="shared" si="59"/>
        <v>PASS</v>
      </c>
      <c r="AA248" s="18">
        <f t="shared" si="60"/>
        <v>3</v>
      </c>
      <c r="AB248" s="3" t="str">
        <f t="shared" si="61"/>
        <v>A072710</v>
      </c>
      <c r="AC248" s="13" t="str">
        <f t="shared" si="62"/>
        <v>농심홀딩스</v>
      </c>
    </row>
    <row r="249" spans="1:29" hidden="1">
      <c r="A249" s="55">
        <f t="shared" si="63"/>
        <v>241</v>
      </c>
      <c r="B249" s="146" t="s">
        <v>166</v>
      </c>
      <c r="C249" s="176" t="s">
        <v>2016</v>
      </c>
      <c r="D249" s="40" t="s">
        <v>2294</v>
      </c>
      <c r="E249" s="41">
        <v>378331</v>
      </c>
      <c r="F249" s="42">
        <v>100423833</v>
      </c>
      <c r="G249" s="42">
        <v>93271468</v>
      </c>
      <c r="H249" s="89">
        <v>92.88</v>
      </c>
      <c r="I249" s="48">
        <v>1268798</v>
      </c>
      <c r="J249" s="48">
        <v>165736</v>
      </c>
      <c r="K249" s="48">
        <v>597929</v>
      </c>
      <c r="L249" s="48">
        <v>1353861</v>
      </c>
      <c r="N249" s="3" t="str">
        <f t="shared" si="48"/>
        <v>0</v>
      </c>
      <c r="O249" s="3" t="str">
        <f t="shared" si="49"/>
        <v>0</v>
      </c>
      <c r="P249" s="3" t="str">
        <f t="shared" si="50"/>
        <v>0</v>
      </c>
      <c r="Q249" s="3" t="str">
        <f t="shared" si="51"/>
        <v>0</v>
      </c>
      <c r="R249" s="8">
        <f t="shared" si="52"/>
        <v>0</v>
      </c>
      <c r="S249" s="6">
        <f t="shared" si="53"/>
        <v>92.88</v>
      </c>
      <c r="T249" s="6">
        <f t="shared" si="54"/>
        <v>3.3720322147034563</v>
      </c>
      <c r="V249" s="3" t="str">
        <f t="shared" si="55"/>
        <v>PASS</v>
      </c>
      <c r="W249" s="3" t="str">
        <f t="shared" si="56"/>
        <v>PASS</v>
      </c>
      <c r="X249" s="3" t="str">
        <f t="shared" si="57"/>
        <v>PASS</v>
      </c>
      <c r="Y249" s="3" t="str">
        <f t="shared" si="58"/>
        <v>PASS</v>
      </c>
      <c r="Z249" s="3" t="str">
        <f t="shared" si="59"/>
        <v>PASS</v>
      </c>
      <c r="AA249" s="18">
        <f t="shared" si="60"/>
        <v>3</v>
      </c>
      <c r="AB249" s="3" t="str">
        <f t="shared" si="61"/>
        <v>A003520</v>
      </c>
      <c r="AC249" s="13" t="str">
        <f t="shared" si="62"/>
        <v>영진약품</v>
      </c>
    </row>
    <row r="250" spans="1:29" hidden="1">
      <c r="A250" s="55">
        <f t="shared" si="63"/>
        <v>242</v>
      </c>
      <c r="B250" s="143" t="s">
        <v>1279</v>
      </c>
      <c r="C250" s="175" t="s">
        <v>2343</v>
      </c>
      <c r="D250" s="37" t="s">
        <v>2294</v>
      </c>
      <c r="E250" s="38">
        <v>717020</v>
      </c>
      <c r="F250" s="39">
        <v>212091092</v>
      </c>
      <c r="G250" s="39">
        <v>54576628</v>
      </c>
      <c r="H250" s="88">
        <v>25.73</v>
      </c>
      <c r="I250" s="47">
        <v>-1565788</v>
      </c>
      <c r="J250" s="47">
        <v>-920885</v>
      </c>
      <c r="K250" s="47">
        <v>-3095835</v>
      </c>
      <c r="L250" s="47">
        <v>-14009849</v>
      </c>
      <c r="N250" s="3" t="str">
        <f t="shared" si="48"/>
        <v>1</v>
      </c>
      <c r="O250" s="3" t="str">
        <f t="shared" si="49"/>
        <v>1</v>
      </c>
      <c r="P250" s="3" t="str">
        <f t="shared" si="50"/>
        <v>1</v>
      </c>
      <c r="Q250" s="3" t="str">
        <f t="shared" si="51"/>
        <v>1</v>
      </c>
      <c r="R250" s="8">
        <f t="shared" si="52"/>
        <v>4</v>
      </c>
      <c r="S250" s="6">
        <f t="shared" si="53"/>
        <v>25.73</v>
      </c>
      <c r="T250" s="6">
        <f t="shared" si="54"/>
        <v>-9.2377085785385091</v>
      </c>
      <c r="V250" s="3" t="str">
        <f t="shared" si="55"/>
        <v>PASS</v>
      </c>
      <c r="W250" s="3" t="str">
        <f t="shared" si="56"/>
        <v>PASS</v>
      </c>
      <c r="X250" s="3" t="str">
        <f t="shared" si="57"/>
        <v>PASS</v>
      </c>
      <c r="Y250" s="3" t="str">
        <f t="shared" si="58"/>
        <v>FAIL</v>
      </c>
      <c r="Z250" s="3" t="str">
        <f t="shared" si="59"/>
        <v>PASS</v>
      </c>
      <c r="AA250" s="18">
        <f t="shared" si="60"/>
        <v>3</v>
      </c>
      <c r="AB250" s="3" t="str">
        <f t="shared" si="61"/>
        <v>A085660</v>
      </c>
      <c r="AC250" s="13" t="str">
        <f t="shared" si="62"/>
        <v>차바이오텍</v>
      </c>
    </row>
    <row r="251" spans="1:29" hidden="1">
      <c r="A251" s="55">
        <f t="shared" si="63"/>
        <v>243</v>
      </c>
      <c r="B251" s="143" t="s">
        <v>157</v>
      </c>
      <c r="C251" s="175" t="s">
        <v>1626</v>
      </c>
      <c r="D251" s="37" t="s">
        <v>2288</v>
      </c>
      <c r="E251" s="38">
        <v>796031</v>
      </c>
      <c r="F251" s="39">
        <v>1364307979</v>
      </c>
      <c r="G251" s="39">
        <v>587348880</v>
      </c>
      <c r="H251" s="88">
        <v>43.05</v>
      </c>
      <c r="I251" s="47">
        <v>13682503</v>
      </c>
      <c r="J251" s="47">
        <v>33612356</v>
      </c>
      <c r="K251" s="47">
        <v>29368936</v>
      </c>
      <c r="L251" s="47">
        <v>-43114534</v>
      </c>
      <c r="N251" s="3" t="str">
        <f t="shared" si="48"/>
        <v>0</v>
      </c>
      <c r="O251" s="3" t="str">
        <f t="shared" si="49"/>
        <v>0</v>
      </c>
      <c r="P251" s="3" t="str">
        <f t="shared" si="50"/>
        <v>0</v>
      </c>
      <c r="Q251" s="3" t="str">
        <f t="shared" si="51"/>
        <v>1</v>
      </c>
      <c r="R251" s="8">
        <f t="shared" si="52"/>
        <v>1</v>
      </c>
      <c r="S251" s="6">
        <f t="shared" si="53"/>
        <v>43.05</v>
      </c>
      <c r="T251" s="6">
        <f t="shared" si="54"/>
        <v>2.4590680049082962</v>
      </c>
      <c r="V251" s="3" t="str">
        <f t="shared" si="55"/>
        <v>PASS</v>
      </c>
      <c r="W251" s="3" t="str">
        <f t="shared" si="56"/>
        <v>PASS</v>
      </c>
      <c r="X251" s="3" t="str">
        <f t="shared" si="57"/>
        <v>PASS</v>
      </c>
      <c r="Y251" s="3" t="str">
        <f t="shared" si="58"/>
        <v>PASS</v>
      </c>
      <c r="Z251" s="3" t="str">
        <f t="shared" si="59"/>
        <v>PASS</v>
      </c>
      <c r="AA251" s="18">
        <f t="shared" si="60"/>
        <v>3</v>
      </c>
      <c r="AB251" s="3" t="str">
        <f t="shared" si="61"/>
        <v>A003300</v>
      </c>
      <c r="AC251" s="13" t="str">
        <f t="shared" si="62"/>
        <v>한일시멘트</v>
      </c>
    </row>
    <row r="252" spans="1:29">
      <c r="A252" s="55">
        <f t="shared" si="63"/>
        <v>244</v>
      </c>
      <c r="B252" s="143" t="s">
        <v>651</v>
      </c>
      <c r="C252" s="175" t="s">
        <v>2636</v>
      </c>
      <c r="D252" s="37" t="s">
        <v>2289</v>
      </c>
      <c r="E252" s="38">
        <v>742011</v>
      </c>
      <c r="F252" s="39">
        <v>62569092</v>
      </c>
      <c r="G252" s="39">
        <v>29164723</v>
      </c>
      <c r="H252" s="88">
        <v>46.61</v>
      </c>
      <c r="I252" s="47">
        <v>-100538</v>
      </c>
      <c r="J252" s="47">
        <v>-2628986</v>
      </c>
      <c r="K252" s="47">
        <v>-1186456</v>
      </c>
      <c r="L252" s="47">
        <v>-3440092</v>
      </c>
      <c r="N252" s="3" t="str">
        <f t="shared" si="48"/>
        <v>1</v>
      </c>
      <c r="O252" s="3" t="str">
        <f t="shared" si="49"/>
        <v>1</v>
      </c>
      <c r="P252" s="3" t="str">
        <f t="shared" si="50"/>
        <v>1</v>
      </c>
      <c r="Q252" s="3" t="str">
        <f t="shared" si="51"/>
        <v>1</v>
      </c>
      <c r="R252" s="8">
        <f t="shared" si="52"/>
        <v>4</v>
      </c>
      <c r="S252" s="6">
        <f t="shared" si="53"/>
        <v>46.61</v>
      </c>
      <c r="T252" s="6">
        <f t="shared" si="54"/>
        <v>-11.756718476911891</v>
      </c>
      <c r="V252" s="3" t="str">
        <f t="shared" si="55"/>
        <v>PASS</v>
      </c>
      <c r="W252" s="3" t="str">
        <f t="shared" si="56"/>
        <v>PASS</v>
      </c>
      <c r="X252" s="3" t="str">
        <f t="shared" si="57"/>
        <v>FAIL</v>
      </c>
      <c r="Y252" s="3" t="str">
        <f t="shared" si="58"/>
        <v>FAIL</v>
      </c>
      <c r="Z252" s="3" t="str">
        <f t="shared" si="59"/>
        <v>FAIL</v>
      </c>
      <c r="AA252" s="18">
        <f t="shared" si="60"/>
        <v>2</v>
      </c>
      <c r="AB252" s="3" t="str">
        <f t="shared" si="61"/>
        <v>A028300</v>
      </c>
      <c r="AC252" s="13" t="str">
        <f t="shared" si="62"/>
        <v>에이치엘비</v>
      </c>
    </row>
    <row r="253" spans="1:29" hidden="1">
      <c r="A253" s="55">
        <f t="shared" si="63"/>
        <v>245</v>
      </c>
      <c r="B253" s="143" t="s">
        <v>50</v>
      </c>
      <c r="C253" s="175" t="s">
        <v>1662</v>
      </c>
      <c r="D253" s="37" t="s">
        <v>2294</v>
      </c>
      <c r="E253" s="38">
        <v>684108</v>
      </c>
      <c r="F253" s="39">
        <v>227108040</v>
      </c>
      <c r="G253" s="39">
        <v>388072561</v>
      </c>
      <c r="H253" s="88">
        <v>170.88</v>
      </c>
      <c r="I253" s="47">
        <v>1039654</v>
      </c>
      <c r="J253" s="47">
        <v>-489861</v>
      </c>
      <c r="K253" s="47">
        <v>810433</v>
      </c>
      <c r="L253" s="47">
        <v>350575</v>
      </c>
      <c r="N253" s="3" t="str">
        <f t="shared" si="48"/>
        <v>0</v>
      </c>
      <c r="O253" s="3" t="str">
        <f t="shared" si="49"/>
        <v>1</v>
      </c>
      <c r="P253" s="3" t="str">
        <f t="shared" si="50"/>
        <v>0</v>
      </c>
      <c r="Q253" s="3" t="str">
        <f t="shared" si="51"/>
        <v>0</v>
      </c>
      <c r="R253" s="8">
        <f t="shared" si="52"/>
        <v>1</v>
      </c>
      <c r="S253" s="6">
        <f t="shared" si="53"/>
        <v>170.88</v>
      </c>
      <c r="T253" s="6">
        <f t="shared" si="54"/>
        <v>0.75329829802590875</v>
      </c>
      <c r="V253" s="3" t="str">
        <f t="shared" si="55"/>
        <v>PASS</v>
      </c>
      <c r="W253" s="3" t="str">
        <f t="shared" si="56"/>
        <v>PASS</v>
      </c>
      <c r="X253" s="3" t="str">
        <f t="shared" si="57"/>
        <v>PASS</v>
      </c>
      <c r="Y253" s="3" t="str">
        <f t="shared" si="58"/>
        <v>PASS</v>
      </c>
      <c r="Z253" s="3" t="str">
        <f t="shared" si="59"/>
        <v>PASS</v>
      </c>
      <c r="AA253" s="18">
        <f t="shared" si="60"/>
        <v>3</v>
      </c>
      <c r="AB253" s="3" t="str">
        <f t="shared" si="61"/>
        <v>A001060</v>
      </c>
      <c r="AC253" s="13" t="str">
        <f t="shared" si="62"/>
        <v>JW중외제약</v>
      </c>
    </row>
    <row r="254" spans="1:29" hidden="1">
      <c r="A254" s="55">
        <f t="shared" si="63"/>
        <v>246</v>
      </c>
      <c r="B254" s="146" t="s">
        <v>1213</v>
      </c>
      <c r="C254" s="176" t="s">
        <v>2637</v>
      </c>
      <c r="D254" s="40" t="s">
        <v>2294</v>
      </c>
      <c r="E254" s="41">
        <v>753761</v>
      </c>
      <c r="F254" s="42">
        <v>150166006</v>
      </c>
      <c r="G254" s="42">
        <v>36440156</v>
      </c>
      <c r="H254" s="89">
        <v>24.27</v>
      </c>
      <c r="I254" s="48">
        <v>2747463</v>
      </c>
      <c r="J254" s="48">
        <v>2476689</v>
      </c>
      <c r="K254" s="48">
        <v>-507804</v>
      </c>
      <c r="L254" s="48">
        <v>-1225934</v>
      </c>
      <c r="N254" s="3" t="str">
        <f t="shared" si="48"/>
        <v>0</v>
      </c>
      <c r="O254" s="3" t="str">
        <f t="shared" si="49"/>
        <v>0</v>
      </c>
      <c r="P254" s="3" t="str">
        <f t="shared" si="50"/>
        <v>1</v>
      </c>
      <c r="Q254" s="3" t="str">
        <f t="shared" si="51"/>
        <v>1</v>
      </c>
      <c r="R254" s="8">
        <f t="shared" si="52"/>
        <v>2</v>
      </c>
      <c r="S254" s="6">
        <f t="shared" si="53"/>
        <v>24.27</v>
      </c>
      <c r="T254" s="6">
        <f t="shared" si="54"/>
        <v>2.3243702705924001</v>
      </c>
      <c r="V254" s="3" t="str">
        <f t="shared" si="55"/>
        <v>PASS</v>
      </c>
      <c r="W254" s="3" t="str">
        <f t="shared" si="56"/>
        <v>PASS</v>
      </c>
      <c r="X254" s="3" t="str">
        <f t="shared" si="57"/>
        <v>PASS</v>
      </c>
      <c r="Y254" s="3" t="str">
        <f t="shared" si="58"/>
        <v>PASS</v>
      </c>
      <c r="Z254" s="3" t="str">
        <f t="shared" si="59"/>
        <v>PASS</v>
      </c>
      <c r="AA254" s="18">
        <f t="shared" si="60"/>
        <v>3</v>
      </c>
      <c r="AB254" s="3" t="str">
        <f t="shared" si="61"/>
        <v>A078160</v>
      </c>
      <c r="AC254" s="13" t="str">
        <f t="shared" si="62"/>
        <v>메디포스트</v>
      </c>
    </row>
    <row r="255" spans="1:29" hidden="1">
      <c r="A255" s="55">
        <f t="shared" si="63"/>
        <v>247</v>
      </c>
      <c r="B255" s="143" t="s">
        <v>2423</v>
      </c>
      <c r="C255" s="175" t="s">
        <v>2657</v>
      </c>
      <c r="D255" s="37" t="s">
        <v>1474</v>
      </c>
      <c r="E255" s="38">
        <v>733159</v>
      </c>
      <c r="F255" s="39">
        <v>1854684399</v>
      </c>
      <c r="G255" s="39">
        <v>24935552671</v>
      </c>
      <c r="H255" s="88">
        <v>1344.46</v>
      </c>
      <c r="I255" s="47">
        <v>29918877</v>
      </c>
      <c r="J255" s="47">
        <v>49981118</v>
      </c>
      <c r="K255" s="47">
        <v>14846509</v>
      </c>
      <c r="L255" s="47">
        <v>20164996</v>
      </c>
      <c r="N255" s="3" t="str">
        <f t="shared" si="48"/>
        <v>0</v>
      </c>
      <c r="O255" s="3" t="str">
        <f t="shared" si="49"/>
        <v>0</v>
      </c>
      <c r="P255" s="3" t="str">
        <f t="shared" si="50"/>
        <v>0</v>
      </c>
      <c r="Q255" s="3" t="str">
        <f t="shared" si="51"/>
        <v>0</v>
      </c>
      <c r="R255" s="8">
        <f t="shared" si="52"/>
        <v>0</v>
      </c>
      <c r="S255" s="6" t="str">
        <f t="shared" si="53"/>
        <v/>
      </c>
      <c r="T255" s="6">
        <f t="shared" si="54"/>
        <v>6.1957441418042576</v>
      </c>
      <c r="V255" s="3" t="str">
        <f t="shared" si="55"/>
        <v>PASS</v>
      </c>
      <c r="W255" s="3" t="str">
        <f t="shared" si="56"/>
        <v>PASS</v>
      </c>
      <c r="X255" s="3" t="str">
        <f t="shared" si="57"/>
        <v>PASS</v>
      </c>
      <c r="Y255" s="3" t="str">
        <f t="shared" si="58"/>
        <v>PASS</v>
      </c>
      <c r="Z255" s="3" t="str">
        <f t="shared" si="59"/>
        <v>PASS</v>
      </c>
      <c r="AA255" s="18">
        <f t="shared" si="60"/>
        <v>3</v>
      </c>
      <c r="AB255" s="3" t="str">
        <f t="shared" si="61"/>
        <v>A085620</v>
      </c>
      <c r="AC255" s="13" t="str">
        <f t="shared" si="62"/>
        <v>미래에셋생명</v>
      </c>
    </row>
    <row r="256" spans="1:29" hidden="1">
      <c r="A256" s="55">
        <f t="shared" si="63"/>
        <v>248</v>
      </c>
      <c r="B256" s="143" t="s">
        <v>990</v>
      </c>
      <c r="C256" s="175" t="s">
        <v>2678</v>
      </c>
      <c r="D256" s="37" t="s">
        <v>2294</v>
      </c>
      <c r="E256" s="38">
        <v>503341</v>
      </c>
      <c r="F256" s="39">
        <v>148606556</v>
      </c>
      <c r="G256" s="39">
        <v>32188667</v>
      </c>
      <c r="H256" s="88">
        <v>21.66</v>
      </c>
      <c r="I256" s="47">
        <v>581429</v>
      </c>
      <c r="J256" s="47">
        <v>232111</v>
      </c>
      <c r="K256" s="47">
        <v>1372481</v>
      </c>
      <c r="L256" s="47">
        <v>-8998644</v>
      </c>
      <c r="N256" s="3" t="str">
        <f t="shared" si="48"/>
        <v>0</v>
      </c>
      <c r="O256" s="3" t="str">
        <f t="shared" si="49"/>
        <v>0</v>
      </c>
      <c r="P256" s="3" t="str">
        <f t="shared" si="50"/>
        <v>0</v>
      </c>
      <c r="Q256" s="3" t="str">
        <f t="shared" si="51"/>
        <v>1</v>
      </c>
      <c r="R256" s="8">
        <f t="shared" si="52"/>
        <v>1</v>
      </c>
      <c r="S256" s="6">
        <f t="shared" si="53"/>
        <v>21.66</v>
      </c>
      <c r="T256" s="6">
        <f t="shared" si="54"/>
        <v>-4.584335431338574</v>
      </c>
      <c r="V256" s="3" t="str">
        <f t="shared" si="55"/>
        <v>PASS</v>
      </c>
      <c r="W256" s="3" t="str">
        <f t="shared" si="56"/>
        <v>PASS</v>
      </c>
      <c r="X256" s="3" t="str">
        <f t="shared" si="57"/>
        <v>PASS</v>
      </c>
      <c r="Y256" s="3" t="str">
        <f t="shared" si="58"/>
        <v>PASS</v>
      </c>
      <c r="Z256" s="3" t="str">
        <f t="shared" si="59"/>
        <v>PASS</v>
      </c>
      <c r="AA256" s="18">
        <f t="shared" si="60"/>
        <v>3</v>
      </c>
      <c r="AB256" s="3" t="str">
        <f t="shared" si="61"/>
        <v>A053030</v>
      </c>
      <c r="AC256" s="13" t="str">
        <f t="shared" si="62"/>
        <v>바이넥스</v>
      </c>
    </row>
    <row r="257" spans="1:29">
      <c r="A257" s="55">
        <f t="shared" si="63"/>
        <v>249</v>
      </c>
      <c r="B257" s="143" t="s">
        <v>964</v>
      </c>
      <c r="C257" s="175" t="s">
        <v>1691</v>
      </c>
      <c r="D257" s="37" t="s">
        <v>2293</v>
      </c>
      <c r="E257" s="38">
        <v>986529</v>
      </c>
      <c r="F257" s="39">
        <v>212363077</v>
      </c>
      <c r="G257" s="39">
        <v>522360989</v>
      </c>
      <c r="H257" s="88">
        <v>245.98</v>
      </c>
      <c r="I257" s="47">
        <v>2151358</v>
      </c>
      <c r="J257" s="47">
        <v>7314724</v>
      </c>
      <c r="K257" s="47">
        <v>6067073</v>
      </c>
      <c r="L257" s="47">
        <v>-59455</v>
      </c>
      <c r="N257" s="3" t="str">
        <f t="shared" si="48"/>
        <v>0</v>
      </c>
      <c r="O257" s="3" t="str">
        <f t="shared" si="49"/>
        <v>0</v>
      </c>
      <c r="P257" s="3" t="str">
        <f t="shared" si="50"/>
        <v>0</v>
      </c>
      <c r="Q257" s="3" t="str">
        <f t="shared" si="51"/>
        <v>1</v>
      </c>
      <c r="R257" s="8">
        <f t="shared" si="52"/>
        <v>1</v>
      </c>
      <c r="S257" s="6">
        <f t="shared" si="53"/>
        <v>245.98</v>
      </c>
      <c r="T257" s="6">
        <f t="shared" si="54"/>
        <v>7.2864361444527388</v>
      </c>
      <c r="V257" s="3" t="str">
        <f t="shared" si="55"/>
        <v>PASS</v>
      </c>
      <c r="W257" s="3" t="str">
        <f t="shared" si="56"/>
        <v>FAIL</v>
      </c>
      <c r="X257" s="3" t="str">
        <f t="shared" si="57"/>
        <v>PASS</v>
      </c>
      <c r="Y257" s="3" t="str">
        <f t="shared" si="58"/>
        <v>PASS</v>
      </c>
      <c r="Z257" s="3" t="str">
        <f t="shared" si="59"/>
        <v>PASS</v>
      </c>
      <c r="AA257" s="18">
        <f t="shared" si="60"/>
        <v>2</v>
      </c>
      <c r="AB257" s="3" t="str">
        <f t="shared" si="61"/>
        <v>A051500</v>
      </c>
      <c r="AC257" s="13" t="str">
        <f t="shared" si="62"/>
        <v>CJ프레시웨이</v>
      </c>
    </row>
    <row r="258" spans="1:29" hidden="1">
      <c r="A258" s="55">
        <f t="shared" si="63"/>
        <v>250</v>
      </c>
      <c r="B258" s="143" t="s">
        <v>13</v>
      </c>
      <c r="C258" s="175" t="s">
        <v>1854</v>
      </c>
      <c r="D258" s="37" t="s">
        <v>2294</v>
      </c>
      <c r="E258" s="38">
        <v>631715</v>
      </c>
      <c r="F258" s="39">
        <v>345033565</v>
      </c>
      <c r="G258" s="39">
        <v>343845624</v>
      </c>
      <c r="H258" s="88">
        <v>99.66</v>
      </c>
      <c r="I258" s="47">
        <v>8809163</v>
      </c>
      <c r="J258" s="47">
        <v>5070458</v>
      </c>
      <c r="K258" s="47">
        <v>5664603</v>
      </c>
      <c r="L258" s="47">
        <v>1986963</v>
      </c>
      <c r="N258" s="3" t="str">
        <f t="shared" si="48"/>
        <v>0</v>
      </c>
      <c r="O258" s="3" t="str">
        <f t="shared" si="49"/>
        <v>0</v>
      </c>
      <c r="P258" s="3" t="str">
        <f t="shared" si="50"/>
        <v>0</v>
      </c>
      <c r="Q258" s="3" t="str">
        <f t="shared" si="51"/>
        <v>0</v>
      </c>
      <c r="R258" s="8">
        <f t="shared" si="52"/>
        <v>0</v>
      </c>
      <c r="S258" s="6">
        <f t="shared" si="53"/>
        <v>99.66</v>
      </c>
      <c r="T258" s="6">
        <f t="shared" si="54"/>
        <v>6.2403166486135921</v>
      </c>
      <c r="V258" s="3" t="str">
        <f t="shared" si="55"/>
        <v>PASS</v>
      </c>
      <c r="W258" s="3" t="str">
        <f t="shared" si="56"/>
        <v>PASS</v>
      </c>
      <c r="X258" s="3" t="str">
        <f t="shared" si="57"/>
        <v>PASS</v>
      </c>
      <c r="Y258" s="3" t="str">
        <f t="shared" si="58"/>
        <v>PASS</v>
      </c>
      <c r="Z258" s="3" t="str">
        <f t="shared" si="59"/>
        <v>PASS</v>
      </c>
      <c r="AA258" s="18">
        <f t="shared" si="60"/>
        <v>3</v>
      </c>
      <c r="AB258" s="3" t="str">
        <f t="shared" si="61"/>
        <v>A000230</v>
      </c>
      <c r="AC258" s="13" t="str">
        <f t="shared" si="62"/>
        <v>일동제약</v>
      </c>
    </row>
    <row r="259" spans="1:29">
      <c r="A259" s="55">
        <f t="shared" si="63"/>
        <v>251</v>
      </c>
      <c r="B259" s="146" t="s">
        <v>163</v>
      </c>
      <c r="C259" s="176" t="s">
        <v>2364</v>
      </c>
      <c r="D259" s="40" t="s">
        <v>1474</v>
      </c>
      <c r="E259" s="41">
        <v>733447</v>
      </c>
      <c r="F259" s="42">
        <v>973048122</v>
      </c>
      <c r="G259" s="42">
        <v>7930594699</v>
      </c>
      <c r="H259" s="89" t="s">
        <v>2311</v>
      </c>
      <c r="I259" s="48">
        <v>25911015</v>
      </c>
      <c r="J259" s="48">
        <v>13254988</v>
      </c>
      <c r="K259" s="48">
        <v>5217572</v>
      </c>
      <c r="L259" s="48">
        <v>672956</v>
      </c>
      <c r="N259" s="3" t="str">
        <f t="shared" si="48"/>
        <v>0</v>
      </c>
      <c r="O259" s="3" t="str">
        <f t="shared" si="49"/>
        <v>0</v>
      </c>
      <c r="P259" s="3" t="str">
        <f t="shared" si="50"/>
        <v>0</v>
      </c>
      <c r="Q259" s="3" t="str">
        <f t="shared" si="51"/>
        <v>0</v>
      </c>
      <c r="R259" s="8">
        <f t="shared" si="52"/>
        <v>0</v>
      </c>
      <c r="S259" s="6" t="str">
        <f t="shared" si="53"/>
        <v/>
      </c>
      <c r="T259" s="6">
        <f t="shared" si="54"/>
        <v>4.6304524906117646</v>
      </c>
      <c r="V259" s="3" t="str">
        <f t="shared" si="55"/>
        <v>FAIL</v>
      </c>
      <c r="W259" s="3" t="str">
        <f t="shared" si="56"/>
        <v>PASS</v>
      </c>
      <c r="X259" s="3" t="str">
        <f t="shared" si="57"/>
        <v>PASS</v>
      </c>
      <c r="Y259" s="3" t="str">
        <f t="shared" si="58"/>
        <v>PASS</v>
      </c>
      <c r="Z259" s="3" t="str">
        <f t="shared" si="59"/>
        <v>PASS</v>
      </c>
      <c r="AA259" s="18">
        <f t="shared" si="60"/>
        <v>2</v>
      </c>
      <c r="AB259" s="3" t="str">
        <f t="shared" si="61"/>
        <v>A003470</v>
      </c>
      <c r="AC259" s="13" t="str">
        <f t="shared" si="62"/>
        <v>유안타증권</v>
      </c>
    </row>
    <row r="260" spans="1:29" s="159" customFormat="1" hidden="1">
      <c r="A260" s="159">
        <f t="shared" si="63"/>
        <v>252</v>
      </c>
      <c r="B260" s="178" t="s">
        <v>176</v>
      </c>
      <c r="C260" s="179" t="s">
        <v>2633</v>
      </c>
      <c r="D260" s="182" t="s">
        <v>2288</v>
      </c>
      <c r="E260" s="183">
        <v>809259</v>
      </c>
      <c r="F260" s="184">
        <v>540577595</v>
      </c>
      <c r="G260" s="184">
        <v>113111545</v>
      </c>
      <c r="H260" s="185">
        <v>20.92</v>
      </c>
      <c r="I260" s="186">
        <v>12305588</v>
      </c>
      <c r="J260" s="186">
        <v>-2169257</v>
      </c>
      <c r="K260" s="186">
        <v>18920665</v>
      </c>
      <c r="L260" s="186">
        <v>14921165</v>
      </c>
      <c r="N260" s="160" t="str">
        <f t="shared" si="48"/>
        <v>0</v>
      </c>
      <c r="O260" s="160" t="str">
        <f t="shared" si="49"/>
        <v>1</v>
      </c>
      <c r="P260" s="160" t="str">
        <f t="shared" si="50"/>
        <v>0</v>
      </c>
      <c r="Q260" s="160" t="str">
        <f t="shared" si="51"/>
        <v>0</v>
      </c>
      <c r="R260" s="161">
        <f t="shared" si="52"/>
        <v>1</v>
      </c>
      <c r="S260" s="162">
        <f t="shared" si="53"/>
        <v>20.92</v>
      </c>
      <c r="T260" s="162">
        <f t="shared" si="54"/>
        <v>8.1354020970846932</v>
      </c>
      <c r="U260" s="160"/>
      <c r="V260" s="160" t="str">
        <f t="shared" si="55"/>
        <v>PASS</v>
      </c>
      <c r="W260" s="160" t="str">
        <f t="shared" si="56"/>
        <v>PASS</v>
      </c>
      <c r="X260" s="160" t="str">
        <f t="shared" si="57"/>
        <v>PASS</v>
      </c>
      <c r="Y260" s="160" t="str">
        <f t="shared" si="58"/>
        <v>PASS</v>
      </c>
      <c r="Z260" s="160" t="str">
        <f t="shared" si="59"/>
        <v>PASS</v>
      </c>
      <c r="AA260" s="161">
        <f t="shared" si="60"/>
        <v>3</v>
      </c>
      <c r="AB260" s="160" t="str">
        <f t="shared" si="61"/>
        <v>A003670</v>
      </c>
      <c r="AC260" s="163" t="str">
        <f t="shared" si="62"/>
        <v>포스코켐텍</v>
      </c>
    </row>
    <row r="261" spans="1:29" hidden="1">
      <c r="A261" s="55">
        <f t="shared" si="63"/>
        <v>253</v>
      </c>
      <c r="B261" s="143" t="s">
        <v>235</v>
      </c>
      <c r="C261" s="175" t="s">
        <v>1586</v>
      </c>
      <c r="D261" s="37" t="s">
        <v>2293</v>
      </c>
      <c r="E261" s="38">
        <v>674810</v>
      </c>
      <c r="F261" s="39">
        <v>516895945</v>
      </c>
      <c r="G261" s="39">
        <v>99455664</v>
      </c>
      <c r="H261" s="88">
        <v>19.239999999999998</v>
      </c>
      <c r="I261" s="47">
        <v>4022791</v>
      </c>
      <c r="J261" s="47">
        <v>15643700</v>
      </c>
      <c r="K261" s="47">
        <v>11078258</v>
      </c>
      <c r="L261" s="47">
        <v>-6429752</v>
      </c>
      <c r="N261" s="3" t="str">
        <f t="shared" si="48"/>
        <v>0</v>
      </c>
      <c r="O261" s="3" t="str">
        <f t="shared" si="49"/>
        <v>0</v>
      </c>
      <c r="P261" s="3" t="str">
        <f t="shared" si="50"/>
        <v>0</v>
      </c>
      <c r="Q261" s="3" t="str">
        <f t="shared" si="51"/>
        <v>1</v>
      </c>
      <c r="R261" s="8">
        <f t="shared" si="52"/>
        <v>1</v>
      </c>
      <c r="S261" s="6">
        <f t="shared" si="53"/>
        <v>19.239999999999998</v>
      </c>
      <c r="T261" s="6">
        <f t="shared" si="54"/>
        <v>4.7040409651501527</v>
      </c>
      <c r="V261" s="3" t="str">
        <f t="shared" si="55"/>
        <v>PASS</v>
      </c>
      <c r="W261" s="3" t="str">
        <f t="shared" si="56"/>
        <v>PASS</v>
      </c>
      <c r="X261" s="3" t="str">
        <f t="shared" si="57"/>
        <v>PASS</v>
      </c>
      <c r="Y261" s="3" t="str">
        <f t="shared" si="58"/>
        <v>PASS</v>
      </c>
      <c r="Z261" s="3" t="str">
        <f t="shared" si="59"/>
        <v>PASS</v>
      </c>
      <c r="AA261" s="18">
        <f t="shared" si="60"/>
        <v>3</v>
      </c>
      <c r="AB261" s="3" t="str">
        <f t="shared" si="61"/>
        <v>A005180</v>
      </c>
      <c r="AC261" s="13" t="str">
        <f t="shared" si="62"/>
        <v>빙그레</v>
      </c>
    </row>
    <row r="262" spans="1:29" hidden="1">
      <c r="A262" s="55">
        <f t="shared" si="63"/>
        <v>254</v>
      </c>
      <c r="B262" s="143" t="s">
        <v>1502</v>
      </c>
      <c r="C262" s="175" t="s">
        <v>2627</v>
      </c>
      <c r="D262" s="37" t="s">
        <v>2289</v>
      </c>
      <c r="E262" s="38">
        <v>909367</v>
      </c>
      <c r="F262" s="39">
        <v>379510904</v>
      </c>
      <c r="G262" s="39">
        <v>562038971</v>
      </c>
      <c r="H262" s="88">
        <v>148.1</v>
      </c>
      <c r="I262" s="47">
        <v>13500922</v>
      </c>
      <c r="J262" s="47">
        <v>11013259</v>
      </c>
      <c r="K262" s="47">
        <v>10104202</v>
      </c>
      <c r="L262" s="47">
        <v>7113772</v>
      </c>
      <c r="N262" s="3" t="str">
        <f t="shared" si="48"/>
        <v>0</v>
      </c>
      <c r="O262" s="3" t="str">
        <f t="shared" si="49"/>
        <v>0</v>
      </c>
      <c r="P262" s="3" t="str">
        <f t="shared" si="50"/>
        <v>0</v>
      </c>
      <c r="Q262" s="3" t="str">
        <f t="shared" si="51"/>
        <v>0</v>
      </c>
      <c r="R262" s="8">
        <f t="shared" si="52"/>
        <v>0</v>
      </c>
      <c r="S262" s="6">
        <f t="shared" si="53"/>
        <v>148.1</v>
      </c>
      <c r="T262" s="6">
        <f t="shared" si="54"/>
        <v>10.996299331626055</v>
      </c>
      <c r="V262" s="3" t="str">
        <f t="shared" si="55"/>
        <v>PASS</v>
      </c>
      <c r="W262" s="3" t="str">
        <f t="shared" si="56"/>
        <v>PASS</v>
      </c>
      <c r="X262" s="3" t="str">
        <f t="shared" si="57"/>
        <v>PASS</v>
      </c>
      <c r="Y262" s="3" t="str">
        <f t="shared" si="58"/>
        <v>PASS</v>
      </c>
      <c r="Z262" s="3" t="str">
        <f t="shared" si="59"/>
        <v>PASS</v>
      </c>
      <c r="AA262" s="18">
        <f t="shared" si="60"/>
        <v>3</v>
      </c>
      <c r="AB262" s="3" t="str">
        <f t="shared" si="61"/>
        <v>A122900</v>
      </c>
      <c r="AC262" s="13" t="str">
        <f t="shared" si="62"/>
        <v>아이마켓코리아</v>
      </c>
    </row>
    <row r="263" spans="1:29" hidden="1">
      <c r="A263" s="55">
        <f t="shared" si="63"/>
        <v>255</v>
      </c>
      <c r="B263" s="143" t="s">
        <v>873</v>
      </c>
      <c r="C263" s="175" t="s">
        <v>2663</v>
      </c>
      <c r="D263" s="37" t="s">
        <v>2294</v>
      </c>
      <c r="E263" s="38">
        <v>587486</v>
      </c>
      <c r="F263" s="39">
        <v>101200140</v>
      </c>
      <c r="G263" s="39">
        <v>85862685</v>
      </c>
      <c r="H263" s="88">
        <v>84.84</v>
      </c>
      <c r="I263" s="47">
        <v>639918</v>
      </c>
      <c r="J263" s="47">
        <v>5887818</v>
      </c>
      <c r="K263" s="47">
        <v>4130506</v>
      </c>
      <c r="L263" s="47">
        <v>1055505</v>
      </c>
      <c r="N263" s="3" t="str">
        <f t="shared" si="48"/>
        <v>0</v>
      </c>
      <c r="O263" s="3" t="str">
        <f t="shared" si="49"/>
        <v>0</v>
      </c>
      <c r="P263" s="3" t="str">
        <f t="shared" si="50"/>
        <v>0</v>
      </c>
      <c r="Q263" s="3" t="str">
        <f t="shared" si="51"/>
        <v>0</v>
      </c>
      <c r="R263" s="8">
        <f t="shared" si="52"/>
        <v>0</v>
      </c>
      <c r="S263" s="6">
        <f t="shared" si="53"/>
        <v>84.84</v>
      </c>
      <c r="T263" s="6">
        <f t="shared" si="54"/>
        <v>11.574832801614701</v>
      </c>
      <c r="V263" s="3" t="str">
        <f t="shared" si="55"/>
        <v>PASS</v>
      </c>
      <c r="W263" s="3" t="str">
        <f t="shared" si="56"/>
        <v>PASS</v>
      </c>
      <c r="X263" s="3" t="str">
        <f t="shared" si="57"/>
        <v>PASS</v>
      </c>
      <c r="Y263" s="3" t="str">
        <f t="shared" si="58"/>
        <v>PASS</v>
      </c>
      <c r="Z263" s="3" t="str">
        <f t="shared" si="59"/>
        <v>PASS</v>
      </c>
      <c r="AA263" s="18">
        <f t="shared" si="60"/>
        <v>3</v>
      </c>
      <c r="AB263" s="3" t="str">
        <f t="shared" si="61"/>
        <v>A043150</v>
      </c>
      <c r="AC263" s="13" t="str">
        <f t="shared" si="62"/>
        <v>바텍</v>
      </c>
    </row>
    <row r="264" spans="1:29" hidden="1">
      <c r="A264" s="55">
        <f t="shared" si="63"/>
        <v>256</v>
      </c>
      <c r="B264" s="146" t="s">
        <v>1137</v>
      </c>
      <c r="C264" s="176" t="s">
        <v>2638</v>
      </c>
      <c r="D264" s="40" t="s">
        <v>2294</v>
      </c>
      <c r="E264" s="41">
        <v>677969</v>
      </c>
      <c r="F264" s="42">
        <v>63111606</v>
      </c>
      <c r="G264" s="42">
        <v>40545059</v>
      </c>
      <c r="H264" s="89">
        <v>64.239999999999995</v>
      </c>
      <c r="I264" s="48">
        <v>878682</v>
      </c>
      <c r="J264" s="48">
        <v>476124</v>
      </c>
      <c r="K264" s="48">
        <v>492524</v>
      </c>
      <c r="L264" s="48">
        <v>1072273</v>
      </c>
      <c r="N264" s="3" t="str">
        <f t="shared" si="48"/>
        <v>0</v>
      </c>
      <c r="O264" s="3" t="str">
        <f t="shared" si="49"/>
        <v>0</v>
      </c>
      <c r="P264" s="3" t="str">
        <f t="shared" si="50"/>
        <v>0</v>
      </c>
      <c r="Q264" s="3" t="str">
        <f t="shared" si="51"/>
        <v>0</v>
      </c>
      <c r="R264" s="8">
        <f t="shared" si="52"/>
        <v>0</v>
      </c>
      <c r="S264" s="6">
        <f t="shared" si="53"/>
        <v>64.239999999999995</v>
      </c>
      <c r="T264" s="6">
        <f t="shared" si="54"/>
        <v>4.6260952383306488</v>
      </c>
      <c r="V264" s="3" t="str">
        <f t="shared" si="55"/>
        <v>PASS</v>
      </c>
      <c r="W264" s="3" t="str">
        <f t="shared" si="56"/>
        <v>PASS</v>
      </c>
      <c r="X264" s="3" t="str">
        <f t="shared" si="57"/>
        <v>PASS</v>
      </c>
      <c r="Y264" s="3" t="str">
        <f t="shared" si="58"/>
        <v>PASS</v>
      </c>
      <c r="Z264" s="3" t="str">
        <f t="shared" si="59"/>
        <v>PASS</v>
      </c>
      <c r="AA264" s="18">
        <f t="shared" si="60"/>
        <v>3</v>
      </c>
      <c r="AB264" s="3" t="str">
        <f t="shared" si="61"/>
        <v>A067080</v>
      </c>
      <c r="AC264" s="13" t="str">
        <f t="shared" si="62"/>
        <v>대화제약</v>
      </c>
    </row>
    <row r="265" spans="1:29" hidden="1">
      <c r="A265" s="55">
        <f t="shared" si="63"/>
        <v>257</v>
      </c>
      <c r="B265" s="143" t="s">
        <v>525</v>
      </c>
      <c r="C265" s="175" t="s">
        <v>2643</v>
      </c>
      <c r="D265" s="37" t="s">
        <v>2293</v>
      </c>
      <c r="E265" s="38">
        <v>708492</v>
      </c>
      <c r="F265" s="39">
        <v>298467074</v>
      </c>
      <c r="G265" s="39">
        <v>97461442</v>
      </c>
      <c r="H265" s="88">
        <v>32.65</v>
      </c>
      <c r="I265" s="47">
        <v>14976193</v>
      </c>
      <c r="J265" s="47">
        <v>682007</v>
      </c>
      <c r="K265" s="47">
        <v>-1715502</v>
      </c>
      <c r="L265" s="47">
        <v>5030897</v>
      </c>
      <c r="N265" s="3" t="str">
        <f t="shared" ref="N265:N328" si="64">IF(I265&gt;N$8,"0","1")</f>
        <v>0</v>
      </c>
      <c r="O265" s="3" t="str">
        <f t="shared" ref="O265:O328" si="65">IF(J265&gt;O$8,"0","1")</f>
        <v>0</v>
      </c>
      <c r="P265" s="3" t="str">
        <f t="shared" ref="P265:P328" si="66">IF(K265&gt;P$8,"0","1")</f>
        <v>1</v>
      </c>
      <c r="Q265" s="3" t="str">
        <f t="shared" ref="Q265:Q328" si="67">IF(L265&gt;Q$8,"0","1")</f>
        <v>0</v>
      </c>
      <c r="R265" s="8">
        <f t="shared" ref="R265:R328" si="68">COUNTIF(N265:Q265,"1")</f>
        <v>1</v>
      </c>
      <c r="S265" s="6">
        <f t="shared" ref="S265:S328" si="69">IF(D265=$W$4,"",H265)</f>
        <v>32.65</v>
      </c>
      <c r="T265" s="6">
        <f t="shared" ref="T265:T328" si="70">SUM(I265:L265)/F265*100</f>
        <v>6.3570144424037869</v>
      </c>
      <c r="V265" s="3" t="str">
        <f t="shared" ref="V265:V328" si="71">IF(OR(H265=$V$3,H265=$V$4),"FAIL","PASS")</f>
        <v>PASS</v>
      </c>
      <c r="W265" s="3" t="str">
        <f t="shared" ref="W265:W328" si="72">IF(S265="","PASS",IF(S265&gt;$W$3,"FAIL","PASS"))</f>
        <v>PASS</v>
      </c>
      <c r="X265" s="3" t="str">
        <f t="shared" ref="X265:X328" si="73">IF(AND(Y265=$X$3,Z265=$X$3),"FAIL","PASS")</f>
        <v>PASS</v>
      </c>
      <c r="Y265" s="3" t="str">
        <f t="shared" ref="Y265:Y328" si="74">IF(R265=$Y$3,"FAIL","PASS")</f>
        <v>PASS</v>
      </c>
      <c r="Z265" s="3" t="str">
        <f t="shared" ref="Z265:Z328" si="75">IF(ISERROR(IF(T265&lt;$Z$3,"FAIL","PASS")),"",IF(T265&lt;$Z$3,"FAIL","PASS"))</f>
        <v>PASS</v>
      </c>
      <c r="AA265" s="18">
        <f t="shared" ref="AA265:AA328" si="76">COUNTIF(V265:X265,$AA$3)</f>
        <v>3</v>
      </c>
      <c r="AB265" s="3" t="str">
        <f t="shared" ref="AB265:AB328" si="77">B265</f>
        <v>A017810</v>
      </c>
      <c r="AC265" s="13" t="str">
        <f t="shared" ref="AC265:AC328" si="78">C265</f>
        <v>풀무원</v>
      </c>
    </row>
    <row r="266" spans="1:29" hidden="1">
      <c r="A266" s="55">
        <f t="shared" si="63"/>
        <v>258</v>
      </c>
      <c r="B266" s="143" t="s">
        <v>2429</v>
      </c>
      <c r="C266" s="175" t="s">
        <v>2632</v>
      </c>
      <c r="D266" s="37" t="s">
        <v>2294</v>
      </c>
      <c r="E266" s="38">
        <v>777609</v>
      </c>
      <c r="F266" s="39">
        <v>60401052</v>
      </c>
      <c r="G266" s="39">
        <v>12089731</v>
      </c>
      <c r="H266" s="88">
        <v>20.02</v>
      </c>
      <c r="I266" s="47"/>
      <c r="J266" s="47"/>
      <c r="K266" s="47">
        <v>-3549815</v>
      </c>
      <c r="L266" s="47">
        <v>2048084</v>
      </c>
      <c r="N266" s="3" t="str">
        <f t="shared" si="64"/>
        <v>1</v>
      </c>
      <c r="O266" s="3" t="str">
        <f t="shared" si="65"/>
        <v>1</v>
      </c>
      <c r="P266" s="3" t="str">
        <f t="shared" si="66"/>
        <v>1</v>
      </c>
      <c r="Q266" s="3" t="str">
        <f t="shared" si="67"/>
        <v>0</v>
      </c>
      <c r="R266" s="8">
        <f t="shared" si="68"/>
        <v>3</v>
      </c>
      <c r="S266" s="6">
        <f t="shared" si="69"/>
        <v>20.02</v>
      </c>
      <c r="T266" s="6">
        <f t="shared" si="70"/>
        <v>-2.4862662988055244</v>
      </c>
      <c r="V266" s="3" t="str">
        <f t="shared" si="71"/>
        <v>PASS</v>
      </c>
      <c r="W266" s="3" t="str">
        <f t="shared" si="72"/>
        <v>PASS</v>
      </c>
      <c r="X266" s="3" t="str">
        <f t="shared" si="73"/>
        <v>PASS</v>
      </c>
      <c r="Y266" s="3" t="str">
        <f t="shared" si="74"/>
        <v>PASS</v>
      </c>
      <c r="Z266" s="3" t="str">
        <f t="shared" si="75"/>
        <v>PASS</v>
      </c>
      <c r="AA266" s="18">
        <f t="shared" si="76"/>
        <v>3</v>
      </c>
      <c r="AB266" s="3" t="str">
        <f t="shared" si="77"/>
        <v>A206640</v>
      </c>
      <c r="AC266" s="13" t="str">
        <f t="shared" si="78"/>
        <v>바디텍메드</v>
      </c>
    </row>
    <row r="267" spans="1:29" hidden="1">
      <c r="A267" s="55">
        <f t="shared" ref="A267:A330" si="79">+A266+1</f>
        <v>259</v>
      </c>
      <c r="B267" s="143" t="s">
        <v>855</v>
      </c>
      <c r="C267" s="175" t="s">
        <v>2635</v>
      </c>
      <c r="D267" s="37" t="s">
        <v>2294</v>
      </c>
      <c r="E267" s="38">
        <v>793659</v>
      </c>
      <c r="F267" s="39">
        <v>72882233</v>
      </c>
      <c r="G267" s="39">
        <v>4201933</v>
      </c>
      <c r="H267" s="88">
        <v>5.77</v>
      </c>
      <c r="I267" s="47">
        <v>2717650</v>
      </c>
      <c r="J267" s="47">
        <v>3825870</v>
      </c>
      <c r="K267" s="47">
        <v>4084653</v>
      </c>
      <c r="L267" s="47">
        <v>4912219</v>
      </c>
      <c r="N267" s="3" t="str">
        <f t="shared" si="64"/>
        <v>0</v>
      </c>
      <c r="O267" s="3" t="str">
        <f t="shared" si="65"/>
        <v>0</v>
      </c>
      <c r="P267" s="3" t="str">
        <f t="shared" si="66"/>
        <v>0</v>
      </c>
      <c r="Q267" s="3" t="str">
        <f t="shared" si="67"/>
        <v>0</v>
      </c>
      <c r="R267" s="8">
        <f t="shared" si="68"/>
        <v>0</v>
      </c>
      <c r="S267" s="6">
        <f t="shared" si="69"/>
        <v>5.77</v>
      </c>
      <c r="T267" s="6">
        <f t="shared" si="70"/>
        <v>21.322606841642735</v>
      </c>
      <c r="V267" s="3" t="str">
        <f t="shared" si="71"/>
        <v>PASS</v>
      </c>
      <c r="W267" s="3" t="str">
        <f t="shared" si="72"/>
        <v>PASS</v>
      </c>
      <c r="X267" s="3" t="str">
        <f t="shared" si="73"/>
        <v>PASS</v>
      </c>
      <c r="Y267" s="3" t="str">
        <f t="shared" si="74"/>
        <v>PASS</v>
      </c>
      <c r="Z267" s="3" t="str">
        <f t="shared" si="75"/>
        <v>PASS</v>
      </c>
      <c r="AA267" s="18">
        <f t="shared" si="76"/>
        <v>3</v>
      </c>
      <c r="AB267" s="3" t="str">
        <f t="shared" si="77"/>
        <v>A041830</v>
      </c>
      <c r="AC267" s="13" t="str">
        <f t="shared" si="78"/>
        <v>인바디</v>
      </c>
    </row>
    <row r="268" spans="1:29" hidden="1">
      <c r="A268" s="55">
        <f t="shared" si="79"/>
        <v>260</v>
      </c>
      <c r="B268" s="143" t="s">
        <v>1007</v>
      </c>
      <c r="C268" s="175" t="s">
        <v>2631</v>
      </c>
      <c r="D268" s="37" t="s">
        <v>2286</v>
      </c>
      <c r="E268" s="38">
        <v>813125</v>
      </c>
      <c r="F268" s="39">
        <v>160634967</v>
      </c>
      <c r="G268" s="39">
        <v>33085626</v>
      </c>
      <c r="H268" s="88">
        <v>20.6</v>
      </c>
      <c r="I268" s="47">
        <v>649365</v>
      </c>
      <c r="J268" s="47">
        <v>1195174</v>
      </c>
      <c r="K268" s="47">
        <v>3417072</v>
      </c>
      <c r="L268" s="47">
        <v>6140230</v>
      </c>
      <c r="N268" s="3" t="str">
        <f t="shared" si="64"/>
        <v>0</v>
      </c>
      <c r="O268" s="3" t="str">
        <f t="shared" si="65"/>
        <v>0</v>
      </c>
      <c r="P268" s="3" t="str">
        <f t="shared" si="66"/>
        <v>0</v>
      </c>
      <c r="Q268" s="3" t="str">
        <f t="shared" si="67"/>
        <v>0</v>
      </c>
      <c r="R268" s="8">
        <f t="shared" si="68"/>
        <v>0</v>
      </c>
      <c r="S268" s="6">
        <f t="shared" si="69"/>
        <v>20.6</v>
      </c>
      <c r="T268" s="6">
        <f t="shared" si="70"/>
        <v>7.0979819730034244</v>
      </c>
      <c r="V268" s="3" t="str">
        <f t="shared" si="71"/>
        <v>PASS</v>
      </c>
      <c r="W268" s="3" t="str">
        <f t="shared" si="72"/>
        <v>PASS</v>
      </c>
      <c r="X268" s="3" t="str">
        <f t="shared" si="73"/>
        <v>PASS</v>
      </c>
      <c r="Y268" s="3" t="str">
        <f t="shared" si="74"/>
        <v>PASS</v>
      </c>
      <c r="Z268" s="3" t="str">
        <f t="shared" si="75"/>
        <v>PASS</v>
      </c>
      <c r="AA268" s="18">
        <f t="shared" si="76"/>
        <v>3</v>
      </c>
      <c r="AB268" s="3" t="str">
        <f t="shared" si="77"/>
        <v>A053800</v>
      </c>
      <c r="AC268" s="13" t="str">
        <f t="shared" si="78"/>
        <v>안랩</v>
      </c>
    </row>
    <row r="269" spans="1:29" s="19" customFormat="1" hidden="1">
      <c r="A269" s="55">
        <f t="shared" si="79"/>
        <v>261</v>
      </c>
      <c r="B269" s="146" t="s">
        <v>58</v>
      </c>
      <c r="C269" s="176" t="s">
        <v>1571</v>
      </c>
      <c r="D269" s="40" t="s">
        <v>2288</v>
      </c>
      <c r="E269" s="41">
        <v>548312</v>
      </c>
      <c r="F269" s="42">
        <v>2620551150</v>
      </c>
      <c r="G269" s="42">
        <v>4024000408</v>
      </c>
      <c r="H269" s="89">
        <v>153.56</v>
      </c>
      <c r="I269" s="48">
        <v>-77138714</v>
      </c>
      <c r="J269" s="48">
        <v>90176120</v>
      </c>
      <c r="K269" s="48">
        <v>-79762341</v>
      </c>
      <c r="L269" s="48">
        <v>81789460</v>
      </c>
      <c r="N269" s="21" t="str">
        <f t="shared" si="64"/>
        <v>1</v>
      </c>
      <c r="O269" s="21" t="str">
        <f t="shared" si="65"/>
        <v>0</v>
      </c>
      <c r="P269" s="21" t="str">
        <f t="shared" si="66"/>
        <v>1</v>
      </c>
      <c r="Q269" s="21" t="str">
        <f t="shared" si="67"/>
        <v>0</v>
      </c>
      <c r="R269" s="8">
        <f t="shared" si="68"/>
        <v>2</v>
      </c>
      <c r="S269" s="20">
        <f t="shared" si="69"/>
        <v>153.56</v>
      </c>
      <c r="T269" s="20">
        <f t="shared" si="70"/>
        <v>0.57486094098945562</v>
      </c>
      <c r="U269" s="21"/>
      <c r="V269" s="21" t="str">
        <f t="shared" si="71"/>
        <v>PASS</v>
      </c>
      <c r="W269" s="21" t="str">
        <f t="shared" si="72"/>
        <v>PASS</v>
      </c>
      <c r="X269" s="21" t="str">
        <f t="shared" si="73"/>
        <v>PASS</v>
      </c>
      <c r="Y269" s="21" t="str">
        <f t="shared" si="74"/>
        <v>PASS</v>
      </c>
      <c r="Z269" s="21" t="str">
        <f t="shared" si="75"/>
        <v>PASS</v>
      </c>
      <c r="AA269" s="8">
        <f t="shared" si="76"/>
        <v>3</v>
      </c>
      <c r="AB269" s="21" t="str">
        <f t="shared" si="77"/>
        <v>A001230</v>
      </c>
      <c r="AC269" s="22" t="str">
        <f t="shared" si="78"/>
        <v>동국제강</v>
      </c>
    </row>
    <row r="270" spans="1:29" hidden="1">
      <c r="A270" s="55">
        <f t="shared" si="79"/>
        <v>262</v>
      </c>
      <c r="B270" s="143" t="s">
        <v>2224</v>
      </c>
      <c r="C270" s="175" t="s">
        <v>2652</v>
      </c>
      <c r="D270" s="37" t="s">
        <v>2294</v>
      </c>
      <c r="E270" s="38">
        <v>604375</v>
      </c>
      <c r="F270" s="39">
        <v>84812648</v>
      </c>
      <c r="G270" s="39">
        <v>2618558</v>
      </c>
      <c r="H270" s="88">
        <v>3.09</v>
      </c>
      <c r="I270" s="47">
        <v>841474</v>
      </c>
      <c r="J270" s="47">
        <v>964634</v>
      </c>
      <c r="K270" s="47">
        <v>-642064</v>
      </c>
      <c r="L270" s="47">
        <v>2555513</v>
      </c>
      <c r="N270" s="3" t="str">
        <f t="shared" si="64"/>
        <v>0</v>
      </c>
      <c r="O270" s="3" t="str">
        <f t="shared" si="65"/>
        <v>0</v>
      </c>
      <c r="P270" s="3" t="str">
        <f t="shared" si="66"/>
        <v>1</v>
      </c>
      <c r="Q270" s="3" t="str">
        <f t="shared" si="67"/>
        <v>0</v>
      </c>
      <c r="R270" s="8">
        <f t="shared" si="68"/>
        <v>1</v>
      </c>
      <c r="S270" s="6">
        <f t="shared" si="69"/>
        <v>3.09</v>
      </c>
      <c r="T270" s="6">
        <f t="shared" si="70"/>
        <v>4.3856159284167147</v>
      </c>
      <c r="V270" s="3" t="str">
        <f t="shared" si="71"/>
        <v>PASS</v>
      </c>
      <c r="W270" s="3" t="str">
        <f t="shared" si="72"/>
        <v>PASS</v>
      </c>
      <c r="X270" s="3" t="str">
        <f t="shared" si="73"/>
        <v>PASS</v>
      </c>
      <c r="Y270" s="3" t="str">
        <f t="shared" si="74"/>
        <v>PASS</v>
      </c>
      <c r="Z270" s="3" t="str">
        <f t="shared" si="75"/>
        <v>PASS</v>
      </c>
      <c r="AA270" s="18">
        <f t="shared" si="76"/>
        <v>3</v>
      </c>
      <c r="AB270" s="3" t="str">
        <f t="shared" si="77"/>
        <v>A092040</v>
      </c>
      <c r="AC270" s="13" t="str">
        <f t="shared" si="78"/>
        <v>아미코젠</v>
      </c>
    </row>
    <row r="271" spans="1:29" hidden="1">
      <c r="A271" s="55">
        <f t="shared" si="79"/>
        <v>263</v>
      </c>
      <c r="B271" s="143" t="s">
        <v>140</v>
      </c>
      <c r="C271" s="175" t="s">
        <v>1658</v>
      </c>
      <c r="D271" s="37" t="s">
        <v>2288</v>
      </c>
      <c r="E271" s="38">
        <v>612950</v>
      </c>
      <c r="F271" s="39">
        <v>96854045</v>
      </c>
      <c r="G271" s="39">
        <v>29688654</v>
      </c>
      <c r="H271" s="88">
        <v>30.65</v>
      </c>
      <c r="I271" s="47">
        <v>7081466</v>
      </c>
      <c r="J271" s="47">
        <v>9979460</v>
      </c>
      <c r="K271" s="47">
        <v>7699907</v>
      </c>
      <c r="L271" s="47">
        <v>6452764</v>
      </c>
      <c r="N271" s="3" t="str">
        <f t="shared" si="64"/>
        <v>0</v>
      </c>
      <c r="O271" s="3" t="str">
        <f t="shared" si="65"/>
        <v>0</v>
      </c>
      <c r="P271" s="3" t="str">
        <f t="shared" si="66"/>
        <v>0</v>
      </c>
      <c r="Q271" s="3" t="str">
        <f t="shared" si="67"/>
        <v>0</v>
      </c>
      <c r="R271" s="8">
        <f t="shared" si="68"/>
        <v>0</v>
      </c>
      <c r="S271" s="6">
        <f t="shared" si="69"/>
        <v>30.65</v>
      </c>
      <c r="T271" s="6">
        <f t="shared" si="70"/>
        <v>32.227458336923362</v>
      </c>
      <c r="V271" s="3" t="str">
        <f t="shared" si="71"/>
        <v>PASS</v>
      </c>
      <c r="W271" s="3" t="str">
        <f t="shared" si="72"/>
        <v>PASS</v>
      </c>
      <c r="X271" s="3" t="str">
        <f t="shared" si="73"/>
        <v>PASS</v>
      </c>
      <c r="Y271" s="3" t="str">
        <f t="shared" si="74"/>
        <v>PASS</v>
      </c>
      <c r="Z271" s="3" t="str">
        <f t="shared" si="75"/>
        <v>PASS</v>
      </c>
      <c r="AA271" s="18">
        <f t="shared" si="76"/>
        <v>3</v>
      </c>
      <c r="AB271" s="3" t="str">
        <f t="shared" si="77"/>
        <v>A002960</v>
      </c>
      <c r="AC271" s="13" t="str">
        <f t="shared" si="78"/>
        <v>한국쉘석유</v>
      </c>
    </row>
    <row r="272" spans="1:29" hidden="1">
      <c r="A272" s="55">
        <f t="shared" si="79"/>
        <v>264</v>
      </c>
      <c r="B272" s="143" t="s">
        <v>2428</v>
      </c>
      <c r="C272" s="175" t="s">
        <v>2650</v>
      </c>
      <c r="D272" s="37" t="s">
        <v>2294</v>
      </c>
      <c r="E272" s="38">
        <v>669008</v>
      </c>
      <c r="F272" s="39"/>
      <c r="G272" s="39"/>
      <c r="H272" s="88"/>
      <c r="I272" s="47">
        <v>3025656</v>
      </c>
      <c r="J272" s="47"/>
      <c r="K272" s="47">
        <v>3962929</v>
      </c>
      <c r="L272" s="47"/>
      <c r="N272" s="3" t="str">
        <f t="shared" si="64"/>
        <v>0</v>
      </c>
      <c r="O272" s="3" t="str">
        <f t="shared" si="65"/>
        <v>1</v>
      </c>
      <c r="P272" s="3" t="str">
        <f t="shared" si="66"/>
        <v>0</v>
      </c>
      <c r="Q272" s="3" t="str">
        <f t="shared" si="67"/>
        <v>1</v>
      </c>
      <c r="R272" s="8">
        <f t="shared" si="68"/>
        <v>2</v>
      </c>
      <c r="S272" s="6">
        <f t="shared" si="69"/>
        <v>0</v>
      </c>
      <c r="T272" s="6" t="e">
        <f t="shared" si="70"/>
        <v>#DIV/0!</v>
      </c>
      <c r="V272" s="3" t="str">
        <f t="shared" si="71"/>
        <v>PASS</v>
      </c>
      <c r="W272" s="3" t="str">
        <f t="shared" si="72"/>
        <v>PASS</v>
      </c>
      <c r="X272" s="3" t="str">
        <f t="shared" si="73"/>
        <v>PASS</v>
      </c>
      <c r="Y272" s="3" t="str">
        <f t="shared" si="74"/>
        <v>PASS</v>
      </c>
      <c r="Z272" s="3" t="str">
        <f t="shared" si="75"/>
        <v/>
      </c>
      <c r="AA272" s="18">
        <f t="shared" si="76"/>
        <v>3</v>
      </c>
      <c r="AB272" s="3" t="str">
        <f t="shared" si="77"/>
        <v>A214450</v>
      </c>
      <c r="AC272" s="13" t="str">
        <f t="shared" si="78"/>
        <v>파마리서치프로덕트</v>
      </c>
    </row>
    <row r="273" spans="1:29" hidden="1">
      <c r="A273" s="55">
        <f t="shared" si="79"/>
        <v>265</v>
      </c>
      <c r="B273" s="143" t="s">
        <v>2424</v>
      </c>
      <c r="C273" s="175" t="s">
        <v>2645</v>
      </c>
      <c r="D273" s="37" t="s">
        <v>2287</v>
      </c>
      <c r="E273" s="38">
        <v>751504</v>
      </c>
      <c r="F273" s="39">
        <v>181844154</v>
      </c>
      <c r="G273" s="39">
        <v>251149925</v>
      </c>
      <c r="H273" s="88">
        <v>138.11000000000001</v>
      </c>
      <c r="I273" s="47">
        <v>4760252</v>
      </c>
      <c r="J273" s="47">
        <v>5559999</v>
      </c>
      <c r="K273" s="47">
        <v>6278219</v>
      </c>
      <c r="L273" s="47">
        <v>4637263</v>
      </c>
      <c r="N273" s="3" t="str">
        <f t="shared" si="64"/>
        <v>0</v>
      </c>
      <c r="O273" s="3" t="str">
        <f t="shared" si="65"/>
        <v>0</v>
      </c>
      <c r="P273" s="3" t="str">
        <f t="shared" si="66"/>
        <v>0</v>
      </c>
      <c r="Q273" s="3" t="str">
        <f t="shared" si="67"/>
        <v>0</v>
      </c>
      <c r="R273" s="8">
        <f t="shared" si="68"/>
        <v>0</v>
      </c>
      <c r="S273" s="6">
        <f t="shared" si="69"/>
        <v>138.11000000000001</v>
      </c>
      <c r="T273" s="6">
        <f t="shared" si="70"/>
        <v>11.677984984878865</v>
      </c>
      <c r="V273" s="3" t="str">
        <f t="shared" si="71"/>
        <v>PASS</v>
      </c>
      <c r="W273" s="3" t="str">
        <f t="shared" si="72"/>
        <v>PASS</v>
      </c>
      <c r="X273" s="3" t="str">
        <f t="shared" si="73"/>
        <v>PASS</v>
      </c>
      <c r="Y273" s="3" t="str">
        <f t="shared" si="74"/>
        <v>PASS</v>
      </c>
      <c r="Z273" s="3" t="str">
        <f t="shared" si="75"/>
        <v>PASS</v>
      </c>
      <c r="AA273" s="18">
        <f t="shared" si="76"/>
        <v>3</v>
      </c>
      <c r="AB273" s="3" t="str">
        <f t="shared" si="77"/>
        <v>A108790</v>
      </c>
      <c r="AC273" s="13" t="str">
        <f t="shared" si="78"/>
        <v>인터파크</v>
      </c>
    </row>
    <row r="274" spans="1:29" s="154" customFormat="1" hidden="1">
      <c r="A274" s="154">
        <f t="shared" si="79"/>
        <v>266</v>
      </c>
      <c r="B274" s="146" t="s">
        <v>1328</v>
      </c>
      <c r="C274" s="176" t="s">
        <v>1825</v>
      </c>
      <c r="D274" s="40" t="s">
        <v>2286</v>
      </c>
      <c r="E274" s="41">
        <v>534524</v>
      </c>
      <c r="F274" s="42">
        <v>363297962</v>
      </c>
      <c r="G274" s="42">
        <v>105944800</v>
      </c>
      <c r="H274" s="89">
        <v>29.16</v>
      </c>
      <c r="I274" s="48">
        <v>17564170</v>
      </c>
      <c r="J274" s="48">
        <v>11395648</v>
      </c>
      <c r="K274" s="48">
        <v>11028133</v>
      </c>
      <c r="L274" s="48">
        <v>8182326</v>
      </c>
      <c r="N274" s="155" t="str">
        <f t="shared" si="64"/>
        <v>0</v>
      </c>
      <c r="O274" s="155" t="str">
        <f t="shared" si="65"/>
        <v>0</v>
      </c>
      <c r="P274" s="155" t="str">
        <f t="shared" si="66"/>
        <v>0</v>
      </c>
      <c r="Q274" s="155" t="str">
        <f t="shared" si="67"/>
        <v>0</v>
      </c>
      <c r="R274" s="156">
        <f t="shared" si="68"/>
        <v>0</v>
      </c>
      <c r="S274" s="157">
        <f t="shared" si="69"/>
        <v>29.16</v>
      </c>
      <c r="T274" s="157">
        <f t="shared" si="70"/>
        <v>13.259165213814219</v>
      </c>
      <c r="U274" s="155"/>
      <c r="V274" s="155" t="str">
        <f t="shared" si="71"/>
        <v>PASS</v>
      </c>
      <c r="W274" s="155" t="str">
        <f t="shared" si="72"/>
        <v>PASS</v>
      </c>
      <c r="X274" s="155" t="str">
        <f t="shared" si="73"/>
        <v>PASS</v>
      </c>
      <c r="Y274" s="155" t="str">
        <f t="shared" si="74"/>
        <v>PASS</v>
      </c>
      <c r="Z274" s="155" t="str">
        <f t="shared" si="75"/>
        <v>PASS</v>
      </c>
      <c r="AA274" s="156">
        <f t="shared" si="76"/>
        <v>3</v>
      </c>
      <c r="AB274" s="155" t="str">
        <f t="shared" si="77"/>
        <v>A091700</v>
      </c>
      <c r="AC274" s="158" t="str">
        <f t="shared" si="78"/>
        <v>파트론</v>
      </c>
    </row>
    <row r="275" spans="1:29" hidden="1">
      <c r="A275" s="55">
        <f t="shared" si="79"/>
        <v>267</v>
      </c>
      <c r="B275" s="143" t="s">
        <v>311</v>
      </c>
      <c r="C275" s="175" t="s">
        <v>1574</v>
      </c>
      <c r="D275" s="37" t="s">
        <v>2287</v>
      </c>
      <c r="E275" s="38">
        <v>564703</v>
      </c>
      <c r="F275" s="39">
        <v>560356583</v>
      </c>
      <c r="G275" s="39">
        <v>81229392</v>
      </c>
      <c r="H275" s="88">
        <v>14.5</v>
      </c>
      <c r="I275" s="47">
        <v>4224658</v>
      </c>
      <c r="J275" s="47">
        <v>8202380</v>
      </c>
      <c r="K275" s="47">
        <v>8945131</v>
      </c>
      <c r="L275" s="47">
        <v>5909304</v>
      </c>
      <c r="N275" s="3" t="str">
        <f t="shared" si="64"/>
        <v>0</v>
      </c>
      <c r="O275" s="3" t="str">
        <f t="shared" si="65"/>
        <v>0</v>
      </c>
      <c r="P275" s="3" t="str">
        <f t="shared" si="66"/>
        <v>0</v>
      </c>
      <c r="Q275" s="3" t="str">
        <f t="shared" si="67"/>
        <v>0</v>
      </c>
      <c r="R275" s="8">
        <f t="shared" si="68"/>
        <v>0</v>
      </c>
      <c r="S275" s="6">
        <f t="shared" si="69"/>
        <v>14.5</v>
      </c>
      <c r="T275" s="6">
        <f t="shared" si="70"/>
        <v>4.8685915054200404</v>
      </c>
      <c r="V275" s="3" t="str">
        <f t="shared" si="71"/>
        <v>PASS</v>
      </c>
      <c r="W275" s="3" t="str">
        <f t="shared" si="72"/>
        <v>PASS</v>
      </c>
      <c r="X275" s="3" t="str">
        <f t="shared" si="73"/>
        <v>PASS</v>
      </c>
      <c r="Y275" s="3" t="str">
        <f t="shared" si="74"/>
        <v>PASS</v>
      </c>
      <c r="Z275" s="3" t="str">
        <f t="shared" si="75"/>
        <v>PASS</v>
      </c>
      <c r="AA275" s="18">
        <f t="shared" si="76"/>
        <v>3</v>
      </c>
      <c r="AB275" s="3" t="str">
        <f t="shared" si="77"/>
        <v>A007340</v>
      </c>
      <c r="AC275" s="13" t="str">
        <f t="shared" si="78"/>
        <v>동아타이어</v>
      </c>
    </row>
    <row r="276" spans="1:29" hidden="1">
      <c r="A276" s="55">
        <f t="shared" si="79"/>
        <v>268</v>
      </c>
      <c r="B276" s="143" t="s">
        <v>2426</v>
      </c>
      <c r="C276" s="175" t="s">
        <v>2658</v>
      </c>
      <c r="D276" s="37" t="s">
        <v>1474</v>
      </c>
      <c r="E276" s="38">
        <v>700050</v>
      </c>
      <c r="F276" s="39">
        <v>178247063</v>
      </c>
      <c r="G276" s="39">
        <v>272021605</v>
      </c>
      <c r="H276" s="88">
        <v>152.61000000000001</v>
      </c>
      <c r="I276" s="47">
        <v>6437851</v>
      </c>
      <c r="J276" s="47">
        <v>5278795</v>
      </c>
      <c r="K276" s="47">
        <v>7427401</v>
      </c>
      <c r="L276" s="47">
        <v>1148458</v>
      </c>
      <c r="N276" s="3" t="str">
        <f t="shared" si="64"/>
        <v>0</v>
      </c>
      <c r="O276" s="3" t="str">
        <f t="shared" si="65"/>
        <v>0</v>
      </c>
      <c r="P276" s="3" t="str">
        <f t="shared" si="66"/>
        <v>0</v>
      </c>
      <c r="Q276" s="3" t="str">
        <f t="shared" si="67"/>
        <v>0</v>
      </c>
      <c r="R276" s="8">
        <f t="shared" si="68"/>
        <v>0</v>
      </c>
      <c r="S276" s="6" t="str">
        <f t="shared" si="69"/>
        <v/>
      </c>
      <c r="T276" s="6">
        <f t="shared" si="70"/>
        <v>11.384482110653346</v>
      </c>
      <c r="V276" s="3" t="str">
        <f t="shared" si="71"/>
        <v>PASS</v>
      </c>
      <c r="W276" s="3" t="str">
        <f t="shared" si="72"/>
        <v>PASS</v>
      </c>
      <c r="X276" s="3" t="str">
        <f t="shared" si="73"/>
        <v>PASS</v>
      </c>
      <c r="Y276" s="3" t="str">
        <f t="shared" si="74"/>
        <v>PASS</v>
      </c>
      <c r="Z276" s="3" t="str">
        <f t="shared" si="75"/>
        <v>PASS</v>
      </c>
      <c r="AA276" s="18">
        <f t="shared" si="76"/>
        <v>3</v>
      </c>
      <c r="AB276" s="3" t="str">
        <f t="shared" si="77"/>
        <v>A210980</v>
      </c>
      <c r="AC276" s="13" t="str">
        <f t="shared" si="78"/>
        <v>에스케이디앤디</v>
      </c>
    </row>
    <row r="277" spans="1:29" hidden="1">
      <c r="A277" s="55">
        <f t="shared" si="79"/>
        <v>269</v>
      </c>
      <c r="B277" s="143" t="s">
        <v>1229</v>
      </c>
      <c r="C277" s="175" t="s">
        <v>2332</v>
      </c>
      <c r="D277" s="37" t="s">
        <v>2287</v>
      </c>
      <c r="E277" s="38">
        <v>604158</v>
      </c>
      <c r="F277" s="39">
        <v>246426710</v>
      </c>
      <c r="G277" s="39">
        <v>129347491</v>
      </c>
      <c r="H277" s="88">
        <v>52.49</v>
      </c>
      <c r="I277" s="47">
        <v>8032399</v>
      </c>
      <c r="J277" s="47">
        <v>9229472</v>
      </c>
      <c r="K277" s="47">
        <v>7562153</v>
      </c>
      <c r="L277" s="47">
        <v>6693677</v>
      </c>
      <c r="N277" s="3" t="str">
        <f t="shared" si="64"/>
        <v>0</v>
      </c>
      <c r="O277" s="3" t="str">
        <f t="shared" si="65"/>
        <v>0</v>
      </c>
      <c r="P277" s="3" t="str">
        <f t="shared" si="66"/>
        <v>0</v>
      </c>
      <c r="Q277" s="3" t="str">
        <f t="shared" si="67"/>
        <v>0</v>
      </c>
      <c r="R277" s="8">
        <f t="shared" si="68"/>
        <v>0</v>
      </c>
      <c r="S277" s="6">
        <f t="shared" si="69"/>
        <v>52.49</v>
      </c>
      <c r="T277" s="6">
        <f t="shared" si="70"/>
        <v>12.789888320141921</v>
      </c>
      <c r="V277" s="3" t="str">
        <f t="shared" si="71"/>
        <v>PASS</v>
      </c>
      <c r="W277" s="3" t="str">
        <f t="shared" si="72"/>
        <v>PASS</v>
      </c>
      <c r="X277" s="3" t="str">
        <f t="shared" si="73"/>
        <v>PASS</v>
      </c>
      <c r="Y277" s="3" t="str">
        <f t="shared" si="74"/>
        <v>PASS</v>
      </c>
      <c r="Z277" s="3" t="str">
        <f t="shared" si="75"/>
        <v>PASS</v>
      </c>
      <c r="AA277" s="18">
        <f t="shared" si="76"/>
        <v>3</v>
      </c>
      <c r="AB277" s="3" t="str">
        <f t="shared" si="77"/>
        <v>A079430</v>
      </c>
      <c r="AC277" s="13" t="str">
        <f t="shared" si="78"/>
        <v>현대리바트</v>
      </c>
    </row>
    <row r="278" spans="1:29" hidden="1">
      <c r="A278" s="55">
        <f t="shared" si="79"/>
        <v>270</v>
      </c>
      <c r="B278" s="143" t="s">
        <v>272</v>
      </c>
      <c r="C278" s="175" t="s">
        <v>2666</v>
      </c>
      <c r="D278" s="37" t="s">
        <v>2293</v>
      </c>
      <c r="E278" s="38">
        <v>592280</v>
      </c>
      <c r="F278" s="39">
        <v>358156976</v>
      </c>
      <c r="G278" s="39">
        <v>337116556</v>
      </c>
      <c r="H278" s="88">
        <v>94.13</v>
      </c>
      <c r="I278" s="47">
        <v>4384465</v>
      </c>
      <c r="J278" s="47">
        <v>3031042</v>
      </c>
      <c r="K278" s="47">
        <v>10294189</v>
      </c>
      <c r="L278" s="47">
        <v>13077550</v>
      </c>
      <c r="N278" s="3" t="str">
        <f t="shared" si="64"/>
        <v>0</v>
      </c>
      <c r="O278" s="3" t="str">
        <f t="shared" si="65"/>
        <v>0</v>
      </c>
      <c r="P278" s="3" t="str">
        <f t="shared" si="66"/>
        <v>0</v>
      </c>
      <c r="Q278" s="3" t="str">
        <f t="shared" si="67"/>
        <v>0</v>
      </c>
      <c r="R278" s="8">
        <f t="shared" si="68"/>
        <v>0</v>
      </c>
      <c r="S278" s="6">
        <f t="shared" si="69"/>
        <v>94.13</v>
      </c>
      <c r="T278" s="6">
        <f t="shared" si="70"/>
        <v>8.5960201986963387</v>
      </c>
      <c r="V278" s="3" t="str">
        <f t="shared" si="71"/>
        <v>PASS</v>
      </c>
      <c r="W278" s="3" t="str">
        <f t="shared" si="72"/>
        <v>PASS</v>
      </c>
      <c r="X278" s="3" t="str">
        <f t="shared" si="73"/>
        <v>PASS</v>
      </c>
      <c r="Y278" s="3" t="str">
        <f t="shared" si="74"/>
        <v>PASS</v>
      </c>
      <c r="Z278" s="3" t="str">
        <f t="shared" si="75"/>
        <v>PASS</v>
      </c>
      <c r="AA278" s="18">
        <f t="shared" si="76"/>
        <v>3</v>
      </c>
      <c r="AB278" s="3" t="str">
        <f t="shared" si="77"/>
        <v>A005990</v>
      </c>
      <c r="AC278" s="13" t="str">
        <f t="shared" si="78"/>
        <v>매일유업</v>
      </c>
    </row>
    <row r="279" spans="1:29" hidden="1">
      <c r="A279" s="55">
        <f t="shared" si="79"/>
        <v>271</v>
      </c>
      <c r="B279" s="146" t="s">
        <v>627</v>
      </c>
      <c r="C279" s="176" t="s">
        <v>2694</v>
      </c>
      <c r="D279" s="40" t="s">
        <v>2288</v>
      </c>
      <c r="E279" s="41">
        <v>517561</v>
      </c>
      <c r="F279" s="42">
        <v>424477397</v>
      </c>
      <c r="G279" s="42">
        <v>366865037</v>
      </c>
      <c r="H279" s="89">
        <v>86.43</v>
      </c>
      <c r="I279" s="48">
        <v>4263060</v>
      </c>
      <c r="J279" s="48">
        <v>7538074</v>
      </c>
      <c r="K279" s="48">
        <v>6972179</v>
      </c>
      <c r="L279" s="48">
        <v>6473079</v>
      </c>
      <c r="N279" s="3" t="str">
        <f t="shared" si="64"/>
        <v>0</v>
      </c>
      <c r="O279" s="3" t="str">
        <f t="shared" si="65"/>
        <v>0</v>
      </c>
      <c r="P279" s="3" t="str">
        <f t="shared" si="66"/>
        <v>0</v>
      </c>
      <c r="Q279" s="3" t="str">
        <f t="shared" si="67"/>
        <v>0</v>
      </c>
      <c r="R279" s="8">
        <f t="shared" si="68"/>
        <v>0</v>
      </c>
      <c r="S279" s="6">
        <f t="shared" si="69"/>
        <v>86.43</v>
      </c>
      <c r="T279" s="6">
        <f t="shared" si="70"/>
        <v>5.9476410707446927</v>
      </c>
      <c r="V279" s="3" t="str">
        <f t="shared" si="71"/>
        <v>PASS</v>
      </c>
      <c r="W279" s="3" t="str">
        <f t="shared" si="72"/>
        <v>PASS</v>
      </c>
      <c r="X279" s="3" t="str">
        <f t="shared" si="73"/>
        <v>PASS</v>
      </c>
      <c r="Y279" s="3" t="str">
        <f t="shared" si="74"/>
        <v>PASS</v>
      </c>
      <c r="Z279" s="3" t="str">
        <f t="shared" si="75"/>
        <v>PASS</v>
      </c>
      <c r="AA279" s="18">
        <f t="shared" si="76"/>
        <v>3</v>
      </c>
      <c r="AB279" s="3" t="str">
        <f t="shared" si="77"/>
        <v>A025900</v>
      </c>
      <c r="AC279" s="13" t="str">
        <f t="shared" si="78"/>
        <v>동화기업</v>
      </c>
    </row>
    <row r="280" spans="1:29" hidden="1">
      <c r="A280" s="55">
        <f t="shared" si="79"/>
        <v>272</v>
      </c>
      <c r="B280" s="143" t="s">
        <v>2425</v>
      </c>
      <c r="C280" s="175" t="s">
        <v>2665</v>
      </c>
      <c r="D280" s="37" t="s">
        <v>2287</v>
      </c>
      <c r="E280" s="38">
        <v>625061</v>
      </c>
      <c r="F280" s="39">
        <v>334929644</v>
      </c>
      <c r="G280" s="39">
        <v>115307311</v>
      </c>
      <c r="H280" s="88">
        <v>34.43</v>
      </c>
      <c r="I280" s="47">
        <v>18195675</v>
      </c>
      <c r="J280" s="47">
        <v>16301396</v>
      </c>
      <c r="K280" s="47">
        <v>18083865</v>
      </c>
      <c r="L280" s="47">
        <v>15443770</v>
      </c>
      <c r="N280" s="3" t="str">
        <f t="shared" si="64"/>
        <v>0</v>
      </c>
      <c r="O280" s="3" t="str">
        <f t="shared" si="65"/>
        <v>0</v>
      </c>
      <c r="P280" s="3" t="str">
        <f t="shared" si="66"/>
        <v>0</v>
      </c>
      <c r="Q280" s="3" t="str">
        <f t="shared" si="67"/>
        <v>0</v>
      </c>
      <c r="R280" s="8">
        <f t="shared" si="68"/>
        <v>0</v>
      </c>
      <c r="S280" s="6">
        <f t="shared" si="69"/>
        <v>34.43</v>
      </c>
      <c r="T280" s="6">
        <f t="shared" si="70"/>
        <v>20.310147882878947</v>
      </c>
      <c r="V280" s="3" t="str">
        <f t="shared" si="71"/>
        <v>PASS</v>
      </c>
      <c r="W280" s="3" t="str">
        <f t="shared" si="72"/>
        <v>PASS</v>
      </c>
      <c r="X280" s="3" t="str">
        <f t="shared" si="73"/>
        <v>PASS</v>
      </c>
      <c r="Y280" s="3" t="str">
        <f t="shared" si="74"/>
        <v>PASS</v>
      </c>
      <c r="Z280" s="3" t="str">
        <f t="shared" si="75"/>
        <v>PASS</v>
      </c>
      <c r="AA280" s="18">
        <f t="shared" si="76"/>
        <v>3</v>
      </c>
      <c r="AB280" s="3" t="str">
        <f t="shared" si="77"/>
        <v>A138250</v>
      </c>
      <c r="AC280" s="13" t="str">
        <f t="shared" si="78"/>
        <v>엔에스쇼핑</v>
      </c>
    </row>
    <row r="281" spans="1:29" hidden="1">
      <c r="A281" s="55">
        <f t="shared" si="79"/>
        <v>273</v>
      </c>
      <c r="B281" s="143" t="s">
        <v>2623</v>
      </c>
      <c r="C281" s="175" t="s">
        <v>2624</v>
      </c>
      <c r="D281" s="37" t="s">
        <v>2286</v>
      </c>
      <c r="E281" s="38">
        <v>866451</v>
      </c>
      <c r="F281" s="39"/>
      <c r="G281" s="39"/>
      <c r="H281" s="88"/>
      <c r="I281" s="47"/>
      <c r="J281" s="47">
        <v>11214593</v>
      </c>
      <c r="K281" s="47"/>
      <c r="L281" s="47"/>
      <c r="N281" s="3" t="str">
        <f t="shared" si="64"/>
        <v>1</v>
      </c>
      <c r="O281" s="3" t="str">
        <f t="shared" si="65"/>
        <v>0</v>
      </c>
      <c r="P281" s="3" t="str">
        <f t="shared" si="66"/>
        <v>1</v>
      </c>
      <c r="Q281" s="3" t="str">
        <f t="shared" si="67"/>
        <v>1</v>
      </c>
      <c r="R281" s="8">
        <f t="shared" si="68"/>
        <v>3</v>
      </c>
      <c r="S281" s="6">
        <f t="shared" si="69"/>
        <v>0</v>
      </c>
      <c r="T281" s="6" t="e">
        <f t="shared" si="70"/>
        <v>#DIV/0!</v>
      </c>
      <c r="V281" s="3" t="str">
        <f t="shared" si="71"/>
        <v>PASS</v>
      </c>
      <c r="W281" s="3" t="str">
        <f t="shared" si="72"/>
        <v>PASS</v>
      </c>
      <c r="X281" s="3" t="str">
        <f t="shared" si="73"/>
        <v>PASS</v>
      </c>
      <c r="Y281" s="3" t="str">
        <f t="shared" si="74"/>
        <v>PASS</v>
      </c>
      <c r="Z281" s="3" t="str">
        <f t="shared" si="75"/>
        <v/>
      </c>
      <c r="AA281" s="18">
        <f t="shared" si="76"/>
        <v>3</v>
      </c>
      <c r="AB281" s="3" t="str">
        <f t="shared" si="77"/>
        <v>A192080</v>
      </c>
      <c r="AC281" s="13" t="str">
        <f t="shared" si="78"/>
        <v>더블유게임즈</v>
      </c>
    </row>
    <row r="282" spans="1:29" hidden="1">
      <c r="A282" s="55">
        <f t="shared" si="79"/>
        <v>274</v>
      </c>
      <c r="B282" s="143" t="s">
        <v>362</v>
      </c>
      <c r="C282" s="175" t="s">
        <v>1863</v>
      </c>
      <c r="D282" s="37" t="s">
        <v>2294</v>
      </c>
      <c r="E282" s="38">
        <v>584492</v>
      </c>
      <c r="F282" s="39">
        <v>342612655</v>
      </c>
      <c r="G282" s="39">
        <v>168999077</v>
      </c>
      <c r="H282" s="88">
        <v>49.33</v>
      </c>
      <c r="I282" s="47">
        <v>7519016</v>
      </c>
      <c r="J282" s="47">
        <v>10432569</v>
      </c>
      <c r="K282" s="47">
        <v>9678835</v>
      </c>
      <c r="L282" s="47">
        <v>5732539</v>
      </c>
      <c r="N282" s="3" t="str">
        <f t="shared" si="64"/>
        <v>0</v>
      </c>
      <c r="O282" s="3" t="str">
        <f t="shared" si="65"/>
        <v>0</v>
      </c>
      <c r="P282" s="3" t="str">
        <f t="shared" si="66"/>
        <v>0</v>
      </c>
      <c r="Q282" s="3" t="str">
        <f t="shared" si="67"/>
        <v>0</v>
      </c>
      <c r="R282" s="8">
        <f t="shared" si="68"/>
        <v>0</v>
      </c>
      <c r="S282" s="6">
        <f t="shared" si="69"/>
        <v>49.33</v>
      </c>
      <c r="T282" s="6">
        <f t="shared" si="70"/>
        <v>9.737806970381758</v>
      </c>
      <c r="V282" s="3" t="str">
        <f t="shared" si="71"/>
        <v>PASS</v>
      </c>
      <c r="W282" s="3" t="str">
        <f t="shared" si="72"/>
        <v>PASS</v>
      </c>
      <c r="X282" s="3" t="str">
        <f t="shared" si="73"/>
        <v>PASS</v>
      </c>
      <c r="Y282" s="3" t="str">
        <f t="shared" si="74"/>
        <v>PASS</v>
      </c>
      <c r="Z282" s="3" t="str">
        <f t="shared" si="75"/>
        <v>PASS</v>
      </c>
      <c r="AA282" s="18">
        <f t="shared" si="76"/>
        <v>3</v>
      </c>
      <c r="AB282" s="3" t="str">
        <f t="shared" si="77"/>
        <v>A009290</v>
      </c>
      <c r="AC282" s="13" t="str">
        <f t="shared" si="78"/>
        <v>광동제약</v>
      </c>
    </row>
    <row r="283" spans="1:29" hidden="1">
      <c r="A283" s="55">
        <f t="shared" si="79"/>
        <v>275</v>
      </c>
      <c r="B283" s="143" t="s">
        <v>168</v>
      </c>
      <c r="C283" s="175" t="s">
        <v>2664</v>
      </c>
      <c r="D283" s="37" t="s">
        <v>1474</v>
      </c>
      <c r="E283" s="38">
        <v>601665</v>
      </c>
      <c r="F283" s="39">
        <v>1680276896</v>
      </c>
      <c r="G283" s="39">
        <v>14538310890</v>
      </c>
      <c r="H283" s="88">
        <v>865.23</v>
      </c>
      <c r="I283" s="47">
        <v>37095677</v>
      </c>
      <c r="J283" s="47">
        <v>32930657</v>
      </c>
      <c r="K283" s="47">
        <v>23744046</v>
      </c>
      <c r="L283" s="47">
        <v>2650911</v>
      </c>
      <c r="N283" s="3" t="str">
        <f t="shared" si="64"/>
        <v>0</v>
      </c>
      <c r="O283" s="3" t="str">
        <f t="shared" si="65"/>
        <v>0</v>
      </c>
      <c r="P283" s="3" t="str">
        <f t="shared" si="66"/>
        <v>0</v>
      </c>
      <c r="Q283" s="3" t="str">
        <f t="shared" si="67"/>
        <v>0</v>
      </c>
      <c r="R283" s="8">
        <f t="shared" si="68"/>
        <v>0</v>
      </c>
      <c r="S283" s="6" t="str">
        <f t="shared" si="69"/>
        <v/>
      </c>
      <c r="T283" s="6">
        <f t="shared" si="70"/>
        <v>5.738416759138727</v>
      </c>
      <c r="V283" s="3" t="str">
        <f t="shared" si="71"/>
        <v>PASS</v>
      </c>
      <c r="W283" s="3" t="str">
        <f t="shared" si="72"/>
        <v>PASS</v>
      </c>
      <c r="X283" s="3" t="str">
        <f t="shared" si="73"/>
        <v>PASS</v>
      </c>
      <c r="Y283" s="3" t="str">
        <f t="shared" si="74"/>
        <v>PASS</v>
      </c>
      <c r="Z283" s="3" t="str">
        <f t="shared" si="75"/>
        <v>PASS</v>
      </c>
      <c r="AA283" s="18">
        <f t="shared" si="76"/>
        <v>3</v>
      </c>
      <c r="AB283" s="3" t="str">
        <f t="shared" si="77"/>
        <v>A003540</v>
      </c>
      <c r="AC283" s="13" t="str">
        <f t="shared" si="78"/>
        <v>대신증권</v>
      </c>
    </row>
    <row r="284" spans="1:29" hidden="1">
      <c r="A284" s="55">
        <f t="shared" si="79"/>
        <v>276</v>
      </c>
      <c r="B284" s="146" t="s">
        <v>307</v>
      </c>
      <c r="C284" s="176" t="s">
        <v>2671</v>
      </c>
      <c r="D284" s="40" t="s">
        <v>2289</v>
      </c>
      <c r="E284" s="41">
        <v>582760</v>
      </c>
      <c r="F284" s="42">
        <v>206313772</v>
      </c>
      <c r="G284" s="42">
        <v>121916164</v>
      </c>
      <c r="H284" s="89">
        <v>59.09</v>
      </c>
      <c r="I284" s="48">
        <v>6820114</v>
      </c>
      <c r="J284" s="48">
        <v>6502523</v>
      </c>
      <c r="K284" s="48">
        <v>6403798</v>
      </c>
      <c r="L284" s="48">
        <v>4650555</v>
      </c>
      <c r="N284" s="3" t="str">
        <f t="shared" si="64"/>
        <v>0</v>
      </c>
      <c r="O284" s="3" t="str">
        <f t="shared" si="65"/>
        <v>0</v>
      </c>
      <c r="P284" s="3" t="str">
        <f t="shared" si="66"/>
        <v>0</v>
      </c>
      <c r="Q284" s="3" t="str">
        <f t="shared" si="67"/>
        <v>0</v>
      </c>
      <c r="R284" s="8">
        <f t="shared" si="68"/>
        <v>0</v>
      </c>
      <c r="S284" s="6">
        <f t="shared" si="69"/>
        <v>59.09</v>
      </c>
      <c r="T284" s="6">
        <f t="shared" si="70"/>
        <v>11.815493344768084</v>
      </c>
      <c r="V284" s="3" t="str">
        <f t="shared" si="71"/>
        <v>PASS</v>
      </c>
      <c r="W284" s="3" t="str">
        <f t="shared" si="72"/>
        <v>PASS</v>
      </c>
      <c r="X284" s="3" t="str">
        <f t="shared" si="73"/>
        <v>PASS</v>
      </c>
      <c r="Y284" s="3" t="str">
        <f t="shared" si="74"/>
        <v>PASS</v>
      </c>
      <c r="Z284" s="3" t="str">
        <f t="shared" si="75"/>
        <v>PASS</v>
      </c>
      <c r="AA284" s="18">
        <f t="shared" si="76"/>
        <v>3</v>
      </c>
      <c r="AB284" s="3" t="str">
        <f t="shared" si="77"/>
        <v>A007210</v>
      </c>
      <c r="AC284" s="13" t="str">
        <f t="shared" si="78"/>
        <v>벽산</v>
      </c>
    </row>
    <row r="285" spans="1:29" hidden="1">
      <c r="A285" s="55">
        <f t="shared" si="79"/>
        <v>277</v>
      </c>
      <c r="B285" s="143" t="s">
        <v>1288</v>
      </c>
      <c r="C285" s="175" t="s">
        <v>2680</v>
      </c>
      <c r="D285" s="37" t="s">
        <v>2294</v>
      </c>
      <c r="E285" s="38">
        <v>521071</v>
      </c>
      <c r="F285" s="39">
        <v>200663857</v>
      </c>
      <c r="G285" s="39">
        <v>68746098</v>
      </c>
      <c r="H285" s="88">
        <v>34.26</v>
      </c>
      <c r="I285" s="47">
        <v>5495808</v>
      </c>
      <c r="J285" s="47">
        <v>5402876</v>
      </c>
      <c r="K285" s="47">
        <v>8203008</v>
      </c>
      <c r="L285" s="47">
        <v>8957984</v>
      </c>
      <c r="N285" s="3" t="str">
        <f t="shared" si="64"/>
        <v>0</v>
      </c>
      <c r="O285" s="3" t="str">
        <f t="shared" si="65"/>
        <v>0</v>
      </c>
      <c r="P285" s="3" t="str">
        <f t="shared" si="66"/>
        <v>0</v>
      </c>
      <c r="Q285" s="3" t="str">
        <f t="shared" si="67"/>
        <v>0</v>
      </c>
      <c r="R285" s="8">
        <f t="shared" si="68"/>
        <v>0</v>
      </c>
      <c r="S285" s="6">
        <f t="shared" si="69"/>
        <v>34.26</v>
      </c>
      <c r="T285" s="6">
        <f t="shared" si="70"/>
        <v>13.983423033675665</v>
      </c>
      <c r="V285" s="3" t="str">
        <f t="shared" si="71"/>
        <v>PASS</v>
      </c>
      <c r="W285" s="3" t="str">
        <f t="shared" si="72"/>
        <v>PASS</v>
      </c>
      <c r="X285" s="3" t="str">
        <f t="shared" si="73"/>
        <v>PASS</v>
      </c>
      <c r="Y285" s="3" t="str">
        <f t="shared" si="74"/>
        <v>PASS</v>
      </c>
      <c r="Z285" s="3" t="str">
        <f t="shared" si="75"/>
        <v>PASS</v>
      </c>
      <c r="AA285" s="18">
        <f t="shared" si="76"/>
        <v>3</v>
      </c>
      <c r="AB285" s="3" t="str">
        <f t="shared" si="77"/>
        <v>A086450</v>
      </c>
      <c r="AC285" s="13" t="str">
        <f t="shared" si="78"/>
        <v>동국제약</v>
      </c>
    </row>
    <row r="286" spans="1:29" hidden="1">
      <c r="A286" s="55">
        <f t="shared" si="79"/>
        <v>278</v>
      </c>
      <c r="B286" s="143" t="s">
        <v>2034</v>
      </c>
      <c r="C286" s="175" t="s">
        <v>2653</v>
      </c>
      <c r="D286" s="37" t="s">
        <v>2287</v>
      </c>
      <c r="E286" s="38">
        <v>731850</v>
      </c>
      <c r="F286" s="39">
        <v>435711790</v>
      </c>
      <c r="G286" s="39">
        <v>397540025</v>
      </c>
      <c r="H286" s="88">
        <v>91.24</v>
      </c>
      <c r="I286" s="47">
        <v>7948858</v>
      </c>
      <c r="J286" s="47">
        <v>836831</v>
      </c>
      <c r="K286" s="47">
        <v>-2417004</v>
      </c>
      <c r="L286" s="47">
        <v>5870950</v>
      </c>
      <c r="N286" s="3" t="str">
        <f t="shared" si="64"/>
        <v>0</v>
      </c>
      <c r="O286" s="3" t="str">
        <f t="shared" si="65"/>
        <v>0</v>
      </c>
      <c r="P286" s="3" t="str">
        <f t="shared" si="66"/>
        <v>1</v>
      </c>
      <c r="Q286" s="3" t="str">
        <f t="shared" si="67"/>
        <v>0</v>
      </c>
      <c r="R286" s="8">
        <f t="shared" si="68"/>
        <v>1</v>
      </c>
      <c r="S286" s="6">
        <f t="shared" si="69"/>
        <v>91.24</v>
      </c>
      <c r="T286" s="6">
        <f t="shared" si="70"/>
        <v>2.8091126476058865</v>
      </c>
      <c r="V286" s="3" t="str">
        <f t="shared" si="71"/>
        <v>PASS</v>
      </c>
      <c r="W286" s="3" t="str">
        <f t="shared" si="72"/>
        <v>PASS</v>
      </c>
      <c r="X286" s="3" t="str">
        <f t="shared" si="73"/>
        <v>PASS</v>
      </c>
      <c r="Y286" s="3" t="str">
        <f t="shared" si="74"/>
        <v>PASS</v>
      </c>
      <c r="Z286" s="3" t="str">
        <f t="shared" si="75"/>
        <v>PASS</v>
      </c>
      <c r="AA286" s="18">
        <f t="shared" si="76"/>
        <v>3</v>
      </c>
      <c r="AB286" s="3" t="str">
        <f t="shared" si="77"/>
        <v>A031430</v>
      </c>
      <c r="AC286" s="13" t="str">
        <f t="shared" si="78"/>
        <v>신세계인터내셔날</v>
      </c>
    </row>
    <row r="287" spans="1:29" hidden="1">
      <c r="A287" s="55">
        <f t="shared" si="79"/>
        <v>279</v>
      </c>
      <c r="B287" s="143" t="s">
        <v>1080</v>
      </c>
      <c r="C287" s="175" t="s">
        <v>1864</v>
      </c>
      <c r="D287" s="37" t="s">
        <v>2286</v>
      </c>
      <c r="E287" s="38">
        <v>505484</v>
      </c>
      <c r="F287" s="39">
        <v>174435566</v>
      </c>
      <c r="G287" s="39">
        <v>113187740</v>
      </c>
      <c r="H287" s="88">
        <v>64.89</v>
      </c>
      <c r="I287" s="47">
        <v>249647</v>
      </c>
      <c r="J287" s="47">
        <v>-104432</v>
      </c>
      <c r="K287" s="47">
        <v>-1780058</v>
      </c>
      <c r="L287" s="47">
        <v>-968328</v>
      </c>
      <c r="N287" s="3" t="str">
        <f t="shared" si="64"/>
        <v>0</v>
      </c>
      <c r="O287" s="3" t="str">
        <f t="shared" si="65"/>
        <v>1</v>
      </c>
      <c r="P287" s="3" t="str">
        <f t="shared" si="66"/>
        <v>1</v>
      </c>
      <c r="Q287" s="3" t="str">
        <f t="shared" si="67"/>
        <v>1</v>
      </c>
      <c r="R287" s="8">
        <f t="shared" si="68"/>
        <v>3</v>
      </c>
      <c r="S287" s="6">
        <f t="shared" si="69"/>
        <v>64.89</v>
      </c>
      <c r="T287" s="6">
        <f t="shared" si="70"/>
        <v>-1.4923395840043308</v>
      </c>
      <c r="V287" s="3" t="str">
        <f t="shared" si="71"/>
        <v>PASS</v>
      </c>
      <c r="W287" s="3" t="str">
        <f t="shared" si="72"/>
        <v>PASS</v>
      </c>
      <c r="X287" s="3" t="str">
        <f t="shared" si="73"/>
        <v>PASS</v>
      </c>
      <c r="Y287" s="3" t="str">
        <f t="shared" si="74"/>
        <v>PASS</v>
      </c>
      <c r="Z287" s="3" t="str">
        <f t="shared" si="75"/>
        <v>PASS</v>
      </c>
      <c r="AA287" s="18">
        <f t="shared" si="76"/>
        <v>3</v>
      </c>
      <c r="AB287" s="3" t="str">
        <f t="shared" si="77"/>
        <v>A063080</v>
      </c>
      <c r="AC287" s="13" t="str">
        <f t="shared" si="78"/>
        <v>게임빌</v>
      </c>
    </row>
    <row r="288" spans="1:29" hidden="1">
      <c r="A288" s="55">
        <f t="shared" si="79"/>
        <v>280</v>
      </c>
      <c r="B288" s="143" t="s">
        <v>2685</v>
      </c>
      <c r="C288" s="175" t="s">
        <v>2686</v>
      </c>
      <c r="D288" s="37" t="s">
        <v>2293</v>
      </c>
      <c r="E288" s="38">
        <v>408950</v>
      </c>
      <c r="F288" s="39"/>
      <c r="G288" s="39"/>
      <c r="H288" s="88"/>
      <c r="I288" s="47"/>
      <c r="J288" s="47"/>
      <c r="K288" s="47">
        <v>3125638</v>
      </c>
      <c r="L288" s="47"/>
      <c r="N288" s="3" t="str">
        <f t="shared" si="64"/>
        <v>1</v>
      </c>
      <c r="O288" s="3" t="str">
        <f t="shared" si="65"/>
        <v>1</v>
      </c>
      <c r="P288" s="3" t="str">
        <f t="shared" si="66"/>
        <v>0</v>
      </c>
      <c r="Q288" s="3" t="str">
        <f t="shared" si="67"/>
        <v>1</v>
      </c>
      <c r="R288" s="8">
        <f t="shared" si="68"/>
        <v>3</v>
      </c>
      <c r="S288" s="6">
        <f t="shared" si="69"/>
        <v>0</v>
      </c>
      <c r="T288" s="6" t="e">
        <f t="shared" si="70"/>
        <v>#DIV/0!</v>
      </c>
      <c r="V288" s="3" t="str">
        <f t="shared" si="71"/>
        <v>PASS</v>
      </c>
      <c r="W288" s="3" t="str">
        <f t="shared" si="72"/>
        <v>PASS</v>
      </c>
      <c r="X288" s="3" t="str">
        <f t="shared" si="73"/>
        <v>PASS</v>
      </c>
      <c r="Y288" s="3" t="str">
        <f t="shared" si="74"/>
        <v>PASS</v>
      </c>
      <c r="Z288" s="3" t="str">
        <f t="shared" si="75"/>
        <v/>
      </c>
      <c r="AA288" s="18">
        <f t="shared" si="76"/>
        <v>3</v>
      </c>
      <c r="AB288" s="3" t="str">
        <f t="shared" si="77"/>
        <v>A222040</v>
      </c>
      <c r="AC288" s="13" t="str">
        <f t="shared" si="78"/>
        <v>뉴트리바이오텍</v>
      </c>
    </row>
    <row r="289" spans="1:29" hidden="1">
      <c r="A289" s="55">
        <f t="shared" si="79"/>
        <v>281</v>
      </c>
      <c r="B289" s="146" t="s">
        <v>947</v>
      </c>
      <c r="C289" s="176" t="s">
        <v>2669</v>
      </c>
      <c r="D289" s="40" t="s">
        <v>2294</v>
      </c>
      <c r="E289" s="41">
        <v>536740</v>
      </c>
      <c r="F289" s="42">
        <v>70631382</v>
      </c>
      <c r="G289" s="42">
        <v>5463373</v>
      </c>
      <c r="H289" s="89">
        <v>7.74</v>
      </c>
      <c r="I289" s="48">
        <v>2163537</v>
      </c>
      <c r="J289" s="48">
        <v>4385766</v>
      </c>
      <c r="K289" s="48">
        <v>6994855</v>
      </c>
      <c r="L289" s="48">
        <v>3786587</v>
      </c>
      <c r="N289" s="3" t="str">
        <f t="shared" si="64"/>
        <v>0</v>
      </c>
      <c r="O289" s="3" t="str">
        <f t="shared" si="65"/>
        <v>0</v>
      </c>
      <c r="P289" s="3" t="str">
        <f t="shared" si="66"/>
        <v>0</v>
      </c>
      <c r="Q289" s="3" t="str">
        <f t="shared" si="67"/>
        <v>0</v>
      </c>
      <c r="R289" s="8">
        <f t="shared" si="68"/>
        <v>0</v>
      </c>
      <c r="S289" s="6">
        <f t="shared" si="69"/>
        <v>7.74</v>
      </c>
      <c r="T289" s="6">
        <f t="shared" si="70"/>
        <v>24.536890698245152</v>
      </c>
      <c r="V289" s="3" t="str">
        <f t="shared" si="71"/>
        <v>PASS</v>
      </c>
      <c r="W289" s="3" t="str">
        <f t="shared" si="72"/>
        <v>PASS</v>
      </c>
      <c r="X289" s="3" t="str">
        <f t="shared" si="73"/>
        <v>PASS</v>
      </c>
      <c r="Y289" s="3" t="str">
        <f t="shared" si="74"/>
        <v>PASS</v>
      </c>
      <c r="Z289" s="3" t="str">
        <f t="shared" si="75"/>
        <v>PASS</v>
      </c>
      <c r="AA289" s="18">
        <f t="shared" si="76"/>
        <v>3</v>
      </c>
      <c r="AB289" s="3" t="str">
        <f t="shared" si="77"/>
        <v>A049960</v>
      </c>
      <c r="AC289" s="13" t="str">
        <f t="shared" si="78"/>
        <v>쎌바이오텍</v>
      </c>
    </row>
    <row r="290" spans="1:29" hidden="1">
      <c r="A290" s="55">
        <f t="shared" si="79"/>
        <v>282</v>
      </c>
      <c r="B290" s="143" t="s">
        <v>1049</v>
      </c>
      <c r="C290" s="175" t="s">
        <v>2660</v>
      </c>
      <c r="D290" s="37" t="s">
        <v>2286</v>
      </c>
      <c r="E290" s="38">
        <v>714867</v>
      </c>
      <c r="F290" s="39">
        <v>178149871</v>
      </c>
      <c r="G290" s="39">
        <v>10190811</v>
      </c>
      <c r="H290" s="88">
        <v>5.72</v>
      </c>
      <c r="I290" s="47">
        <v>7483183</v>
      </c>
      <c r="J290" s="47">
        <v>9390190</v>
      </c>
      <c r="K290" s="47">
        <v>9506381</v>
      </c>
      <c r="L290" s="47">
        <v>6252692</v>
      </c>
      <c r="N290" s="3" t="str">
        <f t="shared" si="64"/>
        <v>0</v>
      </c>
      <c r="O290" s="3" t="str">
        <f t="shared" si="65"/>
        <v>0</v>
      </c>
      <c r="P290" s="3" t="str">
        <f t="shared" si="66"/>
        <v>0</v>
      </c>
      <c r="Q290" s="3" t="str">
        <f t="shared" si="67"/>
        <v>0</v>
      </c>
      <c r="R290" s="8">
        <f t="shared" si="68"/>
        <v>0</v>
      </c>
      <c r="S290" s="6">
        <f t="shared" si="69"/>
        <v>5.72</v>
      </c>
      <c r="T290" s="6">
        <f t="shared" si="70"/>
        <v>18.317412085019136</v>
      </c>
      <c r="V290" s="3" t="str">
        <f t="shared" si="71"/>
        <v>PASS</v>
      </c>
      <c r="W290" s="3" t="str">
        <f t="shared" si="72"/>
        <v>PASS</v>
      </c>
      <c r="X290" s="3" t="str">
        <f t="shared" si="73"/>
        <v>PASS</v>
      </c>
      <c r="Y290" s="3" t="str">
        <f t="shared" si="74"/>
        <v>PASS</v>
      </c>
      <c r="Z290" s="3" t="str">
        <f t="shared" si="75"/>
        <v>PASS</v>
      </c>
      <c r="AA290" s="18">
        <f t="shared" si="76"/>
        <v>3</v>
      </c>
      <c r="AB290" s="3" t="str">
        <f t="shared" si="77"/>
        <v>A058470</v>
      </c>
      <c r="AC290" s="13" t="str">
        <f t="shared" si="78"/>
        <v>리노공업</v>
      </c>
    </row>
    <row r="291" spans="1:29" hidden="1">
      <c r="A291" s="55">
        <f t="shared" si="79"/>
        <v>283</v>
      </c>
      <c r="B291" s="143" t="s">
        <v>497</v>
      </c>
      <c r="C291" s="175" t="s">
        <v>5712</v>
      </c>
      <c r="D291" s="37" t="s">
        <v>2293</v>
      </c>
      <c r="E291" s="38">
        <v>536392</v>
      </c>
      <c r="F291" s="39">
        <v>81788124</v>
      </c>
      <c r="G291" s="39">
        <v>68149918</v>
      </c>
      <c r="H291" s="88">
        <v>83.32</v>
      </c>
      <c r="I291" s="47">
        <v>12068782</v>
      </c>
      <c r="J291" s="47">
        <v>10141053</v>
      </c>
      <c r="K291" s="47">
        <v>1259130</v>
      </c>
      <c r="L291" s="47">
        <v>-1531795</v>
      </c>
      <c r="N291" s="3" t="str">
        <f t="shared" si="64"/>
        <v>0</v>
      </c>
      <c r="O291" s="3" t="str">
        <f t="shared" si="65"/>
        <v>0</v>
      </c>
      <c r="P291" s="3" t="str">
        <f t="shared" si="66"/>
        <v>0</v>
      </c>
      <c r="Q291" s="3" t="str">
        <f t="shared" si="67"/>
        <v>1</v>
      </c>
      <c r="R291" s="8">
        <f t="shared" si="68"/>
        <v>1</v>
      </c>
      <c r="S291" s="6">
        <f t="shared" si="69"/>
        <v>83.32</v>
      </c>
      <c r="T291" s="6">
        <f t="shared" si="70"/>
        <v>26.821950335968094</v>
      </c>
      <c r="V291" s="3" t="str">
        <f t="shared" si="71"/>
        <v>PASS</v>
      </c>
      <c r="W291" s="3" t="str">
        <f t="shared" si="72"/>
        <v>PASS</v>
      </c>
      <c r="X291" s="3" t="str">
        <f t="shared" si="73"/>
        <v>PASS</v>
      </c>
      <c r="Y291" s="3" t="str">
        <f t="shared" si="74"/>
        <v>PASS</v>
      </c>
      <c r="Z291" s="3" t="str">
        <f t="shared" si="75"/>
        <v>PASS</v>
      </c>
      <c r="AA291" s="18">
        <f t="shared" si="76"/>
        <v>3</v>
      </c>
      <c r="AB291" s="3" t="str">
        <f t="shared" si="77"/>
        <v>A016100</v>
      </c>
      <c r="AC291" s="13" t="str">
        <f t="shared" si="78"/>
        <v>리더스코스메틱</v>
      </c>
    </row>
    <row r="292" spans="1:29" hidden="1">
      <c r="A292" s="55">
        <f t="shared" si="79"/>
        <v>284</v>
      </c>
      <c r="B292" s="143" t="s">
        <v>2102</v>
      </c>
      <c r="C292" s="175" t="s">
        <v>2103</v>
      </c>
      <c r="D292" s="37" t="s">
        <v>2287</v>
      </c>
      <c r="E292" s="38">
        <v>670531</v>
      </c>
      <c r="F292" s="39">
        <v>194552003</v>
      </c>
      <c r="G292" s="39">
        <v>90885898</v>
      </c>
      <c r="H292" s="88">
        <v>46.72</v>
      </c>
      <c r="I292" s="47">
        <v>5283627</v>
      </c>
      <c r="J292" s="47">
        <v>10906883</v>
      </c>
      <c r="K292" s="47">
        <v>6549429</v>
      </c>
      <c r="L292" s="47">
        <v>2032183</v>
      </c>
      <c r="N292" s="3" t="str">
        <f t="shared" si="64"/>
        <v>0</v>
      </c>
      <c r="O292" s="3" t="str">
        <f t="shared" si="65"/>
        <v>0</v>
      </c>
      <c r="P292" s="3" t="str">
        <f t="shared" si="66"/>
        <v>0</v>
      </c>
      <c r="Q292" s="3" t="str">
        <f t="shared" si="67"/>
        <v>0</v>
      </c>
      <c r="R292" s="8">
        <f t="shared" si="68"/>
        <v>0</v>
      </c>
      <c r="S292" s="6">
        <f t="shared" si="69"/>
        <v>46.72</v>
      </c>
      <c r="T292" s="6">
        <f t="shared" si="70"/>
        <v>12.732905145160597</v>
      </c>
      <c r="V292" s="3" t="str">
        <f t="shared" si="71"/>
        <v>PASS</v>
      </c>
      <c r="W292" s="3" t="str">
        <f t="shared" si="72"/>
        <v>PASS</v>
      </c>
      <c r="X292" s="3" t="str">
        <f t="shared" si="73"/>
        <v>PASS</v>
      </c>
      <c r="Y292" s="3" t="str">
        <f t="shared" si="74"/>
        <v>PASS</v>
      </c>
      <c r="Z292" s="3" t="str">
        <f t="shared" si="75"/>
        <v>PASS</v>
      </c>
      <c r="AA292" s="18">
        <f t="shared" si="76"/>
        <v>3</v>
      </c>
      <c r="AB292" s="3" t="str">
        <f t="shared" si="77"/>
        <v>A122870</v>
      </c>
      <c r="AC292" s="13" t="str">
        <f t="shared" si="78"/>
        <v>와이지엔터테인먼트</v>
      </c>
    </row>
    <row r="293" spans="1:29" hidden="1">
      <c r="A293" s="55">
        <f t="shared" si="79"/>
        <v>285</v>
      </c>
      <c r="B293" s="143" t="s">
        <v>184</v>
      </c>
      <c r="C293" s="175" t="s">
        <v>1554</v>
      </c>
      <c r="D293" s="37" t="s">
        <v>2293</v>
      </c>
      <c r="E293" s="38">
        <v>531360</v>
      </c>
      <c r="F293" s="39">
        <v>845155911</v>
      </c>
      <c r="G293" s="39">
        <v>143505797</v>
      </c>
      <c r="H293" s="88">
        <v>16.98</v>
      </c>
      <c r="I293" s="47">
        <v>125512</v>
      </c>
      <c r="J293" s="47">
        <v>6265715</v>
      </c>
      <c r="K293" s="47">
        <v>3954147</v>
      </c>
      <c r="L293" s="47">
        <v>14591650</v>
      </c>
      <c r="N293" s="3" t="str">
        <f t="shared" si="64"/>
        <v>0</v>
      </c>
      <c r="O293" s="3" t="str">
        <f t="shared" si="65"/>
        <v>0</v>
      </c>
      <c r="P293" s="3" t="str">
        <f t="shared" si="66"/>
        <v>0</v>
      </c>
      <c r="Q293" s="3" t="str">
        <f t="shared" si="67"/>
        <v>0</v>
      </c>
      <c r="R293" s="8">
        <f t="shared" si="68"/>
        <v>0</v>
      </c>
      <c r="S293" s="6">
        <f t="shared" si="69"/>
        <v>16.98</v>
      </c>
      <c r="T293" s="6">
        <f t="shared" si="70"/>
        <v>2.9505826884052877</v>
      </c>
      <c r="V293" s="3" t="str">
        <f t="shared" si="71"/>
        <v>PASS</v>
      </c>
      <c r="W293" s="3" t="str">
        <f t="shared" si="72"/>
        <v>PASS</v>
      </c>
      <c r="X293" s="3" t="str">
        <f t="shared" si="73"/>
        <v>PASS</v>
      </c>
      <c r="Y293" s="3" t="str">
        <f t="shared" si="74"/>
        <v>PASS</v>
      </c>
      <c r="Z293" s="3" t="str">
        <f t="shared" si="75"/>
        <v>PASS</v>
      </c>
      <c r="AA293" s="18">
        <f t="shared" si="76"/>
        <v>3</v>
      </c>
      <c r="AB293" s="3" t="str">
        <f t="shared" si="77"/>
        <v>A003920</v>
      </c>
      <c r="AC293" s="13" t="str">
        <f t="shared" si="78"/>
        <v>남양유업</v>
      </c>
    </row>
    <row r="294" spans="1:29" hidden="1">
      <c r="A294" s="55">
        <f t="shared" si="79"/>
        <v>286</v>
      </c>
      <c r="B294" s="146" t="s">
        <v>207</v>
      </c>
      <c r="C294" s="176" t="s">
        <v>1596</v>
      </c>
      <c r="D294" s="40" t="s">
        <v>2287</v>
      </c>
      <c r="E294" s="41">
        <v>571900</v>
      </c>
      <c r="F294" s="42">
        <v>767141926</v>
      </c>
      <c r="G294" s="42">
        <v>226517252</v>
      </c>
      <c r="H294" s="89">
        <v>29.53</v>
      </c>
      <c r="I294" s="48">
        <v>18395458</v>
      </c>
      <c r="J294" s="48">
        <v>15336673</v>
      </c>
      <c r="K294" s="48">
        <v>24796733</v>
      </c>
      <c r="L294" s="48">
        <v>20712541</v>
      </c>
      <c r="N294" s="3" t="str">
        <f t="shared" si="64"/>
        <v>0</v>
      </c>
      <c r="O294" s="3" t="str">
        <f t="shared" si="65"/>
        <v>0</v>
      </c>
      <c r="P294" s="3" t="str">
        <f t="shared" si="66"/>
        <v>0</v>
      </c>
      <c r="Q294" s="3" t="str">
        <f t="shared" si="67"/>
        <v>0</v>
      </c>
      <c r="R294" s="8">
        <f t="shared" si="68"/>
        <v>0</v>
      </c>
      <c r="S294" s="6">
        <f t="shared" si="69"/>
        <v>29.53</v>
      </c>
      <c r="T294" s="6">
        <f t="shared" si="70"/>
        <v>10.329432183843384</v>
      </c>
      <c r="V294" s="3" t="str">
        <f t="shared" si="71"/>
        <v>PASS</v>
      </c>
      <c r="W294" s="3" t="str">
        <f t="shared" si="72"/>
        <v>PASS</v>
      </c>
      <c r="X294" s="3" t="str">
        <f t="shared" si="73"/>
        <v>PASS</v>
      </c>
      <c r="Y294" s="3" t="str">
        <f t="shared" si="74"/>
        <v>PASS</v>
      </c>
      <c r="Z294" s="3" t="str">
        <f t="shared" si="75"/>
        <v>PASS</v>
      </c>
      <c r="AA294" s="18">
        <f t="shared" si="76"/>
        <v>3</v>
      </c>
      <c r="AB294" s="3" t="str">
        <f t="shared" si="77"/>
        <v>A004490</v>
      </c>
      <c r="AC294" s="13" t="str">
        <f t="shared" si="78"/>
        <v>세방전지</v>
      </c>
    </row>
    <row r="295" spans="1:29" hidden="1">
      <c r="A295" s="55">
        <f t="shared" si="79"/>
        <v>287</v>
      </c>
      <c r="B295" s="143" t="s">
        <v>1484</v>
      </c>
      <c r="C295" s="175" t="s">
        <v>2361</v>
      </c>
      <c r="D295" s="37" t="s">
        <v>2287</v>
      </c>
      <c r="E295" s="38">
        <v>695693</v>
      </c>
      <c r="F295" s="39">
        <v>821398258</v>
      </c>
      <c r="G295" s="39">
        <v>562492092</v>
      </c>
      <c r="H295" s="88">
        <v>68.48</v>
      </c>
      <c r="I295" s="47">
        <v>5604851</v>
      </c>
      <c r="J295" s="47">
        <v>-1283594</v>
      </c>
      <c r="K295" s="47">
        <v>2339590</v>
      </c>
      <c r="L295" s="47">
        <v>3558677</v>
      </c>
      <c r="N295" s="3" t="str">
        <f t="shared" si="64"/>
        <v>0</v>
      </c>
      <c r="O295" s="3" t="str">
        <f t="shared" si="65"/>
        <v>1</v>
      </c>
      <c r="P295" s="3" t="str">
        <f t="shared" si="66"/>
        <v>0</v>
      </c>
      <c r="Q295" s="3" t="str">
        <f t="shared" si="67"/>
        <v>0</v>
      </c>
      <c r="R295" s="8">
        <f t="shared" si="68"/>
        <v>1</v>
      </c>
      <c r="S295" s="6">
        <f t="shared" si="69"/>
        <v>68.48</v>
      </c>
      <c r="T295" s="6">
        <f t="shared" si="70"/>
        <v>1.2441618789018665</v>
      </c>
      <c r="V295" s="3" t="str">
        <f t="shared" si="71"/>
        <v>PASS</v>
      </c>
      <c r="W295" s="3" t="str">
        <f t="shared" si="72"/>
        <v>PASS</v>
      </c>
      <c r="X295" s="3" t="str">
        <f t="shared" si="73"/>
        <v>PASS</v>
      </c>
      <c r="Y295" s="3" t="str">
        <f t="shared" si="74"/>
        <v>PASS</v>
      </c>
      <c r="Z295" s="3" t="str">
        <f t="shared" si="75"/>
        <v>PASS</v>
      </c>
      <c r="AA295" s="18">
        <f t="shared" si="76"/>
        <v>3</v>
      </c>
      <c r="AB295" s="3" t="str">
        <f t="shared" si="77"/>
        <v>A060980</v>
      </c>
      <c r="AC295" s="13" t="str">
        <f t="shared" si="78"/>
        <v>한라홀딩스</v>
      </c>
    </row>
    <row r="296" spans="1:29" hidden="1">
      <c r="A296" s="55">
        <f t="shared" si="79"/>
        <v>288</v>
      </c>
      <c r="B296" s="143" t="s">
        <v>1053</v>
      </c>
      <c r="C296" s="175" t="s">
        <v>2682</v>
      </c>
      <c r="D296" s="37" t="s">
        <v>2288</v>
      </c>
      <c r="E296" s="38">
        <v>524000</v>
      </c>
      <c r="F296" s="39">
        <v>840595553</v>
      </c>
      <c r="G296" s="39">
        <v>139835747</v>
      </c>
      <c r="H296" s="88">
        <v>16.64</v>
      </c>
      <c r="I296" s="47">
        <v>34593626</v>
      </c>
      <c r="J296" s="47">
        <v>-912247</v>
      </c>
      <c r="K296" s="47">
        <v>-806965</v>
      </c>
      <c r="L296" s="47">
        <v>-1684362</v>
      </c>
      <c r="N296" s="3" t="str">
        <f t="shared" si="64"/>
        <v>0</v>
      </c>
      <c r="O296" s="3" t="str">
        <f t="shared" si="65"/>
        <v>1</v>
      </c>
      <c r="P296" s="3" t="str">
        <f t="shared" si="66"/>
        <v>1</v>
      </c>
      <c r="Q296" s="3" t="str">
        <f t="shared" si="67"/>
        <v>1</v>
      </c>
      <c r="R296" s="8">
        <f t="shared" si="68"/>
        <v>3</v>
      </c>
      <c r="S296" s="6">
        <f t="shared" si="69"/>
        <v>16.64</v>
      </c>
      <c r="T296" s="6">
        <f t="shared" si="70"/>
        <v>3.7104707357403779</v>
      </c>
      <c r="V296" s="3" t="str">
        <f t="shared" si="71"/>
        <v>PASS</v>
      </c>
      <c r="W296" s="3" t="str">
        <f t="shared" si="72"/>
        <v>PASS</v>
      </c>
      <c r="X296" s="3" t="str">
        <f t="shared" si="73"/>
        <v>PASS</v>
      </c>
      <c r="Y296" s="3" t="str">
        <f t="shared" si="74"/>
        <v>PASS</v>
      </c>
      <c r="Z296" s="3" t="str">
        <f t="shared" si="75"/>
        <v>PASS</v>
      </c>
      <c r="AA296" s="18">
        <f t="shared" si="76"/>
        <v>3</v>
      </c>
      <c r="AB296" s="3" t="str">
        <f t="shared" si="77"/>
        <v>A058650</v>
      </c>
      <c r="AC296" s="13" t="str">
        <f t="shared" si="78"/>
        <v>세아홀딩스</v>
      </c>
    </row>
    <row r="297" spans="1:29" hidden="1">
      <c r="A297" s="55">
        <f t="shared" si="79"/>
        <v>289</v>
      </c>
      <c r="B297" s="143" t="s">
        <v>492</v>
      </c>
      <c r="C297" s="175" t="s">
        <v>1790</v>
      </c>
      <c r="D297" s="37" t="s">
        <v>2287</v>
      </c>
      <c r="E297" s="38">
        <v>539400</v>
      </c>
      <c r="F297" s="39">
        <v>805007392</v>
      </c>
      <c r="G297" s="39">
        <v>892468544</v>
      </c>
      <c r="H297" s="88">
        <v>110.86</v>
      </c>
      <c r="I297" s="47">
        <v>13235066</v>
      </c>
      <c r="J297" s="47">
        <v>26490574</v>
      </c>
      <c r="K297" s="47">
        <v>27926915</v>
      </c>
      <c r="L297" s="47">
        <v>27029461</v>
      </c>
      <c r="N297" s="3" t="str">
        <f t="shared" si="64"/>
        <v>0</v>
      </c>
      <c r="O297" s="3" t="str">
        <f t="shared" si="65"/>
        <v>0</v>
      </c>
      <c r="P297" s="3" t="str">
        <f t="shared" si="66"/>
        <v>0</v>
      </c>
      <c r="Q297" s="3" t="str">
        <f t="shared" si="67"/>
        <v>0</v>
      </c>
      <c r="R297" s="8">
        <f t="shared" si="68"/>
        <v>0</v>
      </c>
      <c r="S297" s="6">
        <f t="shared" si="69"/>
        <v>110.86</v>
      </c>
      <c r="T297" s="6">
        <f t="shared" si="70"/>
        <v>11.761633115537901</v>
      </c>
      <c r="V297" s="3" t="str">
        <f t="shared" si="71"/>
        <v>PASS</v>
      </c>
      <c r="W297" s="3" t="str">
        <f t="shared" si="72"/>
        <v>PASS</v>
      </c>
      <c r="X297" s="3" t="str">
        <f t="shared" si="73"/>
        <v>PASS</v>
      </c>
      <c r="Y297" s="3" t="str">
        <f t="shared" si="74"/>
        <v>PASS</v>
      </c>
      <c r="Z297" s="3" t="str">
        <f t="shared" si="75"/>
        <v>PASS</v>
      </c>
      <c r="AA297" s="18">
        <f t="shared" si="76"/>
        <v>3</v>
      </c>
      <c r="AB297" s="3" t="str">
        <f t="shared" si="77"/>
        <v>A015750</v>
      </c>
      <c r="AC297" s="13" t="str">
        <f t="shared" si="78"/>
        <v>성우하이텍</v>
      </c>
    </row>
    <row r="298" spans="1:29" hidden="1">
      <c r="A298" s="55">
        <f t="shared" si="79"/>
        <v>290</v>
      </c>
      <c r="B298" s="143" t="s">
        <v>1382</v>
      </c>
      <c r="C298" s="175" t="s">
        <v>2677</v>
      </c>
      <c r="D298" s="37" t="s">
        <v>2286</v>
      </c>
      <c r="E298" s="38">
        <v>527107</v>
      </c>
      <c r="F298" s="39">
        <v>133570714</v>
      </c>
      <c r="G298" s="39">
        <v>26600137</v>
      </c>
      <c r="H298" s="88">
        <v>19.91</v>
      </c>
      <c r="I298" s="47">
        <v>2975113</v>
      </c>
      <c r="J298" s="47">
        <v>8275915</v>
      </c>
      <c r="K298" s="47">
        <v>8569750</v>
      </c>
      <c r="L298" s="47">
        <v>3450978</v>
      </c>
      <c r="N298" s="3" t="str">
        <f t="shared" si="64"/>
        <v>0</v>
      </c>
      <c r="O298" s="3" t="str">
        <f t="shared" si="65"/>
        <v>0</v>
      </c>
      <c r="P298" s="3" t="str">
        <f t="shared" si="66"/>
        <v>0</v>
      </c>
      <c r="Q298" s="3" t="str">
        <f t="shared" si="67"/>
        <v>0</v>
      </c>
      <c r="R298" s="8">
        <f t="shared" si="68"/>
        <v>0</v>
      </c>
      <c r="S298" s="6">
        <f t="shared" si="69"/>
        <v>19.91</v>
      </c>
      <c r="T298" s="6">
        <f t="shared" si="70"/>
        <v>17.42279823405002</v>
      </c>
      <c r="V298" s="3" t="str">
        <f t="shared" si="71"/>
        <v>PASS</v>
      </c>
      <c r="W298" s="3" t="str">
        <f t="shared" si="72"/>
        <v>PASS</v>
      </c>
      <c r="X298" s="3" t="str">
        <f t="shared" si="73"/>
        <v>PASS</v>
      </c>
      <c r="Y298" s="3" t="str">
        <f t="shared" si="74"/>
        <v>PASS</v>
      </c>
      <c r="Z298" s="3" t="str">
        <f t="shared" si="75"/>
        <v>PASS</v>
      </c>
      <c r="AA298" s="18">
        <f t="shared" si="76"/>
        <v>3</v>
      </c>
      <c r="AB298" s="3" t="str">
        <f t="shared" si="77"/>
        <v>A098460</v>
      </c>
      <c r="AC298" s="13" t="str">
        <f t="shared" si="78"/>
        <v>고영</v>
      </c>
    </row>
    <row r="299" spans="1:29" hidden="1">
      <c r="A299" s="55">
        <f t="shared" si="79"/>
        <v>291</v>
      </c>
      <c r="B299" s="146" t="s">
        <v>738</v>
      </c>
      <c r="C299" s="176" t="s">
        <v>2659</v>
      </c>
      <c r="D299" s="40" t="s">
        <v>2287</v>
      </c>
      <c r="E299" s="41">
        <v>657475</v>
      </c>
      <c r="F299" s="42">
        <v>431479123</v>
      </c>
      <c r="G299" s="42">
        <v>44313733</v>
      </c>
      <c r="H299" s="89">
        <v>10.27</v>
      </c>
      <c r="I299" s="48">
        <v>-1431779</v>
      </c>
      <c r="J299" s="48">
        <v>8978677</v>
      </c>
      <c r="K299" s="48">
        <v>9903490</v>
      </c>
      <c r="L299" s="48">
        <v>-4337766</v>
      </c>
      <c r="N299" s="3" t="str">
        <f t="shared" si="64"/>
        <v>1</v>
      </c>
      <c r="O299" s="3" t="str">
        <f t="shared" si="65"/>
        <v>0</v>
      </c>
      <c r="P299" s="3" t="str">
        <f t="shared" si="66"/>
        <v>0</v>
      </c>
      <c r="Q299" s="3" t="str">
        <f t="shared" si="67"/>
        <v>1</v>
      </c>
      <c r="R299" s="8">
        <f t="shared" si="68"/>
        <v>2</v>
      </c>
      <c r="S299" s="6">
        <f t="shared" si="69"/>
        <v>10.27</v>
      </c>
      <c r="T299" s="6">
        <f t="shared" si="70"/>
        <v>3.0389933836961101</v>
      </c>
      <c r="V299" s="3" t="str">
        <f t="shared" si="71"/>
        <v>PASS</v>
      </c>
      <c r="W299" s="3" t="str">
        <f t="shared" si="72"/>
        <v>PASS</v>
      </c>
      <c r="X299" s="3" t="str">
        <f t="shared" si="73"/>
        <v>PASS</v>
      </c>
      <c r="Y299" s="3" t="str">
        <f t="shared" si="74"/>
        <v>PASS</v>
      </c>
      <c r="Z299" s="3" t="str">
        <f t="shared" si="75"/>
        <v>PASS</v>
      </c>
      <c r="AA299" s="18">
        <f t="shared" si="76"/>
        <v>3</v>
      </c>
      <c r="AB299" s="3" t="str">
        <f t="shared" si="77"/>
        <v>A035080</v>
      </c>
      <c r="AC299" s="13" t="str">
        <f t="shared" si="78"/>
        <v>인터파크홀딩스</v>
      </c>
    </row>
    <row r="300" spans="1:29" hidden="1">
      <c r="A300" s="55">
        <f t="shared" si="79"/>
        <v>292</v>
      </c>
      <c r="B300" s="143" t="s">
        <v>1495</v>
      </c>
      <c r="C300" s="175" t="s">
        <v>2675</v>
      </c>
      <c r="D300" s="37" t="s">
        <v>2286</v>
      </c>
      <c r="E300" s="38">
        <v>626176</v>
      </c>
      <c r="F300" s="39">
        <v>347541803</v>
      </c>
      <c r="G300" s="39">
        <v>115482680</v>
      </c>
      <c r="H300" s="88">
        <v>33.229999999999997</v>
      </c>
      <c r="I300" s="47">
        <v>9204835</v>
      </c>
      <c r="J300" s="47">
        <v>11102000</v>
      </c>
      <c r="K300" s="47">
        <v>14153764</v>
      </c>
      <c r="L300" s="47">
        <v>13889213</v>
      </c>
      <c r="N300" s="3" t="str">
        <f t="shared" si="64"/>
        <v>0</v>
      </c>
      <c r="O300" s="3" t="str">
        <f t="shared" si="65"/>
        <v>0</v>
      </c>
      <c r="P300" s="3" t="str">
        <f t="shared" si="66"/>
        <v>0</v>
      </c>
      <c r="Q300" s="3" t="str">
        <f t="shared" si="67"/>
        <v>0</v>
      </c>
      <c r="R300" s="8">
        <f t="shared" si="68"/>
        <v>0</v>
      </c>
      <c r="S300" s="6">
        <f t="shared" si="69"/>
        <v>33.229999999999997</v>
      </c>
      <c r="T300" s="6">
        <f t="shared" si="70"/>
        <v>13.911941407520406</v>
      </c>
      <c r="V300" s="3" t="str">
        <f t="shared" si="71"/>
        <v>PASS</v>
      </c>
      <c r="W300" s="3" t="str">
        <f t="shared" si="72"/>
        <v>PASS</v>
      </c>
      <c r="X300" s="3" t="str">
        <f t="shared" si="73"/>
        <v>PASS</v>
      </c>
      <c r="Y300" s="3" t="str">
        <f t="shared" si="74"/>
        <v>PASS</v>
      </c>
      <c r="Z300" s="3" t="str">
        <f t="shared" si="75"/>
        <v>PASS</v>
      </c>
      <c r="AA300" s="18">
        <f t="shared" si="76"/>
        <v>3</v>
      </c>
      <c r="AB300" s="3" t="str">
        <f t="shared" si="77"/>
        <v>A108320</v>
      </c>
      <c r="AC300" s="13" t="str">
        <f t="shared" si="78"/>
        <v>실리콘웍스</v>
      </c>
    </row>
    <row r="301" spans="1:29" hidden="1">
      <c r="A301" s="55">
        <f t="shared" si="79"/>
        <v>293</v>
      </c>
      <c r="B301" s="143" t="s">
        <v>1444</v>
      </c>
      <c r="C301" s="175" t="s">
        <v>2704</v>
      </c>
      <c r="D301" s="37" t="s">
        <v>2286</v>
      </c>
      <c r="E301" s="38">
        <v>433950</v>
      </c>
      <c r="F301" s="39">
        <v>64132187</v>
      </c>
      <c r="G301" s="39">
        <v>24072976</v>
      </c>
      <c r="H301" s="88">
        <v>37.54</v>
      </c>
      <c r="I301" s="47">
        <v>224589</v>
      </c>
      <c r="J301" s="47">
        <v>2597006</v>
      </c>
      <c r="K301" s="47">
        <v>1974611</v>
      </c>
      <c r="L301" s="47">
        <v>5412279</v>
      </c>
      <c r="N301" s="3" t="str">
        <f t="shared" si="64"/>
        <v>0</v>
      </c>
      <c r="O301" s="3" t="str">
        <f t="shared" si="65"/>
        <v>0</v>
      </c>
      <c r="P301" s="3" t="str">
        <f t="shared" si="66"/>
        <v>0</v>
      </c>
      <c r="Q301" s="3" t="str">
        <f t="shared" si="67"/>
        <v>0</v>
      </c>
      <c r="R301" s="8">
        <f t="shared" si="68"/>
        <v>0</v>
      </c>
      <c r="S301" s="6">
        <f t="shared" si="69"/>
        <v>37.54</v>
      </c>
      <c r="T301" s="6">
        <f t="shared" si="70"/>
        <v>15.917880673553203</v>
      </c>
      <c r="V301" s="3" t="str">
        <f t="shared" si="71"/>
        <v>PASS</v>
      </c>
      <c r="W301" s="3" t="str">
        <f t="shared" si="72"/>
        <v>PASS</v>
      </c>
      <c r="X301" s="3" t="str">
        <f t="shared" si="73"/>
        <v>PASS</v>
      </c>
      <c r="Y301" s="3" t="str">
        <f t="shared" si="74"/>
        <v>PASS</v>
      </c>
      <c r="Z301" s="3" t="str">
        <f t="shared" si="75"/>
        <v>PASS</v>
      </c>
      <c r="AA301" s="18">
        <f t="shared" si="76"/>
        <v>3</v>
      </c>
      <c r="AB301" s="3" t="str">
        <f t="shared" si="77"/>
        <v>A114570</v>
      </c>
      <c r="AC301" s="13" t="str">
        <f t="shared" si="78"/>
        <v>지스마트글로벌</v>
      </c>
    </row>
    <row r="302" spans="1:29" hidden="1">
      <c r="A302" s="55">
        <f t="shared" si="79"/>
        <v>294</v>
      </c>
      <c r="B302" s="143" t="s">
        <v>84</v>
      </c>
      <c r="C302" s="175" t="s">
        <v>2700</v>
      </c>
      <c r="D302" s="37" t="s">
        <v>1474</v>
      </c>
      <c r="E302" s="38">
        <v>476821</v>
      </c>
      <c r="F302" s="39">
        <v>999216477</v>
      </c>
      <c r="G302" s="39">
        <v>6713099187</v>
      </c>
      <c r="H302" s="88">
        <v>671.84</v>
      </c>
      <c r="I302" s="47">
        <v>15105540</v>
      </c>
      <c r="J302" s="47">
        <v>47189735</v>
      </c>
      <c r="K302" s="47">
        <v>4322276</v>
      </c>
      <c r="L302" s="47">
        <v>2931529</v>
      </c>
      <c r="N302" s="3" t="str">
        <f t="shared" si="64"/>
        <v>0</v>
      </c>
      <c r="O302" s="3" t="str">
        <f t="shared" si="65"/>
        <v>0</v>
      </c>
      <c r="P302" s="3" t="str">
        <f t="shared" si="66"/>
        <v>0</v>
      </c>
      <c r="Q302" s="3" t="str">
        <f t="shared" si="67"/>
        <v>0</v>
      </c>
      <c r="R302" s="8">
        <f t="shared" si="68"/>
        <v>0</v>
      </c>
      <c r="S302" s="6" t="str">
        <f t="shared" si="69"/>
        <v/>
      </c>
      <c r="T302" s="6">
        <f t="shared" si="70"/>
        <v>6.9603616034045839</v>
      </c>
      <c r="V302" s="3" t="str">
        <f t="shared" si="71"/>
        <v>PASS</v>
      </c>
      <c r="W302" s="3" t="str">
        <f t="shared" si="72"/>
        <v>PASS</v>
      </c>
      <c r="X302" s="3" t="str">
        <f t="shared" si="73"/>
        <v>PASS</v>
      </c>
      <c r="Y302" s="3" t="str">
        <f t="shared" si="74"/>
        <v>PASS</v>
      </c>
      <c r="Z302" s="3" t="str">
        <f t="shared" si="75"/>
        <v>PASS</v>
      </c>
      <c r="AA302" s="18">
        <f t="shared" si="76"/>
        <v>3</v>
      </c>
      <c r="AB302" s="3" t="str">
        <f t="shared" si="77"/>
        <v>A001720</v>
      </c>
      <c r="AC302" s="13" t="str">
        <f t="shared" si="78"/>
        <v>신영증권</v>
      </c>
    </row>
    <row r="303" spans="1:29" hidden="1">
      <c r="A303" s="55">
        <f t="shared" si="79"/>
        <v>295</v>
      </c>
      <c r="B303" s="143" t="s">
        <v>629</v>
      </c>
      <c r="C303" s="175" t="s">
        <v>1719</v>
      </c>
      <c r="D303" s="37" t="s">
        <v>2287</v>
      </c>
      <c r="E303" s="38">
        <v>715369</v>
      </c>
      <c r="F303" s="39">
        <v>252227796</v>
      </c>
      <c r="G303" s="39">
        <v>215505078</v>
      </c>
      <c r="H303" s="88">
        <v>85.44</v>
      </c>
      <c r="I303" s="47">
        <v>2684411</v>
      </c>
      <c r="J303" s="47">
        <v>8119245</v>
      </c>
      <c r="K303" s="47">
        <v>8863080</v>
      </c>
      <c r="L303" s="47">
        <v>2317414</v>
      </c>
      <c r="N303" s="3" t="str">
        <f t="shared" si="64"/>
        <v>0</v>
      </c>
      <c r="O303" s="3" t="str">
        <f t="shared" si="65"/>
        <v>0</v>
      </c>
      <c r="P303" s="3" t="str">
        <f t="shared" si="66"/>
        <v>0</v>
      </c>
      <c r="Q303" s="3" t="str">
        <f t="shared" si="67"/>
        <v>0</v>
      </c>
      <c r="R303" s="8">
        <f t="shared" si="68"/>
        <v>0</v>
      </c>
      <c r="S303" s="6">
        <f t="shared" si="69"/>
        <v>85.44</v>
      </c>
      <c r="T303" s="6">
        <f t="shared" si="70"/>
        <v>8.7159902075186029</v>
      </c>
      <c r="V303" s="3" t="str">
        <f t="shared" si="71"/>
        <v>PASS</v>
      </c>
      <c r="W303" s="3" t="str">
        <f t="shared" si="72"/>
        <v>PASS</v>
      </c>
      <c r="X303" s="3" t="str">
        <f t="shared" si="73"/>
        <v>PASS</v>
      </c>
      <c r="Y303" s="3" t="str">
        <f t="shared" si="74"/>
        <v>PASS</v>
      </c>
      <c r="Z303" s="3" t="str">
        <f t="shared" si="75"/>
        <v>PASS</v>
      </c>
      <c r="AA303" s="18">
        <f t="shared" si="76"/>
        <v>3</v>
      </c>
      <c r="AB303" s="3" t="str">
        <f t="shared" si="77"/>
        <v>A025980</v>
      </c>
      <c r="AC303" s="13" t="str">
        <f t="shared" si="78"/>
        <v>에머슨퍼시픽</v>
      </c>
    </row>
    <row r="304" spans="1:29" hidden="1">
      <c r="A304" s="55">
        <f t="shared" si="79"/>
        <v>296</v>
      </c>
      <c r="B304" s="146" t="s">
        <v>726</v>
      </c>
      <c r="C304" s="176" t="s">
        <v>1539</v>
      </c>
      <c r="D304" s="40" t="s">
        <v>2287</v>
      </c>
      <c r="E304" s="41">
        <v>638840</v>
      </c>
      <c r="F304" s="42">
        <v>569110220</v>
      </c>
      <c r="G304" s="42">
        <v>363923608</v>
      </c>
      <c r="H304" s="89">
        <v>63.95</v>
      </c>
      <c r="I304" s="48">
        <v>-2266339</v>
      </c>
      <c r="J304" s="48">
        <v>12466325</v>
      </c>
      <c r="K304" s="48">
        <v>15868695</v>
      </c>
      <c r="L304" s="48">
        <v>8523590</v>
      </c>
      <c r="N304" s="3" t="str">
        <f t="shared" si="64"/>
        <v>1</v>
      </c>
      <c r="O304" s="3" t="str">
        <f t="shared" si="65"/>
        <v>0</v>
      </c>
      <c r="P304" s="3" t="str">
        <f t="shared" si="66"/>
        <v>0</v>
      </c>
      <c r="Q304" s="3" t="str">
        <f t="shared" si="67"/>
        <v>0</v>
      </c>
      <c r="R304" s="8">
        <f t="shared" si="68"/>
        <v>1</v>
      </c>
      <c r="S304" s="6">
        <f t="shared" si="69"/>
        <v>63.95</v>
      </c>
      <c r="T304" s="6">
        <f t="shared" si="70"/>
        <v>6.0783078188263779</v>
      </c>
      <c r="V304" s="3" t="str">
        <f>IF(OR(H304=$V$3,H304=$V$4),"FAIL","PASS")</f>
        <v>PASS</v>
      </c>
      <c r="W304" s="3" t="str">
        <f t="shared" si="72"/>
        <v>PASS</v>
      </c>
      <c r="X304" s="3" t="str">
        <f t="shared" si="73"/>
        <v>PASS</v>
      </c>
      <c r="Y304" s="3" t="str">
        <f t="shared" si="74"/>
        <v>PASS</v>
      </c>
      <c r="Z304" s="3" t="str">
        <f>IF(ISERROR(IF(T304&lt;$Z$3,"FAIL","PASS")),"",IF(T304&lt;$Z$3,"FAIL","PASS"))</f>
        <v>PASS</v>
      </c>
      <c r="AA304" s="18">
        <f t="shared" si="76"/>
        <v>3</v>
      </c>
      <c r="AB304" s="3" t="str">
        <f t="shared" si="77"/>
        <v>A034120</v>
      </c>
      <c r="AC304" s="13" t="str">
        <f t="shared" si="78"/>
        <v>SBS</v>
      </c>
    </row>
    <row r="305" spans="1:29" hidden="1">
      <c r="A305" s="55">
        <f t="shared" si="79"/>
        <v>297</v>
      </c>
      <c r="B305" s="143" t="s">
        <v>659</v>
      </c>
      <c r="C305" s="175" t="s">
        <v>1877</v>
      </c>
      <c r="D305" s="37" t="s">
        <v>2289</v>
      </c>
      <c r="E305" s="38">
        <v>622327</v>
      </c>
      <c r="F305" s="39">
        <v>132883359</v>
      </c>
      <c r="G305" s="39">
        <v>48088626</v>
      </c>
      <c r="H305" s="88">
        <v>36.19</v>
      </c>
      <c r="I305" s="47">
        <v>6458270</v>
      </c>
      <c r="J305" s="47">
        <v>8039816</v>
      </c>
      <c r="K305" s="47">
        <v>5497223</v>
      </c>
      <c r="L305" s="47">
        <v>2133460</v>
      </c>
      <c r="N305" s="3" t="str">
        <f t="shared" si="64"/>
        <v>0</v>
      </c>
      <c r="O305" s="3" t="str">
        <f t="shared" si="65"/>
        <v>0</v>
      </c>
      <c r="P305" s="3" t="str">
        <f t="shared" si="66"/>
        <v>0</v>
      </c>
      <c r="Q305" s="3" t="str">
        <f t="shared" si="67"/>
        <v>0</v>
      </c>
      <c r="R305" s="8">
        <f t="shared" si="68"/>
        <v>0</v>
      </c>
      <c r="S305" s="6">
        <f t="shared" si="69"/>
        <v>36.19</v>
      </c>
      <c r="T305" s="6">
        <f t="shared" si="70"/>
        <v>16.652776665586845</v>
      </c>
      <c r="V305" s="3" t="str">
        <f t="shared" si="71"/>
        <v>PASS</v>
      </c>
      <c r="W305" s="3" t="str">
        <f t="shared" si="72"/>
        <v>PASS</v>
      </c>
      <c r="X305" s="3" t="str">
        <f t="shared" si="73"/>
        <v>PASS</v>
      </c>
      <c r="Y305" s="3" t="str">
        <f t="shared" si="74"/>
        <v>PASS</v>
      </c>
      <c r="Z305" s="3" t="str">
        <f t="shared" si="75"/>
        <v>PASS</v>
      </c>
      <c r="AA305" s="18">
        <f t="shared" si="76"/>
        <v>3</v>
      </c>
      <c r="AB305" s="3" t="str">
        <f t="shared" si="77"/>
        <v>A030190</v>
      </c>
      <c r="AC305" s="13" t="str">
        <f t="shared" si="78"/>
        <v>NICE평가정보</v>
      </c>
    </row>
    <row r="306" spans="1:29" hidden="1">
      <c r="A306" s="55">
        <f t="shared" si="79"/>
        <v>298</v>
      </c>
      <c r="B306" s="143" t="s">
        <v>653</v>
      </c>
      <c r="C306" s="175" t="s">
        <v>2712</v>
      </c>
      <c r="D306" s="37" t="s">
        <v>2286</v>
      </c>
      <c r="E306" s="38">
        <v>379015</v>
      </c>
      <c r="F306" s="39">
        <v>259724179</v>
      </c>
      <c r="G306" s="39">
        <v>68434361</v>
      </c>
      <c r="H306" s="88">
        <v>26.35</v>
      </c>
      <c r="I306" s="47">
        <v>7139688</v>
      </c>
      <c r="J306" s="47">
        <v>7768375</v>
      </c>
      <c r="K306" s="47">
        <v>9450686</v>
      </c>
      <c r="L306" s="47">
        <v>12430351</v>
      </c>
      <c r="N306" s="3" t="str">
        <f t="shared" si="64"/>
        <v>0</v>
      </c>
      <c r="O306" s="3" t="str">
        <f t="shared" si="65"/>
        <v>0</v>
      </c>
      <c r="P306" s="3" t="str">
        <f t="shared" si="66"/>
        <v>0</v>
      </c>
      <c r="Q306" s="3" t="str">
        <f t="shared" si="67"/>
        <v>0</v>
      </c>
      <c r="R306" s="8">
        <f t="shared" si="68"/>
        <v>0</v>
      </c>
      <c r="S306" s="6">
        <f t="shared" si="69"/>
        <v>26.35</v>
      </c>
      <c r="T306" s="6">
        <f t="shared" si="70"/>
        <v>14.164680447406477</v>
      </c>
      <c r="V306" s="3" t="str">
        <f t="shared" si="71"/>
        <v>PASS</v>
      </c>
      <c r="W306" s="3" t="str">
        <f t="shared" si="72"/>
        <v>PASS</v>
      </c>
      <c r="X306" s="3" t="str">
        <f t="shared" si="73"/>
        <v>PASS</v>
      </c>
      <c r="Y306" s="3" t="str">
        <f t="shared" si="74"/>
        <v>PASS</v>
      </c>
      <c r="Z306" s="3" t="str">
        <f t="shared" si="75"/>
        <v>PASS</v>
      </c>
      <c r="AA306" s="18">
        <f t="shared" si="76"/>
        <v>3</v>
      </c>
      <c r="AB306" s="3" t="str">
        <f t="shared" si="77"/>
        <v>A029460</v>
      </c>
      <c r="AC306" s="13" t="str">
        <f t="shared" si="78"/>
        <v>케이씨텍</v>
      </c>
    </row>
    <row r="307" spans="1:29" hidden="1">
      <c r="A307" s="55">
        <f t="shared" si="79"/>
        <v>299</v>
      </c>
      <c r="B307" s="143" t="s">
        <v>2030</v>
      </c>
      <c r="C307" s="175" t="s">
        <v>2031</v>
      </c>
      <c r="D307" s="37" t="s">
        <v>2286</v>
      </c>
      <c r="E307" s="38">
        <v>470400</v>
      </c>
      <c r="F307" s="39">
        <v>247081345</v>
      </c>
      <c r="G307" s="39">
        <v>70225024</v>
      </c>
      <c r="H307" s="88">
        <v>28.42</v>
      </c>
      <c r="I307" s="47">
        <v>62753000</v>
      </c>
      <c r="J307" s="47">
        <v>-29040550</v>
      </c>
      <c r="K307" s="47">
        <v>2201000</v>
      </c>
      <c r="L307" s="47">
        <v>-103399364</v>
      </c>
      <c r="N307" s="3" t="str">
        <f t="shared" si="64"/>
        <v>0</v>
      </c>
      <c r="O307" s="3" t="str">
        <f t="shared" si="65"/>
        <v>1</v>
      </c>
      <c r="P307" s="3" t="str">
        <f t="shared" si="66"/>
        <v>0</v>
      </c>
      <c r="Q307" s="3" t="str">
        <f t="shared" si="67"/>
        <v>1</v>
      </c>
      <c r="R307" s="8">
        <f t="shared" si="68"/>
        <v>2</v>
      </c>
      <c r="S307" s="6">
        <f t="shared" si="69"/>
        <v>28.42</v>
      </c>
      <c r="T307" s="6">
        <f t="shared" si="70"/>
        <v>-27.313237266050983</v>
      </c>
      <c r="V307" s="3" t="str">
        <f t="shared" si="71"/>
        <v>PASS</v>
      </c>
      <c r="W307" s="3" t="str">
        <f t="shared" si="72"/>
        <v>PASS</v>
      </c>
      <c r="X307" s="3" t="str">
        <f t="shared" si="73"/>
        <v>PASS</v>
      </c>
      <c r="Y307" s="3" t="str">
        <f t="shared" si="74"/>
        <v>PASS</v>
      </c>
      <c r="Z307" s="3" t="str">
        <f t="shared" si="75"/>
        <v>FAIL</v>
      </c>
      <c r="AA307" s="18">
        <f t="shared" si="76"/>
        <v>3</v>
      </c>
      <c r="AB307" s="3" t="str">
        <f t="shared" si="77"/>
        <v>A020150</v>
      </c>
      <c r="AC307" s="13" t="str">
        <f t="shared" si="78"/>
        <v>일진머티리얼즈</v>
      </c>
    </row>
    <row r="308" spans="1:29" hidden="1">
      <c r="A308" s="55">
        <f t="shared" si="79"/>
        <v>300</v>
      </c>
      <c r="B308" s="143" t="s">
        <v>263</v>
      </c>
      <c r="C308" s="175" t="s">
        <v>1655</v>
      </c>
      <c r="D308" s="37" t="s">
        <v>2287</v>
      </c>
      <c r="E308" s="38">
        <v>584173</v>
      </c>
      <c r="F308" s="39">
        <v>578353088</v>
      </c>
      <c r="G308" s="39">
        <v>197935783</v>
      </c>
      <c r="H308" s="88">
        <v>34.22</v>
      </c>
      <c r="I308" s="47">
        <v>18245788</v>
      </c>
      <c r="J308" s="47">
        <v>28767053</v>
      </c>
      <c r="K308" s="47">
        <v>9057565</v>
      </c>
      <c r="L308" s="47">
        <v>-4200794</v>
      </c>
      <c r="N308" s="3" t="str">
        <f t="shared" si="64"/>
        <v>0</v>
      </c>
      <c r="O308" s="3" t="str">
        <f t="shared" si="65"/>
        <v>0</v>
      </c>
      <c r="P308" s="3" t="str">
        <f t="shared" si="66"/>
        <v>0</v>
      </c>
      <c r="Q308" s="3" t="str">
        <f t="shared" si="67"/>
        <v>1</v>
      </c>
      <c r="R308" s="8">
        <f t="shared" si="68"/>
        <v>1</v>
      </c>
      <c r="S308" s="6">
        <f t="shared" si="69"/>
        <v>34.22</v>
      </c>
      <c r="T308" s="6">
        <f t="shared" si="70"/>
        <v>8.9685026459130786</v>
      </c>
      <c r="V308" s="3" t="str">
        <f t="shared" si="71"/>
        <v>PASS</v>
      </c>
      <c r="W308" s="3" t="str">
        <f t="shared" si="72"/>
        <v>PASS</v>
      </c>
      <c r="X308" s="3" t="str">
        <f t="shared" si="73"/>
        <v>PASS</v>
      </c>
      <c r="Y308" s="3" t="str">
        <f t="shared" si="74"/>
        <v>PASS</v>
      </c>
      <c r="Z308" s="3" t="str">
        <f t="shared" si="75"/>
        <v>PASS</v>
      </c>
      <c r="AA308" s="18">
        <f t="shared" si="76"/>
        <v>3</v>
      </c>
      <c r="AB308" s="3" t="str">
        <f t="shared" si="77"/>
        <v>A005850</v>
      </c>
      <c r="AC308" s="13" t="str">
        <f t="shared" si="78"/>
        <v>에스엘</v>
      </c>
    </row>
    <row r="309" spans="1:29" hidden="1">
      <c r="A309" s="55">
        <f t="shared" si="79"/>
        <v>301</v>
      </c>
      <c r="B309" s="146" t="s">
        <v>494</v>
      </c>
      <c r="C309" s="176" t="s">
        <v>2681</v>
      </c>
      <c r="D309" s="40" t="s">
        <v>2289</v>
      </c>
      <c r="E309" s="41">
        <v>589702</v>
      </c>
      <c r="F309" s="42">
        <v>306201738</v>
      </c>
      <c r="G309" s="42">
        <v>8231739</v>
      </c>
      <c r="H309" s="89">
        <v>2.69</v>
      </c>
      <c r="I309" s="48">
        <v>420856</v>
      </c>
      <c r="J309" s="48">
        <v>1512936</v>
      </c>
      <c r="K309" s="48">
        <v>-63347</v>
      </c>
      <c r="L309" s="48">
        <v>1255132</v>
      </c>
      <c r="N309" s="3" t="str">
        <f t="shared" si="64"/>
        <v>0</v>
      </c>
      <c r="O309" s="3" t="str">
        <f t="shared" si="65"/>
        <v>0</v>
      </c>
      <c r="P309" s="3" t="str">
        <f t="shared" si="66"/>
        <v>1</v>
      </c>
      <c r="Q309" s="3" t="str">
        <f t="shared" si="67"/>
        <v>0</v>
      </c>
      <c r="R309" s="8">
        <f t="shared" si="68"/>
        <v>1</v>
      </c>
      <c r="S309" s="6">
        <f t="shared" si="69"/>
        <v>2.69</v>
      </c>
      <c r="T309" s="6">
        <f t="shared" si="70"/>
        <v>1.0207574328007243</v>
      </c>
      <c r="V309" s="3" t="str">
        <f t="shared" si="71"/>
        <v>PASS</v>
      </c>
      <c r="W309" s="3" t="str">
        <f t="shared" si="72"/>
        <v>PASS</v>
      </c>
      <c r="X309" s="3" t="str">
        <f t="shared" si="73"/>
        <v>PASS</v>
      </c>
      <c r="Y309" s="3" t="str">
        <f t="shared" si="74"/>
        <v>PASS</v>
      </c>
      <c r="Z309" s="3" t="str">
        <f t="shared" si="75"/>
        <v>PASS</v>
      </c>
      <c r="AA309" s="18">
        <f t="shared" si="76"/>
        <v>3</v>
      </c>
      <c r="AB309" s="3" t="str">
        <f t="shared" si="77"/>
        <v>A015860</v>
      </c>
      <c r="AC309" s="13" t="str">
        <f t="shared" si="78"/>
        <v>일진홀딩스</v>
      </c>
    </row>
    <row r="310" spans="1:29" hidden="1">
      <c r="A310" s="55">
        <f t="shared" si="79"/>
        <v>302</v>
      </c>
      <c r="B310" s="143" t="s">
        <v>2</v>
      </c>
      <c r="C310" s="175" t="s">
        <v>1548</v>
      </c>
      <c r="D310" s="37" t="s">
        <v>2287</v>
      </c>
      <c r="E310" s="38">
        <v>527744</v>
      </c>
      <c r="F310" s="39">
        <v>671770865</v>
      </c>
      <c r="G310" s="39">
        <v>587741479</v>
      </c>
      <c r="H310" s="88">
        <v>87.49</v>
      </c>
      <c r="I310" s="47">
        <v>6737295</v>
      </c>
      <c r="J310" s="47">
        <v>6945282</v>
      </c>
      <c r="K310" s="47">
        <v>5039613</v>
      </c>
      <c r="L310" s="47">
        <v>2882533</v>
      </c>
      <c r="N310" s="3" t="str">
        <f t="shared" si="64"/>
        <v>0</v>
      </c>
      <c r="O310" s="3" t="str">
        <f t="shared" si="65"/>
        <v>0</v>
      </c>
      <c r="P310" s="3" t="str">
        <f t="shared" si="66"/>
        <v>0</v>
      </c>
      <c r="Q310" s="3" t="str">
        <f t="shared" si="67"/>
        <v>0</v>
      </c>
      <c r="R310" s="8">
        <f t="shared" si="68"/>
        <v>0</v>
      </c>
      <c r="S310" s="6">
        <f t="shared" si="69"/>
        <v>87.49</v>
      </c>
      <c r="T310" s="6">
        <f t="shared" si="70"/>
        <v>3.2160851453419315</v>
      </c>
      <c r="V310" s="3" t="str">
        <f t="shared" si="71"/>
        <v>PASS</v>
      </c>
      <c r="W310" s="3" t="str">
        <f t="shared" si="72"/>
        <v>PASS</v>
      </c>
      <c r="X310" s="3" t="str">
        <f t="shared" si="73"/>
        <v>PASS</v>
      </c>
      <c r="Y310" s="3" t="str">
        <f t="shared" si="74"/>
        <v>PASS</v>
      </c>
      <c r="Z310" s="3" t="str">
        <f t="shared" si="75"/>
        <v>PASS</v>
      </c>
      <c r="AA310" s="18">
        <f t="shared" si="76"/>
        <v>3</v>
      </c>
      <c r="AB310" s="3" t="str">
        <f t="shared" si="77"/>
        <v>A000050</v>
      </c>
      <c r="AC310" s="13" t="str">
        <f t="shared" si="78"/>
        <v>경방</v>
      </c>
    </row>
    <row r="311" spans="1:29" hidden="1">
      <c r="A311" s="55">
        <f t="shared" si="79"/>
        <v>303</v>
      </c>
      <c r="B311" s="143" t="s">
        <v>1250</v>
      </c>
      <c r="C311" s="175" t="s">
        <v>2656</v>
      </c>
      <c r="D311" s="37" t="s">
        <v>2286</v>
      </c>
      <c r="E311" s="38">
        <v>656394</v>
      </c>
      <c r="F311" s="39">
        <v>83522390</v>
      </c>
      <c r="G311" s="39">
        <v>22545543</v>
      </c>
      <c r="H311" s="88">
        <v>26.99</v>
      </c>
      <c r="I311" s="47">
        <v>-1470481</v>
      </c>
      <c r="J311" s="47">
        <v>2657287</v>
      </c>
      <c r="K311" s="47">
        <v>-3715096</v>
      </c>
      <c r="L311" s="47">
        <v>5196792</v>
      </c>
      <c r="N311" s="3" t="str">
        <f t="shared" si="64"/>
        <v>1</v>
      </c>
      <c r="O311" s="3" t="str">
        <f t="shared" si="65"/>
        <v>0</v>
      </c>
      <c r="P311" s="3" t="str">
        <f t="shared" si="66"/>
        <v>1</v>
      </c>
      <c r="Q311" s="3" t="str">
        <f t="shared" si="67"/>
        <v>0</v>
      </c>
      <c r="R311" s="8">
        <f t="shared" si="68"/>
        <v>2</v>
      </c>
      <c r="S311" s="6">
        <f t="shared" si="69"/>
        <v>26.99</v>
      </c>
      <c r="T311" s="6">
        <f t="shared" si="70"/>
        <v>3.1949540715968499</v>
      </c>
      <c r="V311" s="3" t="str">
        <f t="shared" si="71"/>
        <v>PASS</v>
      </c>
      <c r="W311" s="3" t="str">
        <f t="shared" si="72"/>
        <v>PASS</v>
      </c>
      <c r="X311" s="3" t="str">
        <f t="shared" si="73"/>
        <v>PASS</v>
      </c>
      <c r="Y311" s="3" t="str">
        <f t="shared" si="74"/>
        <v>PASS</v>
      </c>
      <c r="Z311" s="3" t="str">
        <f t="shared" si="75"/>
        <v>PASS</v>
      </c>
      <c r="AA311" s="18">
        <f t="shared" si="76"/>
        <v>3</v>
      </c>
      <c r="AB311" s="3" t="str">
        <f t="shared" si="77"/>
        <v>A082270</v>
      </c>
      <c r="AC311" s="13" t="str">
        <f t="shared" si="78"/>
        <v>젬백스</v>
      </c>
    </row>
    <row r="312" spans="1:29" hidden="1">
      <c r="A312" s="55">
        <f t="shared" si="79"/>
        <v>304</v>
      </c>
      <c r="B312" s="143" t="s">
        <v>766</v>
      </c>
      <c r="C312" s="175" t="s">
        <v>2655</v>
      </c>
      <c r="D312" s="37" t="s">
        <v>2287</v>
      </c>
      <c r="E312" s="38">
        <v>639927</v>
      </c>
      <c r="F312" s="39">
        <v>232596967</v>
      </c>
      <c r="G312" s="39">
        <v>100261927</v>
      </c>
      <c r="H312" s="88">
        <v>43.11</v>
      </c>
      <c r="I312" s="47">
        <v>2903567</v>
      </c>
      <c r="J312" s="47">
        <v>-3002089</v>
      </c>
      <c r="K312" s="47">
        <v>1954223</v>
      </c>
      <c r="L312" s="47">
        <v>-1105502</v>
      </c>
      <c r="N312" s="3" t="str">
        <f t="shared" si="64"/>
        <v>0</v>
      </c>
      <c r="O312" s="3" t="str">
        <f t="shared" si="65"/>
        <v>1</v>
      </c>
      <c r="P312" s="3" t="str">
        <f t="shared" si="66"/>
        <v>0</v>
      </c>
      <c r="Q312" s="3" t="str">
        <f t="shared" si="67"/>
        <v>1</v>
      </c>
      <c r="R312" s="8">
        <f t="shared" si="68"/>
        <v>2</v>
      </c>
      <c r="S312" s="6">
        <f t="shared" si="69"/>
        <v>43.11</v>
      </c>
      <c r="T312" s="6">
        <f t="shared" si="70"/>
        <v>0.32253172071671943</v>
      </c>
      <c r="V312" s="3" t="str">
        <f t="shared" si="71"/>
        <v>PASS</v>
      </c>
      <c r="W312" s="3" t="str">
        <f t="shared" si="72"/>
        <v>PASS</v>
      </c>
      <c r="X312" s="3" t="str">
        <f t="shared" si="73"/>
        <v>PASS</v>
      </c>
      <c r="Y312" s="3" t="str">
        <f t="shared" si="74"/>
        <v>PASS</v>
      </c>
      <c r="Z312" s="3" t="str">
        <f t="shared" si="75"/>
        <v>PASS</v>
      </c>
      <c r="AA312" s="18">
        <f t="shared" si="76"/>
        <v>3</v>
      </c>
      <c r="AB312" s="3" t="str">
        <f t="shared" si="77"/>
        <v>A036420</v>
      </c>
      <c r="AC312" s="13" t="str">
        <f t="shared" si="78"/>
        <v>제이콘텐트리</v>
      </c>
    </row>
    <row r="313" spans="1:29" hidden="1">
      <c r="A313" s="55">
        <f t="shared" si="79"/>
        <v>305</v>
      </c>
      <c r="B313" s="143" t="s">
        <v>1296</v>
      </c>
      <c r="C313" s="175" t="s">
        <v>2690</v>
      </c>
      <c r="D313" s="37" t="s">
        <v>2287</v>
      </c>
      <c r="E313" s="38">
        <v>462614</v>
      </c>
      <c r="F313" s="39">
        <v>115961842</v>
      </c>
      <c r="G313" s="39">
        <v>98370150</v>
      </c>
      <c r="H313" s="88">
        <v>84.83</v>
      </c>
      <c r="I313" s="47">
        <v>2634275</v>
      </c>
      <c r="J313" s="47">
        <v>-114665</v>
      </c>
      <c r="K313" s="47">
        <v>8721745</v>
      </c>
      <c r="L313" s="47">
        <v>439587</v>
      </c>
      <c r="N313" s="3" t="str">
        <f t="shared" si="64"/>
        <v>0</v>
      </c>
      <c r="O313" s="3" t="str">
        <f t="shared" si="65"/>
        <v>1</v>
      </c>
      <c r="P313" s="3" t="str">
        <f t="shared" si="66"/>
        <v>0</v>
      </c>
      <c r="Q313" s="3" t="str">
        <f t="shared" si="67"/>
        <v>0</v>
      </c>
      <c r="R313" s="8">
        <f t="shared" si="68"/>
        <v>1</v>
      </c>
      <c r="S313" s="6">
        <f t="shared" si="69"/>
        <v>84.83</v>
      </c>
      <c r="T313" s="6">
        <f t="shared" si="70"/>
        <v>10.073091112160844</v>
      </c>
      <c r="V313" s="3" t="str">
        <f t="shared" si="71"/>
        <v>PASS</v>
      </c>
      <c r="W313" s="3" t="str">
        <f t="shared" si="72"/>
        <v>PASS</v>
      </c>
      <c r="X313" s="3" t="str">
        <f t="shared" si="73"/>
        <v>PASS</v>
      </c>
      <c r="Y313" s="3" t="str">
        <f t="shared" si="74"/>
        <v>PASS</v>
      </c>
      <c r="Z313" s="3" t="str">
        <f t="shared" si="75"/>
        <v>PASS</v>
      </c>
      <c r="AA313" s="18">
        <f t="shared" si="76"/>
        <v>3</v>
      </c>
      <c r="AB313" s="3" t="str">
        <f t="shared" si="77"/>
        <v>A086980</v>
      </c>
      <c r="AC313" s="13" t="str">
        <f t="shared" si="78"/>
        <v>쇼박스</v>
      </c>
    </row>
    <row r="314" spans="1:29" hidden="1">
      <c r="A314" s="55">
        <f t="shared" si="79"/>
        <v>306</v>
      </c>
      <c r="B314" s="146" t="s">
        <v>117</v>
      </c>
      <c r="C314" s="176" t="s">
        <v>2722</v>
      </c>
      <c r="D314" s="40" t="s">
        <v>2294</v>
      </c>
      <c r="E314" s="41">
        <v>369636</v>
      </c>
      <c r="F314" s="42">
        <v>316423848</v>
      </c>
      <c r="G314" s="42">
        <v>221888548</v>
      </c>
      <c r="H314" s="89">
        <v>70.12</v>
      </c>
      <c r="I314" s="48">
        <v>-3815521</v>
      </c>
      <c r="J314" s="48">
        <v>-2362160</v>
      </c>
      <c r="K314" s="48">
        <v>-2224622</v>
      </c>
      <c r="L314" s="48">
        <v>10559409</v>
      </c>
      <c r="N314" s="3" t="str">
        <f t="shared" si="64"/>
        <v>1</v>
      </c>
      <c r="O314" s="3" t="str">
        <f t="shared" si="65"/>
        <v>1</v>
      </c>
      <c r="P314" s="3" t="str">
        <f t="shared" si="66"/>
        <v>1</v>
      </c>
      <c r="Q314" s="3" t="str">
        <f t="shared" si="67"/>
        <v>0</v>
      </c>
      <c r="R314" s="8">
        <f t="shared" si="68"/>
        <v>3</v>
      </c>
      <c r="S314" s="6">
        <f t="shared" si="69"/>
        <v>70.12</v>
      </c>
      <c r="T314" s="6">
        <f t="shared" si="70"/>
        <v>0.68171410392556753</v>
      </c>
      <c r="V314" s="3" t="str">
        <f t="shared" si="71"/>
        <v>PASS</v>
      </c>
      <c r="W314" s="3" t="str">
        <f t="shared" si="72"/>
        <v>PASS</v>
      </c>
      <c r="X314" s="3" t="str">
        <f t="shared" si="73"/>
        <v>PASS</v>
      </c>
      <c r="Y314" s="3" t="str">
        <f t="shared" si="74"/>
        <v>PASS</v>
      </c>
      <c r="Z314" s="3" t="str">
        <f t="shared" si="75"/>
        <v>PASS</v>
      </c>
      <c r="AA314" s="18">
        <f t="shared" si="76"/>
        <v>3</v>
      </c>
      <c r="AB314" s="3" t="str">
        <f t="shared" si="77"/>
        <v>A002390</v>
      </c>
      <c r="AC314" s="13" t="str">
        <f t="shared" si="78"/>
        <v>한독</v>
      </c>
    </row>
    <row r="315" spans="1:29" hidden="1">
      <c r="A315" s="55">
        <f t="shared" si="79"/>
        <v>307</v>
      </c>
      <c r="B315" s="143" t="s">
        <v>655</v>
      </c>
      <c r="C315" s="175" t="s">
        <v>1599</v>
      </c>
      <c r="D315" s="37" t="s">
        <v>2286</v>
      </c>
      <c r="E315" s="38">
        <v>502489</v>
      </c>
      <c r="F315" s="39">
        <v>820709303</v>
      </c>
      <c r="G315" s="39">
        <v>44359416</v>
      </c>
      <c r="H315" s="88">
        <v>5.41</v>
      </c>
      <c r="I315" s="47">
        <v>4360056</v>
      </c>
      <c r="J315" s="47">
        <v>5070027</v>
      </c>
      <c r="K315" s="47">
        <v>2406296</v>
      </c>
      <c r="L315" s="47">
        <v>2465430</v>
      </c>
      <c r="N315" s="3" t="str">
        <f t="shared" si="64"/>
        <v>0</v>
      </c>
      <c r="O315" s="3" t="str">
        <f t="shared" si="65"/>
        <v>0</v>
      </c>
      <c r="P315" s="3" t="str">
        <f t="shared" si="66"/>
        <v>0</v>
      </c>
      <c r="Q315" s="3" t="str">
        <f t="shared" si="67"/>
        <v>0</v>
      </c>
      <c r="R315" s="8">
        <f t="shared" si="68"/>
        <v>0</v>
      </c>
      <c r="S315" s="6">
        <f t="shared" si="69"/>
        <v>5.41</v>
      </c>
      <c r="T315" s="6">
        <f t="shared" si="70"/>
        <v>1.7426156798420012</v>
      </c>
      <c r="V315" s="3" t="str">
        <f t="shared" si="71"/>
        <v>PASS</v>
      </c>
      <c r="W315" s="3" t="str">
        <f t="shared" si="72"/>
        <v>PASS</v>
      </c>
      <c r="X315" s="3" t="str">
        <f t="shared" si="73"/>
        <v>PASS</v>
      </c>
      <c r="Y315" s="3" t="str">
        <f t="shared" si="74"/>
        <v>PASS</v>
      </c>
      <c r="Z315" s="3" t="str">
        <f t="shared" si="75"/>
        <v>PASS</v>
      </c>
      <c r="AA315" s="18">
        <f t="shared" si="76"/>
        <v>3</v>
      </c>
      <c r="AB315" s="3" t="str">
        <f t="shared" si="77"/>
        <v>A029530</v>
      </c>
      <c r="AC315" s="13" t="str">
        <f t="shared" si="78"/>
        <v>신도리코</v>
      </c>
    </row>
    <row r="316" spans="1:29" hidden="1">
      <c r="A316" s="55">
        <f t="shared" si="79"/>
        <v>308</v>
      </c>
      <c r="B316" s="143" t="s">
        <v>340</v>
      </c>
      <c r="C316" s="175" t="s">
        <v>2331</v>
      </c>
      <c r="D316" s="37" t="s">
        <v>2294</v>
      </c>
      <c r="E316" s="38">
        <v>491109</v>
      </c>
      <c r="F316" s="39">
        <v>211461950</v>
      </c>
      <c r="G316" s="39">
        <v>178587716</v>
      </c>
      <c r="H316" s="88">
        <v>84.45</v>
      </c>
      <c r="I316" s="47">
        <v>5566852</v>
      </c>
      <c r="J316" s="47">
        <v>7489028</v>
      </c>
      <c r="K316" s="47">
        <v>5837083</v>
      </c>
      <c r="L316" s="47">
        <v>1074933</v>
      </c>
      <c r="N316" s="3" t="str">
        <f t="shared" si="64"/>
        <v>0</v>
      </c>
      <c r="O316" s="3" t="str">
        <f t="shared" si="65"/>
        <v>0</v>
      </c>
      <c r="P316" s="3" t="str">
        <f t="shared" si="66"/>
        <v>0</v>
      </c>
      <c r="Q316" s="3" t="str">
        <f t="shared" si="67"/>
        <v>0</v>
      </c>
      <c r="R316" s="8">
        <f t="shared" si="68"/>
        <v>0</v>
      </c>
      <c r="S316" s="6">
        <f t="shared" si="69"/>
        <v>84.45</v>
      </c>
      <c r="T316" s="6">
        <f>SUM(I316:L316)/F316*100</f>
        <v>9.4427843874512654</v>
      </c>
      <c r="V316" s="3" t="str">
        <f t="shared" si="71"/>
        <v>PASS</v>
      </c>
      <c r="W316" s="3" t="str">
        <f t="shared" si="72"/>
        <v>PASS</v>
      </c>
      <c r="X316" s="3" t="str">
        <f t="shared" si="73"/>
        <v>PASS</v>
      </c>
      <c r="Y316" s="3" t="str">
        <f t="shared" si="74"/>
        <v>PASS</v>
      </c>
      <c r="Z316" s="3" t="str">
        <f t="shared" si="75"/>
        <v>PASS</v>
      </c>
      <c r="AA316" s="18">
        <f t="shared" si="76"/>
        <v>3</v>
      </c>
      <c r="AB316" s="3" t="str">
        <f t="shared" si="77"/>
        <v>A008490</v>
      </c>
      <c r="AC316" s="13" t="str">
        <f t="shared" si="78"/>
        <v>서흥</v>
      </c>
    </row>
    <row r="317" spans="1:29" hidden="1">
      <c r="A317" s="55">
        <f t="shared" si="79"/>
        <v>309</v>
      </c>
      <c r="B317" s="143" t="s">
        <v>809</v>
      </c>
      <c r="C317" s="175" t="s">
        <v>2725</v>
      </c>
      <c r="D317" s="37" t="s">
        <v>2288</v>
      </c>
      <c r="E317" s="38">
        <v>450900</v>
      </c>
      <c r="F317" s="39">
        <v>543264448</v>
      </c>
      <c r="G317" s="39">
        <v>512869894</v>
      </c>
      <c r="H317" s="88">
        <v>94.41</v>
      </c>
      <c r="I317" s="47">
        <v>-4085571</v>
      </c>
      <c r="J317" s="47">
        <v>-10757258</v>
      </c>
      <c r="K317" s="47">
        <v>-17078070</v>
      </c>
      <c r="L317" s="47">
        <v>8694528</v>
      </c>
      <c r="N317" s="3" t="str">
        <f t="shared" si="64"/>
        <v>1</v>
      </c>
      <c r="O317" s="3" t="str">
        <f t="shared" si="65"/>
        <v>1</v>
      </c>
      <c r="P317" s="3" t="str">
        <f t="shared" si="66"/>
        <v>1</v>
      </c>
      <c r="Q317" s="3" t="str">
        <f t="shared" si="67"/>
        <v>0</v>
      </c>
      <c r="R317" s="8">
        <f t="shared" si="68"/>
        <v>3</v>
      </c>
      <c r="S317" s="6">
        <f t="shared" si="69"/>
        <v>94.41</v>
      </c>
      <c r="T317" s="6">
        <f t="shared" si="70"/>
        <v>-4.2753342475302194</v>
      </c>
      <c r="V317" s="3" t="str">
        <f t="shared" si="71"/>
        <v>PASS</v>
      </c>
      <c r="W317" s="3" t="str">
        <f t="shared" si="72"/>
        <v>PASS</v>
      </c>
      <c r="X317" s="3" t="str">
        <f t="shared" si="73"/>
        <v>PASS</v>
      </c>
      <c r="Y317" s="3" t="str">
        <f t="shared" si="74"/>
        <v>PASS</v>
      </c>
      <c r="Z317" s="3" t="str">
        <f t="shared" si="75"/>
        <v>PASS</v>
      </c>
      <c r="AA317" s="18">
        <f t="shared" si="76"/>
        <v>3</v>
      </c>
      <c r="AB317" s="3" t="str">
        <f t="shared" si="77"/>
        <v>A038500</v>
      </c>
      <c r="AC317" s="13" t="str">
        <f t="shared" si="78"/>
        <v>동양시멘트</v>
      </c>
    </row>
    <row r="318" spans="1:29" hidden="1">
      <c r="A318" s="55">
        <f t="shared" si="79"/>
        <v>310</v>
      </c>
      <c r="B318" s="143" t="s">
        <v>2431</v>
      </c>
      <c r="C318" s="175" t="s">
        <v>2673</v>
      </c>
      <c r="D318" s="37" t="s">
        <v>2294</v>
      </c>
      <c r="E318" s="38">
        <v>540531</v>
      </c>
      <c r="F318" s="39">
        <v>109802417</v>
      </c>
      <c r="G318" s="39">
        <v>6097533</v>
      </c>
      <c r="H318" s="88">
        <v>5.55</v>
      </c>
      <c r="I318" s="47">
        <v>2216489</v>
      </c>
      <c r="J318" s="47">
        <v>3011998</v>
      </c>
      <c r="K318" s="47">
        <v>3406317</v>
      </c>
      <c r="L318" s="47">
        <v>2987794</v>
      </c>
      <c r="N318" s="3" t="str">
        <f t="shared" si="64"/>
        <v>0</v>
      </c>
      <c r="O318" s="3" t="str">
        <f t="shared" si="65"/>
        <v>0</v>
      </c>
      <c r="P318" s="3" t="str">
        <f t="shared" si="66"/>
        <v>0</v>
      </c>
      <c r="Q318" s="3" t="str">
        <f t="shared" si="67"/>
        <v>0</v>
      </c>
      <c r="R318" s="8">
        <f t="shared" si="68"/>
        <v>0</v>
      </c>
      <c r="S318" s="6">
        <f t="shared" si="69"/>
        <v>5.55</v>
      </c>
      <c r="T318" s="6">
        <f t="shared" si="70"/>
        <v>10.585011074938359</v>
      </c>
      <c r="V318" s="3" t="str">
        <f t="shared" si="71"/>
        <v>PASS</v>
      </c>
      <c r="W318" s="3" t="str">
        <f t="shared" si="72"/>
        <v>PASS</v>
      </c>
      <c r="X318" s="3" t="str">
        <f t="shared" si="73"/>
        <v>PASS</v>
      </c>
      <c r="Y318" s="3" t="str">
        <f t="shared" si="74"/>
        <v>PASS</v>
      </c>
      <c r="Z318" s="3" t="str">
        <f t="shared" si="75"/>
        <v>PASS</v>
      </c>
      <c r="AA318" s="18">
        <f t="shared" si="76"/>
        <v>3</v>
      </c>
      <c r="AB318" s="3" t="str">
        <f t="shared" si="77"/>
        <v>A200670</v>
      </c>
      <c r="AC318" s="13" t="str">
        <f t="shared" si="78"/>
        <v>휴메딕스</v>
      </c>
    </row>
    <row r="319" spans="1:29" hidden="1">
      <c r="A319" s="55">
        <f t="shared" si="79"/>
        <v>311</v>
      </c>
      <c r="B319" s="146" t="s">
        <v>183</v>
      </c>
      <c r="C319" s="176" t="s">
        <v>2687</v>
      </c>
      <c r="D319" s="40" t="s">
        <v>2294</v>
      </c>
      <c r="E319" s="41">
        <v>475452</v>
      </c>
      <c r="F319" s="42">
        <v>195940219</v>
      </c>
      <c r="G319" s="42">
        <v>134988168</v>
      </c>
      <c r="H319" s="89">
        <v>68.89</v>
      </c>
      <c r="I319" s="48">
        <v>5363882</v>
      </c>
      <c r="J319" s="48">
        <v>5332665</v>
      </c>
      <c r="K319" s="48">
        <v>5489778</v>
      </c>
      <c r="L319" s="48">
        <v>4114761</v>
      </c>
      <c r="N319" s="3" t="str">
        <f t="shared" si="64"/>
        <v>0</v>
      </c>
      <c r="O319" s="3" t="str">
        <f t="shared" si="65"/>
        <v>0</v>
      </c>
      <c r="P319" s="3" t="str">
        <f t="shared" si="66"/>
        <v>0</v>
      </c>
      <c r="Q319" s="3" t="str">
        <f t="shared" si="67"/>
        <v>0</v>
      </c>
      <c r="R319" s="8">
        <f t="shared" si="68"/>
        <v>0</v>
      </c>
      <c r="S319" s="6">
        <f t="shared" si="69"/>
        <v>68.89</v>
      </c>
      <c r="T319" s="6">
        <f t="shared" si="70"/>
        <v>10.360857053038202</v>
      </c>
      <c r="V319" s="3" t="str">
        <f t="shared" si="71"/>
        <v>PASS</v>
      </c>
      <c r="W319" s="3" t="str">
        <f t="shared" si="72"/>
        <v>PASS</v>
      </c>
      <c r="X319" s="3" t="str">
        <f t="shared" si="73"/>
        <v>PASS</v>
      </c>
      <c r="Y319" s="3" t="str">
        <f t="shared" si="74"/>
        <v>PASS</v>
      </c>
      <c r="Z319" s="3" t="str">
        <f t="shared" si="75"/>
        <v>PASS</v>
      </c>
      <c r="AA319" s="18">
        <f t="shared" si="76"/>
        <v>3</v>
      </c>
      <c r="AB319" s="3" t="str">
        <f t="shared" si="77"/>
        <v>A003850</v>
      </c>
      <c r="AC319" s="13" t="str">
        <f t="shared" si="78"/>
        <v>보령제약</v>
      </c>
    </row>
    <row r="320" spans="1:29" hidden="1">
      <c r="A320" s="55">
        <f t="shared" si="79"/>
        <v>312</v>
      </c>
      <c r="B320" s="143" t="s">
        <v>894</v>
      </c>
      <c r="C320" s="175" t="s">
        <v>2646</v>
      </c>
      <c r="D320" s="37" t="s">
        <v>2293</v>
      </c>
      <c r="E320" s="38">
        <v>659789</v>
      </c>
      <c r="F320" s="39">
        <v>256775534</v>
      </c>
      <c r="G320" s="39">
        <v>42873422</v>
      </c>
      <c r="H320" s="88">
        <v>16.7</v>
      </c>
      <c r="I320" s="47">
        <v>1249949</v>
      </c>
      <c r="J320" s="47">
        <v>1119804</v>
      </c>
      <c r="K320" s="47">
        <v>1468043</v>
      </c>
      <c r="L320" s="47">
        <v>491117</v>
      </c>
      <c r="N320" s="3" t="str">
        <f t="shared" si="64"/>
        <v>0</v>
      </c>
      <c r="O320" s="3" t="str">
        <f t="shared" si="65"/>
        <v>0</v>
      </c>
      <c r="P320" s="3" t="str">
        <f t="shared" si="66"/>
        <v>0</v>
      </c>
      <c r="Q320" s="3" t="str">
        <f t="shared" si="67"/>
        <v>0</v>
      </c>
      <c r="R320" s="8">
        <f t="shared" si="68"/>
        <v>0</v>
      </c>
      <c r="S320" s="6">
        <f t="shared" si="69"/>
        <v>16.7</v>
      </c>
      <c r="T320" s="6">
        <f t="shared" si="70"/>
        <v>1.6858744026601848</v>
      </c>
      <c r="V320" s="3" t="str">
        <f t="shared" si="71"/>
        <v>PASS</v>
      </c>
      <c r="W320" s="3" t="str">
        <f t="shared" si="72"/>
        <v>PASS</v>
      </c>
      <c r="X320" s="3" t="str">
        <f t="shared" si="73"/>
        <v>PASS</v>
      </c>
      <c r="Y320" s="3" t="str">
        <f t="shared" si="74"/>
        <v>PASS</v>
      </c>
      <c r="Z320" s="3" t="str">
        <f t="shared" si="75"/>
        <v>PASS</v>
      </c>
      <c r="AA320" s="18">
        <f t="shared" si="76"/>
        <v>3</v>
      </c>
      <c r="AB320" s="3" t="str">
        <f t="shared" si="77"/>
        <v>A044820</v>
      </c>
      <c r="AC320" s="13" t="str">
        <f t="shared" si="78"/>
        <v>코스맥스비티아이</v>
      </c>
    </row>
    <row r="321" spans="1:29" hidden="1">
      <c r="A321" s="55">
        <f t="shared" si="79"/>
        <v>313</v>
      </c>
      <c r="B321" s="143" t="s">
        <v>1440</v>
      </c>
      <c r="C321" s="175" t="s">
        <v>1828</v>
      </c>
      <c r="D321" s="37" t="s">
        <v>2286</v>
      </c>
      <c r="E321" s="38">
        <v>626640</v>
      </c>
      <c r="F321" s="39">
        <v>412918361</v>
      </c>
      <c r="G321" s="39">
        <v>56490287</v>
      </c>
      <c r="H321" s="88">
        <v>13.68</v>
      </c>
      <c r="I321" s="47">
        <v>-458448</v>
      </c>
      <c r="J321" s="47">
        <v>-18857891</v>
      </c>
      <c r="K321" s="47">
        <v>39373450</v>
      </c>
      <c r="L321" s="47">
        <v>-133111788</v>
      </c>
      <c r="N321" s="3" t="str">
        <f t="shared" si="64"/>
        <v>1</v>
      </c>
      <c r="O321" s="3" t="str">
        <f t="shared" si="65"/>
        <v>1</v>
      </c>
      <c r="P321" s="3" t="str">
        <f t="shared" si="66"/>
        <v>0</v>
      </c>
      <c r="Q321" s="3" t="str">
        <f t="shared" si="67"/>
        <v>1</v>
      </c>
      <c r="R321" s="8">
        <f t="shared" si="68"/>
        <v>3</v>
      </c>
      <c r="S321" s="6">
        <f t="shared" si="69"/>
        <v>13.68</v>
      </c>
      <c r="T321" s="6">
        <f t="shared" si="70"/>
        <v>-27.37942597810515</v>
      </c>
      <c r="V321" s="3" t="str">
        <f t="shared" si="71"/>
        <v>PASS</v>
      </c>
      <c r="W321" s="3" t="str">
        <f t="shared" si="72"/>
        <v>PASS</v>
      </c>
      <c r="X321" s="3" t="str">
        <f t="shared" si="73"/>
        <v>PASS</v>
      </c>
      <c r="Y321" s="3" t="str">
        <f t="shared" si="74"/>
        <v>PASS</v>
      </c>
      <c r="Z321" s="3" t="str">
        <f t="shared" si="75"/>
        <v>FAIL</v>
      </c>
      <c r="AA321" s="18">
        <f t="shared" si="76"/>
        <v>3</v>
      </c>
      <c r="AB321" s="3" t="str">
        <f t="shared" si="77"/>
        <v>A112040</v>
      </c>
      <c r="AC321" s="13" t="str">
        <f t="shared" si="78"/>
        <v>위메이드</v>
      </c>
    </row>
    <row r="322" spans="1:29" hidden="1">
      <c r="A322" s="55">
        <f t="shared" si="79"/>
        <v>314</v>
      </c>
      <c r="B322" s="143" t="s">
        <v>205</v>
      </c>
      <c r="C322" s="175" t="s">
        <v>2744</v>
      </c>
      <c r="D322" s="37" t="s">
        <v>2288</v>
      </c>
      <c r="E322" s="38">
        <v>349200</v>
      </c>
      <c r="F322" s="39">
        <v>331783000</v>
      </c>
      <c r="G322" s="39">
        <v>465649000</v>
      </c>
      <c r="H322" s="88">
        <v>140.35</v>
      </c>
      <c r="I322" s="47">
        <v>4427000</v>
      </c>
      <c r="J322" s="47">
        <v>9952000</v>
      </c>
      <c r="K322" s="47">
        <v>18260000</v>
      </c>
      <c r="L322" s="47">
        <v>10610000</v>
      </c>
      <c r="N322" s="3" t="str">
        <f t="shared" si="64"/>
        <v>0</v>
      </c>
      <c r="O322" s="3" t="str">
        <f t="shared" si="65"/>
        <v>0</v>
      </c>
      <c r="P322" s="3" t="str">
        <f t="shared" si="66"/>
        <v>0</v>
      </c>
      <c r="Q322" s="3" t="str">
        <f t="shared" si="67"/>
        <v>0</v>
      </c>
      <c r="R322" s="8">
        <f t="shared" si="68"/>
        <v>0</v>
      </c>
      <c r="S322" s="6">
        <f t="shared" si="69"/>
        <v>140.35</v>
      </c>
      <c r="T322" s="6">
        <f t="shared" si="70"/>
        <v>13.035327307306282</v>
      </c>
      <c r="V322" s="3" t="str">
        <f t="shared" si="71"/>
        <v>PASS</v>
      </c>
      <c r="W322" s="3" t="str">
        <f t="shared" si="72"/>
        <v>PASS</v>
      </c>
      <c r="X322" s="3" t="str">
        <f t="shared" si="73"/>
        <v>PASS</v>
      </c>
      <c r="Y322" s="3" t="str">
        <f t="shared" si="74"/>
        <v>PASS</v>
      </c>
      <c r="Z322" s="3" t="str">
        <f t="shared" si="75"/>
        <v>PASS</v>
      </c>
      <c r="AA322" s="18">
        <f t="shared" si="76"/>
        <v>3</v>
      </c>
      <c r="AB322" s="3" t="str">
        <f t="shared" si="77"/>
        <v>A004430</v>
      </c>
      <c r="AC322" s="13" t="str">
        <f t="shared" si="78"/>
        <v>송원산업</v>
      </c>
    </row>
    <row r="323" spans="1:29" hidden="1">
      <c r="A323" s="55">
        <f t="shared" si="79"/>
        <v>315</v>
      </c>
      <c r="B323" s="143" t="s">
        <v>2223</v>
      </c>
      <c r="C323" s="175" t="s">
        <v>2699</v>
      </c>
      <c r="D323" s="37" t="s">
        <v>2294</v>
      </c>
      <c r="E323" s="38">
        <v>466964</v>
      </c>
      <c r="F323" s="39">
        <v>135678193</v>
      </c>
      <c r="G323" s="39">
        <v>36613036</v>
      </c>
      <c r="H323" s="88">
        <v>26.99</v>
      </c>
      <c r="I323" s="47">
        <v>3225573</v>
      </c>
      <c r="J323" s="47">
        <v>4849734</v>
      </c>
      <c r="K323" s="47">
        <v>3329772</v>
      </c>
      <c r="L323" s="47">
        <v>5220277</v>
      </c>
      <c r="N323" s="3" t="str">
        <f t="shared" si="64"/>
        <v>0</v>
      </c>
      <c r="O323" s="3" t="str">
        <f t="shared" si="65"/>
        <v>0</v>
      </c>
      <c r="P323" s="3" t="str">
        <f t="shared" si="66"/>
        <v>0</v>
      </c>
      <c r="Q323" s="3" t="str">
        <f t="shared" si="67"/>
        <v>0</v>
      </c>
      <c r="R323" s="8">
        <f t="shared" si="68"/>
        <v>0</v>
      </c>
      <c r="S323" s="6">
        <f t="shared" si="69"/>
        <v>26.99</v>
      </c>
      <c r="T323" s="6">
        <f t="shared" si="70"/>
        <v>12.253521094580027</v>
      </c>
      <c r="V323" s="3" t="str">
        <f t="shared" si="71"/>
        <v>PASS</v>
      </c>
      <c r="W323" s="3" t="str">
        <f t="shared" si="72"/>
        <v>PASS</v>
      </c>
      <c r="X323" s="3" t="str">
        <f t="shared" si="73"/>
        <v>PASS</v>
      </c>
      <c r="Y323" s="3" t="str">
        <f t="shared" si="74"/>
        <v>PASS</v>
      </c>
      <c r="Z323" s="3" t="str">
        <f t="shared" si="75"/>
        <v>PASS</v>
      </c>
      <c r="AA323" s="18">
        <f t="shared" si="76"/>
        <v>3</v>
      </c>
      <c r="AB323" s="3" t="str">
        <f t="shared" si="77"/>
        <v>A099190</v>
      </c>
      <c r="AC323" s="13" t="str">
        <f t="shared" si="78"/>
        <v>아이센스</v>
      </c>
    </row>
    <row r="324" spans="1:29" hidden="1">
      <c r="A324" s="55">
        <f t="shared" si="79"/>
        <v>316</v>
      </c>
      <c r="B324" s="146" t="s">
        <v>113</v>
      </c>
      <c r="C324" s="176" t="s">
        <v>2679</v>
      </c>
      <c r="D324" s="40" t="s">
        <v>2289</v>
      </c>
      <c r="E324" s="41">
        <v>555624</v>
      </c>
      <c r="F324" s="42">
        <v>724099903</v>
      </c>
      <c r="G324" s="42">
        <v>1023414280</v>
      </c>
      <c r="H324" s="89">
        <v>141.34</v>
      </c>
      <c r="I324" s="48">
        <v>7422441</v>
      </c>
      <c r="J324" s="48">
        <v>-1569223</v>
      </c>
      <c r="K324" s="48">
        <v>95709552</v>
      </c>
      <c r="L324" s="48">
        <v>-11649123</v>
      </c>
      <c r="N324" s="3" t="str">
        <f t="shared" si="64"/>
        <v>0</v>
      </c>
      <c r="O324" s="3" t="str">
        <f t="shared" si="65"/>
        <v>1</v>
      </c>
      <c r="P324" s="3" t="str">
        <f t="shared" si="66"/>
        <v>0</v>
      </c>
      <c r="Q324" s="3" t="str">
        <f t="shared" si="67"/>
        <v>1</v>
      </c>
      <c r="R324" s="8">
        <f t="shared" si="68"/>
        <v>2</v>
      </c>
      <c r="S324" s="6">
        <f t="shared" si="69"/>
        <v>141.34</v>
      </c>
      <c r="T324" s="6">
        <f t="shared" si="70"/>
        <v>12.417298583728716</v>
      </c>
      <c r="V324" s="3" t="str">
        <f t="shared" si="71"/>
        <v>PASS</v>
      </c>
      <c r="W324" s="3" t="str">
        <f t="shared" si="72"/>
        <v>PASS</v>
      </c>
      <c r="X324" s="3" t="str">
        <f t="shared" si="73"/>
        <v>PASS</v>
      </c>
      <c r="Y324" s="3" t="str">
        <f t="shared" si="74"/>
        <v>PASS</v>
      </c>
      <c r="Z324" s="3" t="str">
        <f t="shared" si="75"/>
        <v>PASS</v>
      </c>
      <c r="AA324" s="18">
        <f t="shared" si="76"/>
        <v>3</v>
      </c>
      <c r="AB324" s="3" t="str">
        <f t="shared" si="77"/>
        <v>A002320</v>
      </c>
      <c r="AC324" s="13" t="str">
        <f t="shared" si="78"/>
        <v>한진</v>
      </c>
    </row>
    <row r="325" spans="1:29" hidden="1">
      <c r="A325" s="55">
        <f t="shared" si="79"/>
        <v>317</v>
      </c>
      <c r="B325" s="143" t="s">
        <v>1430</v>
      </c>
      <c r="C325" s="175" t="s">
        <v>2706</v>
      </c>
      <c r="D325" s="37" t="s">
        <v>2286</v>
      </c>
      <c r="E325" s="38">
        <v>482878</v>
      </c>
      <c r="F325" s="39">
        <v>165681556</v>
      </c>
      <c r="G325" s="39">
        <v>56907436</v>
      </c>
      <c r="H325" s="88">
        <v>34.35</v>
      </c>
      <c r="I325" s="47">
        <v>4592492</v>
      </c>
      <c r="J325" s="47">
        <v>5939955</v>
      </c>
      <c r="K325" s="47">
        <v>5060916</v>
      </c>
      <c r="L325" s="47">
        <v>3463220</v>
      </c>
      <c r="N325" s="3" t="str">
        <f t="shared" si="64"/>
        <v>0</v>
      </c>
      <c r="O325" s="3" t="str">
        <f t="shared" si="65"/>
        <v>0</v>
      </c>
      <c r="P325" s="3" t="str">
        <f t="shared" si="66"/>
        <v>0</v>
      </c>
      <c r="Q325" s="3" t="str">
        <f t="shared" si="67"/>
        <v>0</v>
      </c>
      <c r="R325" s="8">
        <f t="shared" si="68"/>
        <v>0</v>
      </c>
      <c r="S325" s="6">
        <f t="shared" si="69"/>
        <v>34.35</v>
      </c>
      <c r="T325" s="6">
        <f t="shared" si="70"/>
        <v>11.501933866434715</v>
      </c>
      <c r="V325" s="3" t="str">
        <f t="shared" si="71"/>
        <v>PASS</v>
      </c>
      <c r="W325" s="3" t="str">
        <f t="shared" si="72"/>
        <v>PASS</v>
      </c>
      <c r="X325" s="3" t="str">
        <f t="shared" si="73"/>
        <v>PASS</v>
      </c>
      <c r="Y325" s="3" t="str">
        <f t="shared" si="74"/>
        <v>PASS</v>
      </c>
      <c r="Z325" s="3" t="str">
        <f t="shared" si="75"/>
        <v>PASS</v>
      </c>
      <c r="AA325" s="18">
        <f t="shared" si="76"/>
        <v>3</v>
      </c>
      <c r="AB325" s="3" t="str">
        <f t="shared" si="77"/>
        <v>A108230</v>
      </c>
      <c r="AC325" s="13" t="str">
        <f t="shared" si="78"/>
        <v>톱텍</v>
      </c>
    </row>
    <row r="326" spans="1:29" hidden="1">
      <c r="A326" s="55">
        <f t="shared" si="79"/>
        <v>318</v>
      </c>
      <c r="B326" s="143" t="s">
        <v>673</v>
      </c>
      <c r="C326" s="175" t="s">
        <v>2661</v>
      </c>
      <c r="D326" s="37" t="s">
        <v>2293</v>
      </c>
      <c r="E326" s="38">
        <v>669939</v>
      </c>
      <c r="F326" s="39">
        <v>287912499</v>
      </c>
      <c r="G326" s="39">
        <v>199596906</v>
      </c>
      <c r="H326" s="88">
        <v>69.33</v>
      </c>
      <c r="I326" s="47">
        <v>3647101</v>
      </c>
      <c r="J326" s="47">
        <v>3999826</v>
      </c>
      <c r="K326" s="47">
        <v>735351</v>
      </c>
      <c r="L326" s="47">
        <v>-951283</v>
      </c>
      <c r="N326" s="3" t="str">
        <f t="shared" si="64"/>
        <v>0</v>
      </c>
      <c r="O326" s="3" t="str">
        <f t="shared" si="65"/>
        <v>0</v>
      </c>
      <c r="P326" s="3" t="str">
        <f t="shared" si="66"/>
        <v>0</v>
      </c>
      <c r="Q326" s="3" t="str">
        <f t="shared" si="67"/>
        <v>1</v>
      </c>
      <c r="R326" s="8">
        <f t="shared" si="68"/>
        <v>1</v>
      </c>
      <c r="S326" s="6">
        <f t="shared" si="69"/>
        <v>69.33</v>
      </c>
      <c r="T326" s="6">
        <f t="shared" si="70"/>
        <v>2.5809907613632292</v>
      </c>
      <c r="V326" s="3" t="str">
        <f t="shared" si="71"/>
        <v>PASS</v>
      </c>
      <c r="W326" s="3" t="str">
        <f t="shared" si="72"/>
        <v>PASS</v>
      </c>
      <c r="X326" s="3" t="str">
        <f t="shared" si="73"/>
        <v>PASS</v>
      </c>
      <c r="Y326" s="3" t="str">
        <f t="shared" si="74"/>
        <v>PASS</v>
      </c>
      <c r="Z326" s="3" t="str">
        <f t="shared" si="75"/>
        <v>PASS</v>
      </c>
      <c r="AA326" s="18">
        <f t="shared" si="76"/>
        <v>3</v>
      </c>
      <c r="AB326" s="3" t="str">
        <f t="shared" si="77"/>
        <v>A031440</v>
      </c>
      <c r="AC326" s="13" t="str">
        <f t="shared" si="78"/>
        <v>신세계푸드</v>
      </c>
    </row>
    <row r="327" spans="1:29" hidden="1">
      <c r="A327" s="55">
        <f t="shared" si="79"/>
        <v>319</v>
      </c>
      <c r="B327" s="143" t="s">
        <v>1278</v>
      </c>
      <c r="C327" s="175" t="s">
        <v>2689</v>
      </c>
      <c r="D327" s="37" t="s">
        <v>2294</v>
      </c>
      <c r="E327" s="38">
        <v>475388</v>
      </c>
      <c r="F327" s="39">
        <v>92226197</v>
      </c>
      <c r="G327" s="39">
        <v>47415556</v>
      </c>
      <c r="H327" s="88">
        <v>51.41</v>
      </c>
      <c r="I327" s="47">
        <v>767288</v>
      </c>
      <c r="J327" s="47">
        <v>2788004</v>
      </c>
      <c r="K327" s="47">
        <v>2668822</v>
      </c>
      <c r="L327" s="47">
        <v>1869524</v>
      </c>
      <c r="N327" s="3" t="str">
        <f t="shared" si="64"/>
        <v>0</v>
      </c>
      <c r="O327" s="3" t="str">
        <f t="shared" si="65"/>
        <v>0</v>
      </c>
      <c r="P327" s="3" t="str">
        <f t="shared" si="66"/>
        <v>0</v>
      </c>
      <c r="Q327" s="3" t="str">
        <f t="shared" si="67"/>
        <v>0</v>
      </c>
      <c r="R327" s="8">
        <f t="shared" si="68"/>
        <v>0</v>
      </c>
      <c r="S327" s="6">
        <f t="shared" si="69"/>
        <v>51.41</v>
      </c>
      <c r="T327" s="6">
        <f t="shared" si="70"/>
        <v>8.7758557365213701</v>
      </c>
      <c r="V327" s="3" t="str">
        <f t="shared" si="71"/>
        <v>PASS</v>
      </c>
      <c r="W327" s="3" t="str">
        <f t="shared" si="72"/>
        <v>PASS</v>
      </c>
      <c r="X327" s="3" t="str">
        <f t="shared" si="73"/>
        <v>PASS</v>
      </c>
      <c r="Y327" s="3" t="str">
        <f t="shared" si="74"/>
        <v>PASS</v>
      </c>
      <c r="Z327" s="3" t="str">
        <f t="shared" si="75"/>
        <v>PASS</v>
      </c>
      <c r="AA327" s="18">
        <f t="shared" si="76"/>
        <v>3</v>
      </c>
      <c r="AB327" s="3" t="str">
        <f t="shared" si="77"/>
        <v>A085370</v>
      </c>
      <c r="AC327" s="13" t="str">
        <f t="shared" si="78"/>
        <v>루트로닉</v>
      </c>
    </row>
    <row r="328" spans="1:29" hidden="1">
      <c r="A328" s="55">
        <f t="shared" si="79"/>
        <v>320</v>
      </c>
      <c r="B328" s="143" t="s">
        <v>623</v>
      </c>
      <c r="C328" s="175" t="s">
        <v>1555</v>
      </c>
      <c r="D328" s="37" t="s">
        <v>2288</v>
      </c>
      <c r="E328" s="38">
        <v>504240</v>
      </c>
      <c r="F328" s="39">
        <v>385615597</v>
      </c>
      <c r="G328" s="39">
        <v>131563425</v>
      </c>
      <c r="H328" s="88">
        <v>34.119999999999997</v>
      </c>
      <c r="I328" s="47">
        <v>12273398</v>
      </c>
      <c r="J328" s="47">
        <v>13156900</v>
      </c>
      <c r="K328" s="47">
        <v>1882614</v>
      </c>
      <c r="L328" s="47">
        <v>-6859291</v>
      </c>
      <c r="N328" s="3" t="str">
        <f t="shared" si="64"/>
        <v>0</v>
      </c>
      <c r="O328" s="3" t="str">
        <f t="shared" si="65"/>
        <v>0</v>
      </c>
      <c r="P328" s="3" t="str">
        <f t="shared" si="66"/>
        <v>0</v>
      </c>
      <c r="Q328" s="3" t="str">
        <f t="shared" si="67"/>
        <v>1</v>
      </c>
      <c r="R328" s="8">
        <f t="shared" si="68"/>
        <v>1</v>
      </c>
      <c r="S328" s="6">
        <f t="shared" si="69"/>
        <v>34.119999999999997</v>
      </c>
      <c r="T328" s="6">
        <f t="shared" si="70"/>
        <v>5.3041477469076543</v>
      </c>
      <c r="V328" s="3" t="str">
        <f t="shared" si="71"/>
        <v>PASS</v>
      </c>
      <c r="W328" s="3" t="str">
        <f t="shared" si="72"/>
        <v>PASS</v>
      </c>
      <c r="X328" s="3" t="str">
        <f t="shared" si="73"/>
        <v>PASS</v>
      </c>
      <c r="Y328" s="3" t="str">
        <f t="shared" si="74"/>
        <v>PASS</v>
      </c>
      <c r="Z328" s="3" t="str">
        <f t="shared" si="75"/>
        <v>PASS</v>
      </c>
      <c r="AA328" s="18">
        <f t="shared" si="76"/>
        <v>3</v>
      </c>
      <c r="AB328" s="3" t="str">
        <f t="shared" si="77"/>
        <v>A025860</v>
      </c>
      <c r="AC328" s="13" t="str">
        <f t="shared" si="78"/>
        <v>남해화학</v>
      </c>
    </row>
    <row r="329" spans="1:29">
      <c r="A329" s="55">
        <f t="shared" si="79"/>
        <v>321</v>
      </c>
      <c r="B329" s="146" t="s">
        <v>2739</v>
      </c>
      <c r="C329" s="176" t="s">
        <v>2740</v>
      </c>
      <c r="D329" s="40" t="s">
        <v>2294</v>
      </c>
      <c r="E329" s="41">
        <v>344279</v>
      </c>
      <c r="F329" s="42">
        <v>28757414</v>
      </c>
      <c r="G329" s="42">
        <v>3586884</v>
      </c>
      <c r="H329" s="89">
        <v>12.47</v>
      </c>
      <c r="I329" s="48">
        <v>-1488756</v>
      </c>
      <c r="J329" s="48">
        <v>-834738</v>
      </c>
      <c r="K329" s="48">
        <v>-1691584</v>
      </c>
      <c r="L329" s="48">
        <v>-1354285</v>
      </c>
      <c r="N329" s="3" t="str">
        <f t="shared" ref="N329:N392" si="80">IF(I329&gt;N$8,"0","1")</f>
        <v>1</v>
      </c>
      <c r="O329" s="3" t="str">
        <f t="shared" ref="O329:O392" si="81">IF(J329&gt;O$8,"0","1")</f>
        <v>1</v>
      </c>
      <c r="P329" s="3" t="str">
        <f t="shared" ref="P329:P392" si="82">IF(K329&gt;P$8,"0","1")</f>
        <v>1</v>
      </c>
      <c r="Q329" s="3" t="str">
        <f t="shared" ref="Q329:Q392" si="83">IF(L329&gt;Q$8,"0","1")</f>
        <v>1</v>
      </c>
      <c r="R329" s="8">
        <f t="shared" ref="R329:R392" si="84">COUNTIF(N329:Q329,"1")</f>
        <v>4</v>
      </c>
      <c r="S329" s="6">
        <f t="shared" ref="S329:S392" si="85">IF(D329=$W$4,"",H329)</f>
        <v>12.47</v>
      </c>
      <c r="T329" s="6">
        <f t="shared" ref="T329:T392" si="86">SUM(I329:L329)/F329*100</f>
        <v>-18.671230312989895</v>
      </c>
      <c r="V329" s="3" t="str">
        <f t="shared" ref="V329:V392" si="87">IF(OR(H329=$V$3,H329=$V$4),"FAIL","PASS")</f>
        <v>PASS</v>
      </c>
      <c r="W329" s="3" t="str">
        <f t="shared" ref="W329:W392" si="88">IF(S329="","PASS",IF(S329&gt;$W$3,"FAIL","PASS"))</f>
        <v>PASS</v>
      </c>
      <c r="X329" s="3" t="str">
        <f t="shared" ref="X329:X392" si="89">IF(AND(Y329=$X$3,Z329=$X$3),"FAIL","PASS")</f>
        <v>FAIL</v>
      </c>
      <c r="Y329" s="3" t="str">
        <f t="shared" ref="Y329:Y392" si="90">IF(R329=$Y$3,"FAIL","PASS")</f>
        <v>FAIL</v>
      </c>
      <c r="Z329" s="3" t="str">
        <f t="shared" ref="Z329:Z392" si="91">IF(ISERROR(IF(T329&lt;$Z$3,"FAIL","PASS")),"",IF(T329&lt;$Z$3,"FAIL","PASS"))</f>
        <v>FAIL</v>
      </c>
      <c r="AA329" s="18">
        <f t="shared" ref="AA329:AA392" si="92">COUNTIF(V329:X329,$AA$3)</f>
        <v>2</v>
      </c>
      <c r="AB329" s="3" t="str">
        <f t="shared" ref="AB329:AB392" si="93">B329</f>
        <v>A182400</v>
      </c>
      <c r="AC329" s="13" t="str">
        <f t="shared" ref="AC329:AC392" si="94">C329</f>
        <v>에이티젠</v>
      </c>
    </row>
    <row r="330" spans="1:29" hidden="1">
      <c r="A330" s="55">
        <f t="shared" si="79"/>
        <v>322</v>
      </c>
      <c r="B330" s="143" t="s">
        <v>1391</v>
      </c>
      <c r="C330" s="175" t="s">
        <v>2708</v>
      </c>
      <c r="D330" s="37" t="s">
        <v>2294</v>
      </c>
      <c r="E330" s="38">
        <v>445583</v>
      </c>
      <c r="F330" s="39">
        <v>88642656</v>
      </c>
      <c r="G330" s="39">
        <v>11691477</v>
      </c>
      <c r="H330" s="88">
        <v>13.19</v>
      </c>
      <c r="I330" s="47">
        <v>2377383</v>
      </c>
      <c r="J330" s="47">
        <v>3364920</v>
      </c>
      <c r="K330" s="47">
        <v>6352210</v>
      </c>
      <c r="L330" s="47">
        <v>4907887</v>
      </c>
      <c r="N330" s="3" t="str">
        <f t="shared" si="80"/>
        <v>0</v>
      </c>
      <c r="O330" s="3" t="str">
        <f t="shared" si="81"/>
        <v>0</v>
      </c>
      <c r="P330" s="3" t="str">
        <f t="shared" si="82"/>
        <v>0</v>
      </c>
      <c r="Q330" s="3" t="str">
        <f t="shared" si="83"/>
        <v>0</v>
      </c>
      <c r="R330" s="8">
        <f t="shared" si="84"/>
        <v>0</v>
      </c>
      <c r="S330" s="6">
        <f t="shared" si="85"/>
        <v>13.19</v>
      </c>
      <c r="T330" s="6">
        <f t="shared" si="86"/>
        <v>19.180833209690828</v>
      </c>
      <c r="V330" s="3" t="str">
        <f t="shared" si="87"/>
        <v>PASS</v>
      </c>
      <c r="W330" s="3" t="str">
        <f t="shared" si="88"/>
        <v>PASS</v>
      </c>
      <c r="X330" s="3" t="str">
        <f t="shared" si="89"/>
        <v>PASS</v>
      </c>
      <c r="Y330" s="3" t="str">
        <f t="shared" si="90"/>
        <v>PASS</v>
      </c>
      <c r="Z330" s="3" t="str">
        <f t="shared" si="91"/>
        <v>PASS</v>
      </c>
      <c r="AA330" s="18">
        <f t="shared" si="92"/>
        <v>3</v>
      </c>
      <c r="AB330" s="3" t="str">
        <f t="shared" si="93"/>
        <v>A100120</v>
      </c>
      <c r="AC330" s="13" t="str">
        <f t="shared" si="94"/>
        <v>뷰웍스</v>
      </c>
    </row>
    <row r="331" spans="1:29" hidden="1">
      <c r="A331" s="55">
        <f t="shared" ref="A331:A394" si="95">+A330+1</f>
        <v>323</v>
      </c>
      <c r="B331" s="143" t="s">
        <v>1374</v>
      </c>
      <c r="C331" s="175" t="s">
        <v>1865</v>
      </c>
      <c r="D331" s="37" t="s">
        <v>2294</v>
      </c>
      <c r="E331" s="38">
        <v>508166</v>
      </c>
      <c r="F331" s="39">
        <v>169589918</v>
      </c>
      <c r="G331" s="39">
        <v>144577499</v>
      </c>
      <c r="H331" s="88">
        <v>85.25</v>
      </c>
      <c r="I331" s="47">
        <v>2070719</v>
      </c>
      <c r="J331" s="47">
        <v>4573672</v>
      </c>
      <c r="K331" s="47">
        <v>462820</v>
      </c>
      <c r="L331" s="47">
        <v>-1023961</v>
      </c>
      <c r="N331" s="3" t="str">
        <f t="shared" si="80"/>
        <v>0</v>
      </c>
      <c r="O331" s="3" t="str">
        <f t="shared" si="81"/>
        <v>0</v>
      </c>
      <c r="P331" s="3" t="str">
        <f t="shared" si="82"/>
        <v>0</v>
      </c>
      <c r="Q331" s="3" t="str">
        <f t="shared" si="83"/>
        <v>1</v>
      </c>
      <c r="R331" s="8">
        <f t="shared" si="84"/>
        <v>1</v>
      </c>
      <c r="S331" s="6">
        <f t="shared" si="85"/>
        <v>85.25</v>
      </c>
      <c r="T331" s="6">
        <f t="shared" si="86"/>
        <v>3.5870351679750208</v>
      </c>
      <c r="V331" s="3" t="str">
        <f t="shared" si="87"/>
        <v>PASS</v>
      </c>
      <c r="W331" s="3" t="str">
        <f t="shared" si="88"/>
        <v>PASS</v>
      </c>
      <c r="X331" s="3" t="str">
        <f t="shared" si="89"/>
        <v>PASS</v>
      </c>
      <c r="Y331" s="3" t="str">
        <f t="shared" si="90"/>
        <v>PASS</v>
      </c>
      <c r="Z331" s="3" t="str">
        <f t="shared" si="91"/>
        <v>PASS</v>
      </c>
      <c r="AA331" s="18">
        <f t="shared" si="92"/>
        <v>3</v>
      </c>
      <c r="AB331" s="3" t="str">
        <f t="shared" si="93"/>
        <v>A096760</v>
      </c>
      <c r="AC331" s="13" t="str">
        <f t="shared" si="94"/>
        <v>JW홀딩스</v>
      </c>
    </row>
    <row r="332" spans="1:29" hidden="1">
      <c r="A332" s="55">
        <f t="shared" si="95"/>
        <v>324</v>
      </c>
      <c r="B332" s="143" t="s">
        <v>2696</v>
      </c>
      <c r="C332" s="175" t="s">
        <v>2697</v>
      </c>
      <c r="D332" s="37" t="s">
        <v>2288</v>
      </c>
      <c r="E332" s="38">
        <v>504599</v>
      </c>
      <c r="F332" s="39"/>
      <c r="G332" s="39"/>
      <c r="H332" s="88"/>
      <c r="I332" s="47"/>
      <c r="J332" s="47">
        <v>6540010</v>
      </c>
      <c r="K332" s="47"/>
      <c r="L332" s="47"/>
      <c r="N332" s="3" t="str">
        <f t="shared" si="80"/>
        <v>1</v>
      </c>
      <c r="O332" s="3" t="str">
        <f t="shared" si="81"/>
        <v>0</v>
      </c>
      <c r="P332" s="3" t="str">
        <f t="shared" si="82"/>
        <v>1</v>
      </c>
      <c r="Q332" s="3" t="str">
        <f t="shared" si="83"/>
        <v>1</v>
      </c>
      <c r="R332" s="8">
        <f t="shared" si="84"/>
        <v>3</v>
      </c>
      <c r="S332" s="6">
        <f t="shared" si="85"/>
        <v>0</v>
      </c>
      <c r="T332" s="6" t="e">
        <f t="shared" si="86"/>
        <v>#DIV/0!</v>
      </c>
      <c r="V332" s="3" t="str">
        <f t="shared" si="87"/>
        <v>PASS</v>
      </c>
      <c r="W332" s="3" t="str">
        <f t="shared" si="88"/>
        <v>PASS</v>
      </c>
      <c r="X332" s="3" t="str">
        <f t="shared" si="89"/>
        <v>PASS</v>
      </c>
      <c r="Y332" s="3" t="str">
        <f t="shared" si="90"/>
        <v>PASS</v>
      </c>
      <c r="Z332" s="3" t="str">
        <f t="shared" si="91"/>
        <v/>
      </c>
      <c r="AA332" s="18">
        <f t="shared" si="92"/>
        <v>3</v>
      </c>
      <c r="AB332" s="3" t="str">
        <f t="shared" si="93"/>
        <v>A115960</v>
      </c>
      <c r="AC332" s="13" t="str">
        <f t="shared" si="94"/>
        <v>연우</v>
      </c>
    </row>
    <row r="333" spans="1:29" hidden="1">
      <c r="A333" s="55">
        <f t="shared" si="95"/>
        <v>325</v>
      </c>
      <c r="B333" s="143" t="s">
        <v>1366</v>
      </c>
      <c r="C333" s="175" t="s">
        <v>2751</v>
      </c>
      <c r="D333" s="37" t="s">
        <v>2287</v>
      </c>
      <c r="E333" s="38">
        <v>353136</v>
      </c>
      <c r="F333" s="39">
        <v>254485580</v>
      </c>
      <c r="G333" s="39">
        <v>233044676</v>
      </c>
      <c r="H333" s="88">
        <v>91.57</v>
      </c>
      <c r="I333" s="47">
        <v>552419</v>
      </c>
      <c r="J333" s="47">
        <v>543397</v>
      </c>
      <c r="K333" s="47">
        <v>2750699</v>
      </c>
      <c r="L333" s="47">
        <v>8389548</v>
      </c>
      <c r="N333" s="3" t="str">
        <f t="shared" si="80"/>
        <v>0</v>
      </c>
      <c r="O333" s="3" t="str">
        <f t="shared" si="81"/>
        <v>0</v>
      </c>
      <c r="P333" s="3" t="str">
        <f t="shared" si="82"/>
        <v>0</v>
      </c>
      <c r="Q333" s="3" t="str">
        <f t="shared" si="83"/>
        <v>0</v>
      </c>
      <c r="R333" s="8">
        <f t="shared" si="84"/>
        <v>0</v>
      </c>
      <c r="S333" s="6">
        <f t="shared" si="85"/>
        <v>91.57</v>
      </c>
      <c r="T333" s="6">
        <f t="shared" si="86"/>
        <v>4.8081557312599008</v>
      </c>
      <c r="V333" s="3" t="str">
        <f t="shared" si="87"/>
        <v>PASS</v>
      </c>
      <c r="W333" s="3" t="str">
        <f t="shared" si="88"/>
        <v>PASS</v>
      </c>
      <c r="X333" s="3" t="str">
        <f t="shared" si="89"/>
        <v>PASS</v>
      </c>
      <c r="Y333" s="3" t="str">
        <f t="shared" si="90"/>
        <v>PASS</v>
      </c>
      <c r="Z333" s="3" t="str">
        <f t="shared" si="91"/>
        <v>PASS</v>
      </c>
      <c r="AA333" s="18">
        <f t="shared" si="92"/>
        <v>3</v>
      </c>
      <c r="AB333" s="3" t="str">
        <f t="shared" si="93"/>
        <v>A095720</v>
      </c>
      <c r="AC333" s="13" t="str">
        <f t="shared" si="94"/>
        <v>웅진씽크빅</v>
      </c>
    </row>
    <row r="334" spans="1:29">
      <c r="A334" s="55">
        <f t="shared" si="95"/>
        <v>326</v>
      </c>
      <c r="B334" s="146" t="s">
        <v>414</v>
      </c>
      <c r="C334" s="176" t="s">
        <v>1635</v>
      </c>
      <c r="D334" s="40" t="s">
        <v>2289</v>
      </c>
      <c r="E334" s="41">
        <v>922538</v>
      </c>
      <c r="F334" s="42">
        <v>351557000</v>
      </c>
      <c r="G334" s="42">
        <v>5502540000</v>
      </c>
      <c r="H334" s="89" t="s">
        <v>2311</v>
      </c>
      <c r="I334" s="48">
        <v>-49791000</v>
      </c>
      <c r="J334" s="48">
        <v>-125923000</v>
      </c>
      <c r="K334" s="48">
        <v>-23939000</v>
      </c>
      <c r="L334" s="48">
        <v>-425936000</v>
      </c>
      <c r="N334" s="3" t="str">
        <f t="shared" si="80"/>
        <v>1</v>
      </c>
      <c r="O334" s="3" t="str">
        <f t="shared" si="81"/>
        <v>1</v>
      </c>
      <c r="P334" s="3" t="str">
        <f t="shared" si="82"/>
        <v>1</v>
      </c>
      <c r="Q334" s="3" t="str">
        <f t="shared" si="83"/>
        <v>1</v>
      </c>
      <c r="R334" s="8">
        <f t="shared" si="84"/>
        <v>4</v>
      </c>
      <c r="S334" s="6" t="str">
        <f t="shared" si="85"/>
        <v>일부잠식</v>
      </c>
      <c r="T334" s="6">
        <f t="shared" si="86"/>
        <v>-177.94809945471147</v>
      </c>
      <c r="V334" s="3" t="str">
        <f t="shared" si="87"/>
        <v>FAIL</v>
      </c>
      <c r="W334" s="3" t="str">
        <f t="shared" si="88"/>
        <v>FAIL</v>
      </c>
      <c r="X334" s="3" t="str">
        <f t="shared" si="89"/>
        <v>FAIL</v>
      </c>
      <c r="Y334" s="3" t="str">
        <f t="shared" si="90"/>
        <v>FAIL</v>
      </c>
      <c r="Z334" s="3" t="str">
        <f t="shared" si="91"/>
        <v>FAIL</v>
      </c>
      <c r="AA334" s="18">
        <f t="shared" si="92"/>
        <v>0</v>
      </c>
      <c r="AB334" s="3" t="str">
        <f t="shared" si="93"/>
        <v>A011200</v>
      </c>
      <c r="AC334" s="13" t="str">
        <f t="shared" si="94"/>
        <v>현대상선</v>
      </c>
    </row>
    <row r="335" spans="1:29" hidden="1">
      <c r="A335" s="55">
        <f t="shared" si="95"/>
        <v>327</v>
      </c>
      <c r="B335" s="143" t="s">
        <v>680</v>
      </c>
      <c r="C335" s="175" t="s">
        <v>2698</v>
      </c>
      <c r="D335" s="37" t="s">
        <v>2286</v>
      </c>
      <c r="E335" s="38">
        <v>558705</v>
      </c>
      <c r="F335" s="39">
        <v>132975854</v>
      </c>
      <c r="G335" s="39">
        <v>111184681</v>
      </c>
      <c r="H335" s="88">
        <v>83.61</v>
      </c>
      <c r="I335" s="47">
        <v>3404495</v>
      </c>
      <c r="J335" s="47">
        <v>1010989</v>
      </c>
      <c r="K335" s="47">
        <v>640906</v>
      </c>
      <c r="L335" s="47">
        <v>1496191</v>
      </c>
      <c r="N335" s="3" t="str">
        <f t="shared" si="80"/>
        <v>0</v>
      </c>
      <c r="O335" s="3" t="str">
        <f t="shared" si="81"/>
        <v>0</v>
      </c>
      <c r="P335" s="3" t="str">
        <f t="shared" si="82"/>
        <v>0</v>
      </c>
      <c r="Q335" s="3" t="str">
        <f t="shared" si="83"/>
        <v>0</v>
      </c>
      <c r="R335" s="8">
        <f t="shared" si="84"/>
        <v>0</v>
      </c>
      <c r="S335" s="6">
        <f t="shared" si="85"/>
        <v>83.61</v>
      </c>
      <c r="T335" s="6">
        <f t="shared" si="86"/>
        <v>4.9276472403779419</v>
      </c>
      <c r="V335" s="3" t="str">
        <f t="shared" si="87"/>
        <v>PASS</v>
      </c>
      <c r="W335" s="3" t="str">
        <f t="shared" si="88"/>
        <v>PASS</v>
      </c>
      <c r="X335" s="3" t="str">
        <f t="shared" si="89"/>
        <v>PASS</v>
      </c>
      <c r="Y335" s="3" t="str">
        <f t="shared" si="90"/>
        <v>PASS</v>
      </c>
      <c r="Z335" s="3" t="str">
        <f t="shared" si="91"/>
        <v>PASS</v>
      </c>
      <c r="AA335" s="18">
        <f t="shared" si="92"/>
        <v>3</v>
      </c>
      <c r="AB335" s="3" t="str">
        <f t="shared" si="93"/>
        <v>A032190</v>
      </c>
      <c r="AC335" s="13" t="str">
        <f t="shared" si="94"/>
        <v>다우데이타</v>
      </c>
    </row>
    <row r="336" spans="1:29" hidden="1">
      <c r="A336" s="55">
        <f t="shared" si="95"/>
        <v>328</v>
      </c>
      <c r="B336" s="143" t="s">
        <v>88</v>
      </c>
      <c r="C336" s="175" t="s">
        <v>2710</v>
      </c>
      <c r="D336" s="37" t="s">
        <v>2288</v>
      </c>
      <c r="E336" s="38">
        <v>462807</v>
      </c>
      <c r="F336" s="39">
        <v>173938244</v>
      </c>
      <c r="G336" s="39">
        <v>164840817</v>
      </c>
      <c r="H336" s="88">
        <v>94.77</v>
      </c>
      <c r="I336" s="47">
        <v>3331365</v>
      </c>
      <c r="J336" s="47">
        <v>6648260</v>
      </c>
      <c r="K336" s="47">
        <v>9465322</v>
      </c>
      <c r="L336" s="47">
        <v>-3255018</v>
      </c>
      <c r="N336" s="3" t="str">
        <f t="shared" si="80"/>
        <v>0</v>
      </c>
      <c r="O336" s="3" t="str">
        <f t="shared" si="81"/>
        <v>0</v>
      </c>
      <c r="P336" s="3" t="str">
        <f t="shared" si="82"/>
        <v>0</v>
      </c>
      <c r="Q336" s="3" t="str">
        <f t="shared" si="83"/>
        <v>1</v>
      </c>
      <c r="R336" s="8">
        <f t="shared" si="84"/>
        <v>1</v>
      </c>
      <c r="S336" s="6">
        <f t="shared" si="85"/>
        <v>94.77</v>
      </c>
      <c r="T336" s="6">
        <f t="shared" si="86"/>
        <v>9.3078604380989383</v>
      </c>
      <c r="V336" s="3" t="str">
        <f t="shared" si="87"/>
        <v>PASS</v>
      </c>
      <c r="W336" s="3" t="str">
        <f t="shared" si="88"/>
        <v>PASS</v>
      </c>
      <c r="X336" s="3" t="str">
        <f t="shared" si="89"/>
        <v>PASS</v>
      </c>
      <c r="Y336" s="3" t="str">
        <f t="shared" si="90"/>
        <v>PASS</v>
      </c>
      <c r="Z336" s="3" t="str">
        <f t="shared" si="91"/>
        <v>PASS</v>
      </c>
      <c r="AA336" s="18">
        <f t="shared" si="92"/>
        <v>3</v>
      </c>
      <c r="AB336" s="3" t="str">
        <f t="shared" si="93"/>
        <v>A001780</v>
      </c>
      <c r="AC336" s="13" t="str">
        <f t="shared" si="94"/>
        <v>알루코</v>
      </c>
    </row>
    <row r="337" spans="1:29" hidden="1">
      <c r="A337" s="55">
        <f t="shared" si="95"/>
        <v>329</v>
      </c>
      <c r="B337" s="143" t="s">
        <v>1273</v>
      </c>
      <c r="C337" s="175" t="s">
        <v>2651</v>
      </c>
      <c r="D337" s="37" t="s">
        <v>2289</v>
      </c>
      <c r="E337" s="38">
        <v>693470</v>
      </c>
      <c r="F337" s="39">
        <v>380555716</v>
      </c>
      <c r="G337" s="39">
        <v>23546926</v>
      </c>
      <c r="H337" s="88">
        <v>6.19</v>
      </c>
      <c r="I337" s="47">
        <v>5310996</v>
      </c>
      <c r="J337" s="47">
        <v>1614216</v>
      </c>
      <c r="K337" s="47">
        <v>1537807</v>
      </c>
      <c r="L337" s="47">
        <v>1346642</v>
      </c>
      <c r="N337" s="3" t="str">
        <f t="shared" si="80"/>
        <v>0</v>
      </c>
      <c r="O337" s="3" t="str">
        <f t="shared" si="81"/>
        <v>0</v>
      </c>
      <c r="P337" s="3" t="str">
        <f t="shared" si="82"/>
        <v>0</v>
      </c>
      <c r="Q337" s="3" t="str">
        <f t="shared" si="83"/>
        <v>0</v>
      </c>
      <c r="R337" s="8">
        <f t="shared" si="84"/>
        <v>0</v>
      </c>
      <c r="S337" s="6">
        <f t="shared" si="85"/>
        <v>6.19</v>
      </c>
      <c r="T337" s="6">
        <f t="shared" si="86"/>
        <v>2.5777200519043051</v>
      </c>
      <c r="V337" s="3" t="str">
        <f t="shared" si="87"/>
        <v>PASS</v>
      </c>
      <c r="W337" s="3" t="str">
        <f t="shared" si="88"/>
        <v>PASS</v>
      </c>
      <c r="X337" s="3" t="str">
        <f t="shared" si="89"/>
        <v>PASS</v>
      </c>
      <c r="Y337" s="3" t="str">
        <f t="shared" si="90"/>
        <v>PASS</v>
      </c>
      <c r="Z337" s="3" t="str">
        <f t="shared" si="91"/>
        <v>PASS</v>
      </c>
      <c r="AA337" s="18">
        <f t="shared" si="92"/>
        <v>3</v>
      </c>
      <c r="AB337" s="3" t="str">
        <f t="shared" si="93"/>
        <v>A084690</v>
      </c>
      <c r="AC337" s="13" t="str">
        <f t="shared" si="94"/>
        <v>대상홀딩스</v>
      </c>
    </row>
    <row r="338" spans="1:29" hidden="1">
      <c r="A338" s="55">
        <f t="shared" si="95"/>
        <v>330</v>
      </c>
      <c r="B338" s="143" t="s">
        <v>672</v>
      </c>
      <c r="C338" s="175" t="s">
        <v>2667</v>
      </c>
      <c r="D338" s="37" t="s">
        <v>2286</v>
      </c>
      <c r="E338" s="38">
        <v>532750</v>
      </c>
      <c r="F338" s="39">
        <v>40391079</v>
      </c>
      <c r="G338" s="39">
        <v>1883703</v>
      </c>
      <c r="H338" s="88">
        <v>4.66</v>
      </c>
      <c r="I338" s="47">
        <v>428145</v>
      </c>
      <c r="J338" s="47">
        <v>-147349</v>
      </c>
      <c r="K338" s="47">
        <v>2411229</v>
      </c>
      <c r="L338" s="47">
        <v>192089</v>
      </c>
      <c r="N338" s="3" t="str">
        <f t="shared" si="80"/>
        <v>0</v>
      </c>
      <c r="O338" s="3" t="str">
        <f t="shared" si="81"/>
        <v>1</v>
      </c>
      <c r="P338" s="3" t="str">
        <f t="shared" si="82"/>
        <v>0</v>
      </c>
      <c r="Q338" s="3" t="str">
        <f t="shared" si="83"/>
        <v>0</v>
      </c>
      <c r="R338" s="8">
        <f t="shared" si="84"/>
        <v>1</v>
      </c>
      <c r="S338" s="6">
        <f t="shared" si="85"/>
        <v>4.66</v>
      </c>
      <c r="T338" s="6">
        <f t="shared" si="86"/>
        <v>7.1404727761791156</v>
      </c>
      <c r="V338" s="3" t="str">
        <f t="shared" si="87"/>
        <v>PASS</v>
      </c>
      <c r="W338" s="3" t="str">
        <f t="shared" si="88"/>
        <v>PASS</v>
      </c>
      <c r="X338" s="3" t="str">
        <f t="shared" si="89"/>
        <v>PASS</v>
      </c>
      <c r="Y338" s="3" t="str">
        <f t="shared" si="90"/>
        <v>PASS</v>
      </c>
      <c r="Z338" s="3" t="str">
        <f t="shared" si="91"/>
        <v>PASS</v>
      </c>
      <c r="AA338" s="18">
        <f t="shared" si="92"/>
        <v>3</v>
      </c>
      <c r="AB338" s="3" t="str">
        <f t="shared" si="93"/>
        <v>A031390</v>
      </c>
      <c r="AC338" s="13" t="str">
        <f t="shared" si="94"/>
        <v>녹십자셀</v>
      </c>
    </row>
    <row r="339" spans="1:29" hidden="1">
      <c r="A339" s="55">
        <f t="shared" si="95"/>
        <v>331</v>
      </c>
      <c r="B339" s="146" t="s">
        <v>1091</v>
      </c>
      <c r="C339" s="176" t="s">
        <v>2759</v>
      </c>
      <c r="D339" s="40" t="s">
        <v>2286</v>
      </c>
      <c r="E339" s="41">
        <v>311139</v>
      </c>
      <c r="F339" s="42">
        <v>94049532</v>
      </c>
      <c r="G339" s="42">
        <v>9354745</v>
      </c>
      <c r="H339" s="89">
        <v>9.9499999999999993</v>
      </c>
      <c r="I339" s="48">
        <v>2168042</v>
      </c>
      <c r="J339" s="48">
        <v>1986192</v>
      </c>
      <c r="K339" s="48">
        <v>4003637</v>
      </c>
      <c r="L339" s="48">
        <v>5008576</v>
      </c>
      <c r="N339" s="3" t="str">
        <f t="shared" si="80"/>
        <v>0</v>
      </c>
      <c r="O339" s="3" t="str">
        <f t="shared" si="81"/>
        <v>0</v>
      </c>
      <c r="P339" s="3" t="str">
        <f t="shared" si="82"/>
        <v>0</v>
      </c>
      <c r="Q339" s="3" t="str">
        <f t="shared" si="83"/>
        <v>0</v>
      </c>
      <c r="R339" s="8">
        <f t="shared" si="84"/>
        <v>0</v>
      </c>
      <c r="S339" s="6">
        <f t="shared" si="85"/>
        <v>9.9499999999999993</v>
      </c>
      <c r="T339" s="6">
        <f t="shared" si="86"/>
        <v>13.999481677378256</v>
      </c>
      <c r="V339" s="3" t="str">
        <f t="shared" si="87"/>
        <v>PASS</v>
      </c>
      <c r="W339" s="3" t="str">
        <f t="shared" si="88"/>
        <v>PASS</v>
      </c>
      <c r="X339" s="3" t="str">
        <f t="shared" si="89"/>
        <v>PASS</v>
      </c>
      <c r="Y339" s="3" t="str">
        <f t="shared" si="90"/>
        <v>PASS</v>
      </c>
      <c r="Z339" s="3" t="str">
        <f t="shared" si="91"/>
        <v>PASS</v>
      </c>
      <c r="AA339" s="18">
        <f t="shared" si="92"/>
        <v>3</v>
      </c>
      <c r="AB339" s="3" t="str">
        <f t="shared" si="93"/>
        <v>A064760</v>
      </c>
      <c r="AC339" s="13" t="str">
        <f t="shared" si="94"/>
        <v>티씨케이</v>
      </c>
    </row>
    <row r="340" spans="1:29" hidden="1">
      <c r="A340" s="55">
        <f t="shared" si="95"/>
        <v>332</v>
      </c>
      <c r="B340" s="143" t="s">
        <v>1023</v>
      </c>
      <c r="C340" s="175" t="s">
        <v>1798</v>
      </c>
      <c r="D340" s="37" t="s">
        <v>2286</v>
      </c>
      <c r="E340" s="38">
        <v>304329</v>
      </c>
      <c r="F340" s="39">
        <v>106932861</v>
      </c>
      <c r="G340" s="39">
        <v>154530028</v>
      </c>
      <c r="H340" s="88">
        <v>144.51</v>
      </c>
      <c r="I340" s="47">
        <v>4165548</v>
      </c>
      <c r="J340" s="47">
        <v>1883728</v>
      </c>
      <c r="K340" s="47">
        <v>3090074</v>
      </c>
      <c r="L340" s="47">
        <v>236807</v>
      </c>
      <c r="N340" s="3" t="str">
        <f t="shared" si="80"/>
        <v>0</v>
      </c>
      <c r="O340" s="3" t="str">
        <f t="shared" si="81"/>
        <v>0</v>
      </c>
      <c r="P340" s="3" t="str">
        <f t="shared" si="82"/>
        <v>0</v>
      </c>
      <c r="Q340" s="3" t="str">
        <f t="shared" si="83"/>
        <v>0</v>
      </c>
      <c r="R340" s="8">
        <f t="shared" si="84"/>
        <v>0</v>
      </c>
      <c r="S340" s="6">
        <f t="shared" si="85"/>
        <v>144.51</v>
      </c>
      <c r="T340" s="6">
        <f t="shared" si="86"/>
        <v>8.7682653510972646</v>
      </c>
      <c r="V340" s="3" t="str">
        <f t="shared" si="87"/>
        <v>PASS</v>
      </c>
      <c r="W340" s="3" t="str">
        <f t="shared" si="88"/>
        <v>PASS</v>
      </c>
      <c r="X340" s="3" t="str">
        <f t="shared" si="89"/>
        <v>PASS</v>
      </c>
      <c r="Y340" s="3" t="str">
        <f t="shared" si="90"/>
        <v>PASS</v>
      </c>
      <c r="Z340" s="3" t="str">
        <f t="shared" si="91"/>
        <v>PASS</v>
      </c>
      <c r="AA340" s="18">
        <f t="shared" si="92"/>
        <v>3</v>
      </c>
      <c r="AB340" s="3" t="str">
        <f t="shared" si="93"/>
        <v>A054620</v>
      </c>
      <c r="AC340" s="13" t="str">
        <f t="shared" si="94"/>
        <v>AP시스템</v>
      </c>
    </row>
    <row r="341" spans="1:29" hidden="1">
      <c r="A341" s="55">
        <f t="shared" si="95"/>
        <v>333</v>
      </c>
      <c r="B341" s="143" t="s">
        <v>775</v>
      </c>
      <c r="C341" s="175" t="s">
        <v>1907</v>
      </c>
      <c r="D341" s="37" t="s">
        <v>2293</v>
      </c>
      <c r="E341" s="38">
        <v>598665</v>
      </c>
      <c r="F341" s="39">
        <v>306933420</v>
      </c>
      <c r="G341" s="39">
        <v>456244485</v>
      </c>
      <c r="H341" s="88">
        <v>148.65</v>
      </c>
      <c r="I341" s="47">
        <v>5244137</v>
      </c>
      <c r="J341" s="47">
        <v>5352254</v>
      </c>
      <c r="K341" s="47">
        <v>-1289331</v>
      </c>
      <c r="L341" s="47">
        <v>7472358</v>
      </c>
      <c r="N341" s="3" t="str">
        <f t="shared" si="80"/>
        <v>0</v>
      </c>
      <c r="O341" s="3" t="str">
        <f t="shared" si="81"/>
        <v>0</v>
      </c>
      <c r="P341" s="3" t="str">
        <f t="shared" si="82"/>
        <v>1</v>
      </c>
      <c r="Q341" s="3" t="str">
        <f t="shared" si="83"/>
        <v>0</v>
      </c>
      <c r="R341" s="8">
        <f t="shared" si="84"/>
        <v>1</v>
      </c>
      <c r="S341" s="6">
        <f t="shared" si="85"/>
        <v>148.65</v>
      </c>
      <c r="T341" s="6">
        <f t="shared" si="86"/>
        <v>5.4667940688895982</v>
      </c>
      <c r="V341" s="3" t="str">
        <f t="shared" si="87"/>
        <v>PASS</v>
      </c>
      <c r="W341" s="3" t="str">
        <f t="shared" si="88"/>
        <v>PASS</v>
      </c>
      <c r="X341" s="3" t="str">
        <f t="shared" si="89"/>
        <v>PASS</v>
      </c>
      <c r="Y341" s="3" t="str">
        <f t="shared" si="90"/>
        <v>PASS</v>
      </c>
      <c r="Z341" s="3" t="str">
        <f t="shared" si="91"/>
        <v>PASS</v>
      </c>
      <c r="AA341" s="18">
        <f t="shared" si="92"/>
        <v>3</v>
      </c>
      <c r="AB341" s="3" t="str">
        <f t="shared" si="93"/>
        <v>A036580</v>
      </c>
      <c r="AC341" s="13" t="str">
        <f t="shared" si="94"/>
        <v>팜스코</v>
      </c>
    </row>
    <row r="342" spans="1:29">
      <c r="A342" s="55">
        <f t="shared" si="95"/>
        <v>334</v>
      </c>
      <c r="B342" s="143" t="s">
        <v>1450</v>
      </c>
      <c r="C342" s="175" t="s">
        <v>2781</v>
      </c>
      <c r="D342" s="37" t="s">
        <v>2286</v>
      </c>
      <c r="E342" s="38">
        <v>271841</v>
      </c>
      <c r="F342" s="39">
        <v>31735618</v>
      </c>
      <c r="G342" s="39">
        <v>16426566</v>
      </c>
      <c r="H342" s="88">
        <v>51.76</v>
      </c>
      <c r="I342" s="47">
        <v>-1219685</v>
      </c>
      <c r="J342" s="47">
        <v>-725511</v>
      </c>
      <c r="K342" s="47">
        <v>-684666</v>
      </c>
      <c r="L342" s="47">
        <v>-869577</v>
      </c>
      <c r="N342" s="3" t="str">
        <f t="shared" si="80"/>
        <v>1</v>
      </c>
      <c r="O342" s="3" t="str">
        <f t="shared" si="81"/>
        <v>1</v>
      </c>
      <c r="P342" s="3" t="str">
        <f t="shared" si="82"/>
        <v>1</v>
      </c>
      <c r="Q342" s="3" t="str">
        <f t="shared" si="83"/>
        <v>1</v>
      </c>
      <c r="R342" s="8">
        <f t="shared" si="84"/>
        <v>4</v>
      </c>
      <c r="S342" s="6">
        <f t="shared" si="85"/>
        <v>51.76</v>
      </c>
      <c r="T342" s="6">
        <f t="shared" si="86"/>
        <v>-11.026850020692839</v>
      </c>
      <c r="V342" s="3" t="str">
        <f t="shared" si="87"/>
        <v>PASS</v>
      </c>
      <c r="W342" s="3" t="str">
        <f t="shared" si="88"/>
        <v>PASS</v>
      </c>
      <c r="X342" s="3" t="str">
        <f t="shared" si="89"/>
        <v>FAIL</v>
      </c>
      <c r="Y342" s="3" t="str">
        <f t="shared" si="90"/>
        <v>FAIL</v>
      </c>
      <c r="Z342" s="3" t="str">
        <f t="shared" si="91"/>
        <v>FAIL</v>
      </c>
      <c r="AA342" s="18">
        <f t="shared" si="92"/>
        <v>2</v>
      </c>
      <c r="AB342" s="3" t="str">
        <f t="shared" si="93"/>
        <v>A115450</v>
      </c>
      <c r="AC342" s="13" t="str">
        <f t="shared" si="94"/>
        <v>지트리비앤티</v>
      </c>
    </row>
    <row r="343" spans="1:29" hidden="1">
      <c r="A343" s="55">
        <f t="shared" si="95"/>
        <v>335</v>
      </c>
      <c r="B343" s="143" t="s">
        <v>366</v>
      </c>
      <c r="C343" s="175" t="s">
        <v>2732</v>
      </c>
      <c r="D343" s="37" t="s">
        <v>2289</v>
      </c>
      <c r="E343" s="38">
        <v>395752</v>
      </c>
      <c r="F343" s="39">
        <v>729822872</v>
      </c>
      <c r="G343" s="39">
        <v>791389620</v>
      </c>
      <c r="H343" s="88">
        <v>108.44</v>
      </c>
      <c r="I343" s="47">
        <v>-818757</v>
      </c>
      <c r="J343" s="47">
        <v>3671622</v>
      </c>
      <c r="K343" s="47">
        <v>328752</v>
      </c>
      <c r="L343" s="47">
        <v>-673451</v>
      </c>
      <c r="N343" s="3" t="str">
        <f t="shared" si="80"/>
        <v>1</v>
      </c>
      <c r="O343" s="3" t="str">
        <f t="shared" si="81"/>
        <v>0</v>
      </c>
      <c r="P343" s="3" t="str">
        <f t="shared" si="82"/>
        <v>0</v>
      </c>
      <c r="Q343" s="3" t="str">
        <f t="shared" si="83"/>
        <v>1</v>
      </c>
      <c r="R343" s="8">
        <f t="shared" si="84"/>
        <v>2</v>
      </c>
      <c r="S343" s="6">
        <f t="shared" si="85"/>
        <v>108.44</v>
      </c>
      <c r="T343" s="6">
        <f t="shared" si="86"/>
        <v>0.34366777148633948</v>
      </c>
      <c r="V343" s="3" t="str">
        <f t="shared" si="87"/>
        <v>PASS</v>
      </c>
      <c r="W343" s="3" t="str">
        <f t="shared" si="88"/>
        <v>PASS</v>
      </c>
      <c r="X343" s="3" t="str">
        <f t="shared" si="89"/>
        <v>PASS</v>
      </c>
      <c r="Y343" s="3" t="str">
        <f t="shared" si="90"/>
        <v>PASS</v>
      </c>
      <c r="Z343" s="3" t="str">
        <f t="shared" si="91"/>
        <v>PASS</v>
      </c>
      <c r="AA343" s="18">
        <f t="shared" si="92"/>
        <v>3</v>
      </c>
      <c r="AB343" s="3" t="str">
        <f t="shared" si="93"/>
        <v>A009410</v>
      </c>
      <c r="AC343" s="13" t="str">
        <f t="shared" si="94"/>
        <v>태영건설</v>
      </c>
    </row>
    <row r="344" spans="1:29" hidden="1">
      <c r="A344" s="55">
        <f t="shared" si="95"/>
        <v>336</v>
      </c>
      <c r="B344" s="146" t="s">
        <v>2164</v>
      </c>
      <c r="C344" s="176" t="s">
        <v>2165</v>
      </c>
      <c r="D344" s="40" t="s">
        <v>2287</v>
      </c>
      <c r="E344" s="41">
        <v>493056</v>
      </c>
      <c r="F344" s="42"/>
      <c r="G344" s="42"/>
      <c r="H344" s="89"/>
      <c r="I344" s="48"/>
      <c r="J344" s="48"/>
      <c r="K344" s="48"/>
      <c r="L344" s="48"/>
      <c r="N344" s="3" t="str">
        <f t="shared" si="80"/>
        <v>1</v>
      </c>
      <c r="O344" s="3" t="str">
        <f t="shared" si="81"/>
        <v>1</v>
      </c>
      <c r="P344" s="3" t="str">
        <f t="shared" si="82"/>
        <v>1</v>
      </c>
      <c r="Q344" s="3" t="str">
        <f t="shared" si="83"/>
        <v>1</v>
      </c>
      <c r="R344" s="8">
        <f t="shared" si="84"/>
        <v>4</v>
      </c>
      <c r="S344" s="6">
        <f t="shared" si="85"/>
        <v>0</v>
      </c>
      <c r="T344" s="6" t="e">
        <f t="shared" si="86"/>
        <v>#DIV/0!</v>
      </c>
      <c r="V344" s="3" t="str">
        <f t="shared" si="87"/>
        <v>PASS</v>
      </c>
      <c r="W344" s="3" t="str">
        <f t="shared" si="88"/>
        <v>PASS</v>
      </c>
      <c r="X344" s="3" t="str">
        <f t="shared" si="89"/>
        <v>PASS</v>
      </c>
      <c r="Y344" s="3" t="str">
        <f t="shared" si="90"/>
        <v>FAIL</v>
      </c>
      <c r="Z344" s="3" t="str">
        <f t="shared" si="91"/>
        <v/>
      </c>
      <c r="AA344" s="18">
        <f t="shared" si="92"/>
        <v>3</v>
      </c>
      <c r="AB344" s="3" t="str">
        <f t="shared" si="93"/>
        <v>A900140</v>
      </c>
      <c r="AC344" s="13" t="str">
        <f t="shared" si="94"/>
        <v>코라오홀딩스</v>
      </c>
    </row>
    <row r="345" spans="1:29" hidden="1">
      <c r="A345" s="55">
        <f t="shared" si="95"/>
        <v>337</v>
      </c>
      <c r="B345" s="143" t="s">
        <v>479</v>
      </c>
      <c r="C345" s="175" t="s">
        <v>1609</v>
      </c>
      <c r="D345" s="37" t="s">
        <v>2288</v>
      </c>
      <c r="E345" s="38">
        <v>406266</v>
      </c>
      <c r="F345" s="39">
        <v>537013653</v>
      </c>
      <c r="G345" s="39">
        <v>232917335</v>
      </c>
      <c r="H345" s="88">
        <v>43.37</v>
      </c>
      <c r="I345" s="47">
        <v>3911347</v>
      </c>
      <c r="J345" s="47">
        <v>24261404</v>
      </c>
      <c r="K345" s="47">
        <v>33133062</v>
      </c>
      <c r="L345" s="47">
        <v>2172271</v>
      </c>
      <c r="N345" s="3" t="str">
        <f t="shared" si="80"/>
        <v>0</v>
      </c>
      <c r="O345" s="3" t="str">
        <f t="shared" si="81"/>
        <v>0</v>
      </c>
      <c r="P345" s="3" t="str">
        <f t="shared" si="82"/>
        <v>0</v>
      </c>
      <c r="Q345" s="3" t="str">
        <f t="shared" si="83"/>
        <v>0</v>
      </c>
      <c r="R345" s="8">
        <f t="shared" si="84"/>
        <v>0</v>
      </c>
      <c r="S345" s="6">
        <f t="shared" si="85"/>
        <v>43.37</v>
      </c>
      <c r="T345" s="6">
        <f t="shared" si="86"/>
        <v>11.820571720175614</v>
      </c>
      <c r="V345" s="3" t="str">
        <f t="shared" si="87"/>
        <v>PASS</v>
      </c>
      <c r="W345" s="3" t="str">
        <f t="shared" si="88"/>
        <v>PASS</v>
      </c>
      <c r="X345" s="3" t="str">
        <f t="shared" si="89"/>
        <v>PASS</v>
      </c>
      <c r="Y345" s="3" t="str">
        <f t="shared" si="90"/>
        <v>PASS</v>
      </c>
      <c r="Z345" s="3" t="str">
        <f t="shared" si="91"/>
        <v>PASS</v>
      </c>
      <c r="AA345" s="18">
        <f t="shared" si="92"/>
        <v>3</v>
      </c>
      <c r="AB345" s="3" t="str">
        <f t="shared" si="93"/>
        <v>A014830</v>
      </c>
      <c r="AC345" s="13" t="str">
        <f t="shared" si="94"/>
        <v>유니드</v>
      </c>
    </row>
    <row r="346" spans="1:29" hidden="1">
      <c r="A346" s="55">
        <f t="shared" si="95"/>
        <v>338</v>
      </c>
      <c r="B346" s="143" t="s">
        <v>1398</v>
      </c>
      <c r="C346" s="175" t="s">
        <v>1823</v>
      </c>
      <c r="D346" s="37" t="s">
        <v>2287</v>
      </c>
      <c r="E346" s="38">
        <v>544196</v>
      </c>
      <c r="F346" s="39">
        <v>533971387</v>
      </c>
      <c r="G346" s="39">
        <v>4752262</v>
      </c>
      <c r="H346" s="88">
        <v>0.89</v>
      </c>
      <c r="I346" s="47">
        <v>7495093</v>
      </c>
      <c r="J346" s="47">
        <v>-520973</v>
      </c>
      <c r="K346" s="47">
        <v>-428207</v>
      </c>
      <c r="L346" s="47">
        <v>-488423</v>
      </c>
      <c r="N346" s="3" t="str">
        <f t="shared" si="80"/>
        <v>0</v>
      </c>
      <c r="O346" s="3" t="str">
        <f t="shared" si="81"/>
        <v>1</v>
      </c>
      <c r="P346" s="3" t="str">
        <f t="shared" si="82"/>
        <v>1</v>
      </c>
      <c r="Q346" s="3" t="str">
        <f t="shared" si="83"/>
        <v>1</v>
      </c>
      <c r="R346" s="8">
        <f t="shared" si="84"/>
        <v>3</v>
      </c>
      <c r="S346" s="6">
        <f t="shared" si="85"/>
        <v>0.89</v>
      </c>
      <c r="T346" s="6">
        <f t="shared" si="86"/>
        <v>1.1344222082821078</v>
      </c>
      <c r="V346" s="3" t="str">
        <f t="shared" si="87"/>
        <v>PASS</v>
      </c>
      <c r="W346" s="3" t="str">
        <f t="shared" si="88"/>
        <v>PASS</v>
      </c>
      <c r="X346" s="3" t="str">
        <f t="shared" si="89"/>
        <v>PASS</v>
      </c>
      <c r="Y346" s="3" t="str">
        <f t="shared" si="90"/>
        <v>PASS</v>
      </c>
      <c r="Z346" s="3" t="str">
        <f t="shared" si="91"/>
        <v>PASS</v>
      </c>
      <c r="AA346" s="18">
        <f t="shared" si="92"/>
        <v>3</v>
      </c>
      <c r="AB346" s="3" t="str">
        <f t="shared" si="93"/>
        <v>A101060</v>
      </c>
      <c r="AC346" s="13" t="str">
        <f t="shared" si="94"/>
        <v>SBS미디어홀딩스</v>
      </c>
    </row>
    <row r="347" spans="1:29" hidden="1">
      <c r="A347" s="55">
        <f t="shared" si="95"/>
        <v>339</v>
      </c>
      <c r="B347" s="143" t="s">
        <v>2427</v>
      </c>
      <c r="C347" s="175" t="s">
        <v>2674</v>
      </c>
      <c r="D347" s="37" t="s">
        <v>2287</v>
      </c>
      <c r="E347" s="38">
        <v>551609</v>
      </c>
      <c r="F347" s="39">
        <v>105063093</v>
      </c>
      <c r="G347" s="39">
        <v>66566259</v>
      </c>
      <c r="H347" s="88">
        <v>63.36</v>
      </c>
      <c r="I347" s="47">
        <v>5018937</v>
      </c>
      <c r="J347" s="47">
        <v>10305782</v>
      </c>
      <c r="K347" s="47">
        <v>9746275</v>
      </c>
      <c r="L347" s="47">
        <v>8191813</v>
      </c>
      <c r="N347" s="3" t="str">
        <f t="shared" si="80"/>
        <v>0</v>
      </c>
      <c r="O347" s="3" t="str">
        <f t="shared" si="81"/>
        <v>0</v>
      </c>
      <c r="P347" s="3" t="str">
        <f t="shared" si="82"/>
        <v>0</v>
      </c>
      <c r="Q347" s="3" t="str">
        <f t="shared" si="83"/>
        <v>0</v>
      </c>
      <c r="R347" s="8">
        <f t="shared" si="84"/>
        <v>0</v>
      </c>
      <c r="S347" s="6">
        <f t="shared" si="85"/>
        <v>63.36</v>
      </c>
      <c r="T347" s="6">
        <f t="shared" si="86"/>
        <v>31.659839864032939</v>
      </c>
      <c r="V347" s="3" t="str">
        <f t="shared" si="87"/>
        <v>PASS</v>
      </c>
      <c r="W347" s="3" t="str">
        <f t="shared" si="88"/>
        <v>PASS</v>
      </c>
      <c r="X347" s="3" t="str">
        <f t="shared" si="89"/>
        <v>PASS</v>
      </c>
      <c r="Y347" s="3" t="str">
        <f t="shared" si="90"/>
        <v>PASS</v>
      </c>
      <c r="Z347" s="3" t="str">
        <f t="shared" si="91"/>
        <v>PASS</v>
      </c>
      <c r="AA347" s="18">
        <f t="shared" si="92"/>
        <v>3</v>
      </c>
      <c r="AB347" s="3" t="str">
        <f t="shared" si="93"/>
        <v>A215000</v>
      </c>
      <c r="AC347" s="13" t="str">
        <f t="shared" si="94"/>
        <v>골프존</v>
      </c>
    </row>
    <row r="348" spans="1:29" hidden="1">
      <c r="A348" s="55">
        <f t="shared" si="95"/>
        <v>340</v>
      </c>
      <c r="B348" s="143" t="s">
        <v>587</v>
      </c>
      <c r="C348" s="175" t="s">
        <v>2738</v>
      </c>
      <c r="D348" s="37" t="s">
        <v>2286</v>
      </c>
      <c r="E348" s="38">
        <v>374693</v>
      </c>
      <c r="F348" s="39">
        <v>442229887</v>
      </c>
      <c r="G348" s="39">
        <v>100354102</v>
      </c>
      <c r="H348" s="88">
        <v>22.69</v>
      </c>
      <c r="I348" s="47">
        <v>12374503</v>
      </c>
      <c r="J348" s="47">
        <v>13240393</v>
      </c>
      <c r="K348" s="47">
        <v>18293621</v>
      </c>
      <c r="L348" s="47">
        <v>14895488</v>
      </c>
      <c r="N348" s="3" t="str">
        <f t="shared" si="80"/>
        <v>0</v>
      </c>
      <c r="O348" s="3" t="str">
        <f t="shared" si="81"/>
        <v>0</v>
      </c>
      <c r="P348" s="3" t="str">
        <f t="shared" si="82"/>
        <v>0</v>
      </c>
      <c r="Q348" s="3" t="str">
        <f t="shared" si="83"/>
        <v>0</v>
      </c>
      <c r="R348" s="8">
        <f t="shared" si="84"/>
        <v>0</v>
      </c>
      <c r="S348" s="6">
        <f t="shared" si="85"/>
        <v>22.69</v>
      </c>
      <c r="T348" s="6">
        <f t="shared" si="86"/>
        <v>13.29715759351199</v>
      </c>
      <c r="V348" s="3" t="str">
        <f t="shared" si="87"/>
        <v>PASS</v>
      </c>
      <c r="W348" s="3" t="str">
        <f t="shared" si="88"/>
        <v>PASS</v>
      </c>
      <c r="X348" s="3" t="str">
        <f t="shared" si="89"/>
        <v>PASS</v>
      </c>
      <c r="Y348" s="3" t="str">
        <f t="shared" si="90"/>
        <v>PASS</v>
      </c>
      <c r="Z348" s="3" t="str">
        <f t="shared" si="91"/>
        <v>PASS</v>
      </c>
      <c r="AA348" s="18">
        <f t="shared" si="92"/>
        <v>3</v>
      </c>
      <c r="AB348" s="3" t="str">
        <f t="shared" si="93"/>
        <v>A023890</v>
      </c>
      <c r="AC348" s="13" t="str">
        <f t="shared" si="94"/>
        <v>아트라스BX</v>
      </c>
    </row>
    <row r="349" spans="1:29" hidden="1">
      <c r="A349" s="55">
        <f t="shared" si="95"/>
        <v>341</v>
      </c>
      <c r="B349" s="146" t="s">
        <v>82</v>
      </c>
      <c r="C349" s="176" t="s">
        <v>2672</v>
      </c>
      <c r="D349" s="40" t="s">
        <v>2294</v>
      </c>
      <c r="E349" s="41">
        <v>497032</v>
      </c>
      <c r="F349" s="42">
        <v>255321405</v>
      </c>
      <c r="G349" s="42">
        <v>16567175</v>
      </c>
      <c r="H349" s="89">
        <v>6.49</v>
      </c>
      <c r="I349" s="48">
        <v>4274908</v>
      </c>
      <c r="J349" s="48">
        <v>48095497</v>
      </c>
      <c r="K349" s="48">
        <v>2075740</v>
      </c>
      <c r="L349" s="48">
        <v>720558</v>
      </c>
      <c r="N349" s="3" t="str">
        <f t="shared" si="80"/>
        <v>0</v>
      </c>
      <c r="O349" s="3" t="str">
        <f t="shared" si="81"/>
        <v>0</v>
      </c>
      <c r="P349" s="3" t="str">
        <f t="shared" si="82"/>
        <v>0</v>
      </c>
      <c r="Q349" s="3" t="str">
        <f t="shared" si="83"/>
        <v>0</v>
      </c>
      <c r="R349" s="8">
        <f t="shared" si="84"/>
        <v>0</v>
      </c>
      <c r="S349" s="6">
        <f t="shared" si="85"/>
        <v>6.49</v>
      </c>
      <c r="T349" s="6">
        <f t="shared" si="86"/>
        <v>21.606767752198451</v>
      </c>
      <c r="V349" s="3" t="str">
        <f t="shared" si="87"/>
        <v>PASS</v>
      </c>
      <c r="W349" s="3" t="str">
        <f t="shared" si="88"/>
        <v>PASS</v>
      </c>
      <c r="X349" s="3" t="str">
        <f t="shared" si="89"/>
        <v>PASS</v>
      </c>
      <c r="Y349" s="3" t="str">
        <f t="shared" si="90"/>
        <v>PASS</v>
      </c>
      <c r="Z349" s="3" t="str">
        <f t="shared" si="91"/>
        <v>PASS</v>
      </c>
      <c r="AA349" s="18">
        <f t="shared" si="92"/>
        <v>3</v>
      </c>
      <c r="AB349" s="3" t="str">
        <f t="shared" si="93"/>
        <v>A001630</v>
      </c>
      <c r="AC349" s="13" t="str">
        <f t="shared" si="94"/>
        <v>종근당홀딩스</v>
      </c>
    </row>
    <row r="350" spans="1:29" hidden="1">
      <c r="A350" s="55">
        <f t="shared" si="95"/>
        <v>342</v>
      </c>
      <c r="B350" s="143" t="s">
        <v>569</v>
      </c>
      <c r="C350" s="175" t="s">
        <v>2683</v>
      </c>
      <c r="D350" s="37" t="s">
        <v>1474</v>
      </c>
      <c r="E350" s="38">
        <v>495394</v>
      </c>
      <c r="F350" s="39">
        <v>578746546</v>
      </c>
      <c r="G350" s="39">
        <v>5008935353</v>
      </c>
      <c r="H350" s="88">
        <v>865.48</v>
      </c>
      <c r="I350" s="47">
        <v>17142138</v>
      </c>
      <c r="J350" s="47">
        <v>14888784</v>
      </c>
      <c r="K350" s="47">
        <v>20449527</v>
      </c>
      <c r="L350" s="47">
        <v>10606066</v>
      </c>
      <c r="N350" s="3" t="str">
        <f t="shared" si="80"/>
        <v>0</v>
      </c>
      <c r="O350" s="3" t="str">
        <f t="shared" si="81"/>
        <v>0</v>
      </c>
      <c r="P350" s="3" t="str">
        <f t="shared" si="82"/>
        <v>0</v>
      </c>
      <c r="Q350" s="3" t="str">
        <f t="shared" si="83"/>
        <v>0</v>
      </c>
      <c r="R350" s="8">
        <f t="shared" si="84"/>
        <v>0</v>
      </c>
      <c r="S350" s="6" t="str">
        <f t="shared" si="85"/>
        <v/>
      </c>
      <c r="T350" s="6">
        <f t="shared" si="86"/>
        <v>10.900542808595871</v>
      </c>
      <c r="V350" s="3" t="str">
        <f t="shared" si="87"/>
        <v>PASS</v>
      </c>
      <c r="W350" s="3" t="str">
        <f t="shared" si="88"/>
        <v>PASS</v>
      </c>
      <c r="X350" s="3" t="str">
        <f t="shared" si="89"/>
        <v>PASS</v>
      </c>
      <c r="Y350" s="3" t="str">
        <f t="shared" si="90"/>
        <v>PASS</v>
      </c>
      <c r="Z350" s="3" t="str">
        <f t="shared" si="91"/>
        <v>PASS</v>
      </c>
      <c r="AA350" s="18">
        <f t="shared" si="92"/>
        <v>3</v>
      </c>
      <c r="AB350" s="3" t="str">
        <f t="shared" si="93"/>
        <v>A021960</v>
      </c>
      <c r="AC350" s="13" t="str">
        <f t="shared" si="94"/>
        <v>케이비캐피탈</v>
      </c>
    </row>
    <row r="351" spans="1:29" hidden="1">
      <c r="A351" s="55">
        <f t="shared" si="95"/>
        <v>343</v>
      </c>
      <c r="B351" s="143" t="s">
        <v>1216</v>
      </c>
      <c r="C351" s="175" t="s">
        <v>1872</v>
      </c>
      <c r="D351" s="37" t="s">
        <v>2293</v>
      </c>
      <c r="E351" s="38">
        <v>359862</v>
      </c>
      <c r="F351" s="39">
        <v>175951270</v>
      </c>
      <c r="G351" s="39">
        <v>53017706</v>
      </c>
      <c r="H351" s="88">
        <v>30.13</v>
      </c>
      <c r="I351" s="47">
        <v>-2637177</v>
      </c>
      <c r="J351" s="47">
        <v>5265763</v>
      </c>
      <c r="K351" s="47">
        <v>1610272</v>
      </c>
      <c r="L351" s="47">
        <v>8828826</v>
      </c>
      <c r="N351" s="3" t="str">
        <f t="shared" si="80"/>
        <v>1</v>
      </c>
      <c r="O351" s="3" t="str">
        <f t="shared" si="81"/>
        <v>0</v>
      </c>
      <c r="P351" s="3" t="str">
        <f t="shared" si="82"/>
        <v>0</v>
      </c>
      <c r="Q351" s="3" t="str">
        <f t="shared" si="83"/>
        <v>0</v>
      </c>
      <c r="R351" s="8">
        <f t="shared" si="84"/>
        <v>1</v>
      </c>
      <c r="S351" s="6">
        <f t="shared" si="85"/>
        <v>30.13</v>
      </c>
      <c r="T351" s="6">
        <f t="shared" si="86"/>
        <v>7.4268767710514396</v>
      </c>
      <c r="V351" s="3" t="str">
        <f t="shared" si="87"/>
        <v>PASS</v>
      </c>
      <c r="W351" s="3" t="str">
        <f t="shared" si="88"/>
        <v>PASS</v>
      </c>
      <c r="X351" s="3" t="str">
        <f t="shared" si="89"/>
        <v>PASS</v>
      </c>
      <c r="Y351" s="3" t="str">
        <f t="shared" si="90"/>
        <v>PASS</v>
      </c>
      <c r="Z351" s="3" t="str">
        <f t="shared" si="91"/>
        <v>PASS</v>
      </c>
      <c r="AA351" s="18">
        <f t="shared" si="92"/>
        <v>3</v>
      </c>
      <c r="AB351" s="3" t="str">
        <f t="shared" si="93"/>
        <v>A078520</v>
      </c>
      <c r="AC351" s="13" t="str">
        <f t="shared" si="94"/>
        <v>에이블씨엔씨</v>
      </c>
    </row>
    <row r="352" spans="1:29" hidden="1">
      <c r="A352" s="55">
        <f t="shared" si="95"/>
        <v>344</v>
      </c>
      <c r="B352" s="143" t="s">
        <v>528</v>
      </c>
      <c r="C352" s="175" t="s">
        <v>1994</v>
      </c>
      <c r="D352" s="37" t="s">
        <v>2292</v>
      </c>
      <c r="E352" s="38">
        <v>421204</v>
      </c>
      <c r="F352" s="39">
        <v>1195725239</v>
      </c>
      <c r="G352" s="39">
        <v>1426241433</v>
      </c>
      <c r="H352" s="88">
        <v>119.28</v>
      </c>
      <c r="I352" s="47">
        <v>16886852</v>
      </c>
      <c r="J352" s="47">
        <v>23940610</v>
      </c>
      <c r="K352" s="47">
        <v>15587893</v>
      </c>
      <c r="L352" s="47">
        <v>21272830</v>
      </c>
      <c r="N352" s="3" t="str">
        <f t="shared" si="80"/>
        <v>0</v>
      </c>
      <c r="O352" s="3" t="str">
        <f t="shared" si="81"/>
        <v>0</v>
      </c>
      <c r="P352" s="3" t="str">
        <f t="shared" si="82"/>
        <v>0</v>
      </c>
      <c r="Q352" s="3" t="str">
        <f t="shared" si="83"/>
        <v>0</v>
      </c>
      <c r="R352" s="8">
        <f t="shared" si="84"/>
        <v>0</v>
      </c>
      <c r="S352" s="6">
        <f t="shared" si="85"/>
        <v>119.28</v>
      </c>
      <c r="T352" s="6">
        <f t="shared" si="86"/>
        <v>6.4971602560611341</v>
      </c>
      <c r="V352" s="3" t="str">
        <f t="shared" si="87"/>
        <v>PASS</v>
      </c>
      <c r="W352" s="3" t="str">
        <f t="shared" si="88"/>
        <v>PASS</v>
      </c>
      <c r="X352" s="3" t="str">
        <f t="shared" si="89"/>
        <v>PASS</v>
      </c>
      <c r="Y352" s="3" t="str">
        <f t="shared" si="90"/>
        <v>PASS</v>
      </c>
      <c r="Z352" s="3" t="str">
        <f t="shared" si="91"/>
        <v>PASS</v>
      </c>
      <c r="AA352" s="18">
        <f t="shared" si="92"/>
        <v>3</v>
      </c>
      <c r="AB352" s="3" t="str">
        <f t="shared" si="93"/>
        <v>A017940</v>
      </c>
      <c r="AC352" s="13" t="str">
        <f t="shared" si="94"/>
        <v>E1</v>
      </c>
    </row>
    <row r="353" spans="1:29" hidden="1">
      <c r="A353" s="55">
        <f t="shared" si="95"/>
        <v>345</v>
      </c>
      <c r="B353" s="143" t="s">
        <v>232</v>
      </c>
      <c r="C353" s="175" t="s">
        <v>2226</v>
      </c>
      <c r="D353" s="37" t="s">
        <v>2288</v>
      </c>
      <c r="E353" s="38">
        <v>462141</v>
      </c>
      <c r="F353" s="39">
        <v>248952203</v>
      </c>
      <c r="G353" s="39">
        <v>401520870</v>
      </c>
      <c r="H353" s="88">
        <v>161.28</v>
      </c>
      <c r="I353" s="47">
        <v>5788666</v>
      </c>
      <c r="J353" s="47">
        <v>1816451</v>
      </c>
      <c r="K353" s="47">
        <v>4743144</v>
      </c>
      <c r="L353" s="47">
        <v>-761969</v>
      </c>
      <c r="N353" s="3" t="str">
        <f t="shared" si="80"/>
        <v>0</v>
      </c>
      <c r="O353" s="3" t="str">
        <f t="shared" si="81"/>
        <v>0</v>
      </c>
      <c r="P353" s="3" t="str">
        <f t="shared" si="82"/>
        <v>0</v>
      </c>
      <c r="Q353" s="3" t="str">
        <f t="shared" si="83"/>
        <v>1</v>
      </c>
      <c r="R353" s="8">
        <f t="shared" si="84"/>
        <v>1</v>
      </c>
      <c r="S353" s="6">
        <f t="shared" si="85"/>
        <v>161.28</v>
      </c>
      <c r="T353" s="6">
        <f t="shared" si="86"/>
        <v>4.6540226840250138</v>
      </c>
      <c r="V353" s="3" t="str">
        <f t="shared" si="87"/>
        <v>PASS</v>
      </c>
      <c r="W353" s="3" t="str">
        <f t="shared" si="88"/>
        <v>PASS</v>
      </c>
      <c r="X353" s="3" t="str">
        <f t="shared" si="89"/>
        <v>PASS</v>
      </c>
      <c r="Y353" s="3" t="str">
        <f t="shared" si="90"/>
        <v>PASS</v>
      </c>
      <c r="Z353" s="3" t="str">
        <f t="shared" si="91"/>
        <v>PASS</v>
      </c>
      <c r="AA353" s="18">
        <f t="shared" si="92"/>
        <v>3</v>
      </c>
      <c r="AB353" s="3" t="str">
        <f t="shared" si="93"/>
        <v>A005090</v>
      </c>
      <c r="AC353" s="13" t="str">
        <f t="shared" si="94"/>
        <v>삼광글라스</v>
      </c>
    </row>
    <row r="354" spans="1:29" hidden="1">
      <c r="A354" s="55">
        <f t="shared" si="95"/>
        <v>346</v>
      </c>
      <c r="B354" s="146" t="s">
        <v>848</v>
      </c>
      <c r="C354" s="176" t="s">
        <v>2730</v>
      </c>
      <c r="D354" s="40" t="s">
        <v>2286</v>
      </c>
      <c r="E354" s="41">
        <v>428017</v>
      </c>
      <c r="F354" s="42">
        <v>130323923</v>
      </c>
      <c r="G354" s="42">
        <v>19586067</v>
      </c>
      <c r="H354" s="89">
        <v>15.03</v>
      </c>
      <c r="I354" s="48">
        <v>9025822</v>
      </c>
      <c r="J354" s="48">
        <v>4803770</v>
      </c>
      <c r="K354" s="48">
        <v>2693115</v>
      </c>
      <c r="L354" s="48">
        <v>1354976</v>
      </c>
      <c r="N354" s="3" t="str">
        <f t="shared" si="80"/>
        <v>0</v>
      </c>
      <c r="O354" s="3" t="str">
        <f t="shared" si="81"/>
        <v>0</v>
      </c>
      <c r="P354" s="3" t="str">
        <f t="shared" si="82"/>
        <v>0</v>
      </c>
      <c r="Q354" s="3" t="str">
        <f t="shared" si="83"/>
        <v>0</v>
      </c>
      <c r="R354" s="8">
        <f t="shared" si="84"/>
        <v>0</v>
      </c>
      <c r="S354" s="6">
        <f t="shared" si="85"/>
        <v>15.03</v>
      </c>
      <c r="T354" s="6">
        <f t="shared" si="86"/>
        <v>13.717882786570199</v>
      </c>
      <c r="V354" s="3" t="str">
        <f t="shared" si="87"/>
        <v>PASS</v>
      </c>
      <c r="W354" s="3" t="str">
        <f t="shared" si="88"/>
        <v>PASS</v>
      </c>
      <c r="X354" s="3" t="str">
        <f t="shared" si="89"/>
        <v>PASS</v>
      </c>
      <c r="Y354" s="3" t="str">
        <f t="shared" si="90"/>
        <v>PASS</v>
      </c>
      <c r="Z354" s="3" t="str">
        <f t="shared" si="91"/>
        <v>PASS</v>
      </c>
      <c r="AA354" s="18">
        <f t="shared" si="92"/>
        <v>3</v>
      </c>
      <c r="AB354" s="3" t="str">
        <f t="shared" si="93"/>
        <v>A041140</v>
      </c>
      <c r="AC354" s="13" t="str">
        <f t="shared" si="94"/>
        <v>넥슨지티</v>
      </c>
    </row>
    <row r="355" spans="1:29" hidden="1">
      <c r="A355" s="55">
        <f t="shared" si="95"/>
        <v>347</v>
      </c>
      <c r="B355" s="143" t="s">
        <v>171</v>
      </c>
      <c r="C355" s="175" t="s">
        <v>1537</v>
      </c>
      <c r="D355" s="37" t="s">
        <v>2287</v>
      </c>
      <c r="E355" s="38">
        <v>444886</v>
      </c>
      <c r="F355" s="39">
        <v>669850804</v>
      </c>
      <c r="G355" s="39">
        <v>220022967</v>
      </c>
      <c r="H355" s="88">
        <v>32.85</v>
      </c>
      <c r="I355" s="47">
        <v>9720183</v>
      </c>
      <c r="J355" s="47">
        <v>10550865</v>
      </c>
      <c r="K355" s="47">
        <v>8514226</v>
      </c>
      <c r="L355" s="47">
        <v>3426980</v>
      </c>
      <c r="N355" s="3" t="str">
        <f t="shared" si="80"/>
        <v>0</v>
      </c>
      <c r="O355" s="3" t="str">
        <f t="shared" si="81"/>
        <v>0</v>
      </c>
      <c r="P355" s="3" t="str">
        <f t="shared" si="82"/>
        <v>0</v>
      </c>
      <c r="Q355" s="3" t="str">
        <f t="shared" si="83"/>
        <v>0</v>
      </c>
      <c r="R355" s="8">
        <f t="shared" si="84"/>
        <v>0</v>
      </c>
      <c r="S355" s="6">
        <f t="shared" si="85"/>
        <v>32.85</v>
      </c>
      <c r="T355" s="6">
        <f t="shared" si="86"/>
        <v>4.8088699465082669</v>
      </c>
      <c r="V355" s="3" t="str">
        <f t="shared" si="87"/>
        <v>PASS</v>
      </c>
      <c r="W355" s="3" t="str">
        <f t="shared" si="88"/>
        <v>PASS</v>
      </c>
      <c r="X355" s="3" t="str">
        <f t="shared" si="89"/>
        <v>PASS</v>
      </c>
      <c r="Y355" s="3" t="str">
        <f t="shared" si="90"/>
        <v>PASS</v>
      </c>
      <c r="Z355" s="3" t="str">
        <f t="shared" si="91"/>
        <v>PASS</v>
      </c>
      <c r="AA355" s="18">
        <f t="shared" si="92"/>
        <v>3</v>
      </c>
      <c r="AB355" s="3" t="str">
        <f t="shared" si="93"/>
        <v>A003570</v>
      </c>
      <c r="AC355" s="13" t="str">
        <f t="shared" si="94"/>
        <v>S&amp;T중공업</v>
      </c>
    </row>
    <row r="356" spans="1:29" hidden="1">
      <c r="A356" s="55">
        <f t="shared" si="95"/>
        <v>348</v>
      </c>
      <c r="B356" s="143" t="s">
        <v>620</v>
      </c>
      <c r="C356" s="175" t="s">
        <v>2692</v>
      </c>
      <c r="D356" s="37" t="s">
        <v>2289</v>
      </c>
      <c r="E356" s="38">
        <v>520091</v>
      </c>
      <c r="F356" s="39">
        <v>121628163</v>
      </c>
      <c r="G356" s="39">
        <v>88247681</v>
      </c>
      <c r="H356" s="88">
        <v>72.56</v>
      </c>
      <c r="I356" s="47">
        <v>5232690</v>
      </c>
      <c r="J356" s="47">
        <v>4015404</v>
      </c>
      <c r="K356" s="47">
        <v>9069192</v>
      </c>
      <c r="L356" s="47">
        <v>2907507</v>
      </c>
      <c r="N356" s="3" t="str">
        <f t="shared" si="80"/>
        <v>0</v>
      </c>
      <c r="O356" s="3" t="str">
        <f t="shared" si="81"/>
        <v>0</v>
      </c>
      <c r="P356" s="3" t="str">
        <f t="shared" si="82"/>
        <v>0</v>
      </c>
      <c r="Q356" s="3" t="str">
        <f t="shared" si="83"/>
        <v>0</v>
      </c>
      <c r="R356" s="8">
        <f t="shared" si="84"/>
        <v>0</v>
      </c>
      <c r="S356" s="6">
        <f t="shared" si="85"/>
        <v>72.56</v>
      </c>
      <c r="T356" s="6">
        <f t="shared" si="86"/>
        <v>17.450557894227178</v>
      </c>
      <c r="V356" s="3" t="str">
        <f t="shared" si="87"/>
        <v>PASS</v>
      </c>
      <c r="W356" s="3" t="str">
        <f t="shared" si="88"/>
        <v>PASS</v>
      </c>
      <c r="X356" s="3" t="str">
        <f t="shared" si="89"/>
        <v>PASS</v>
      </c>
      <c r="Y356" s="3" t="str">
        <f t="shared" si="90"/>
        <v>PASS</v>
      </c>
      <c r="Z356" s="3" t="str">
        <f t="shared" si="91"/>
        <v>PASS</v>
      </c>
      <c r="AA356" s="18">
        <f t="shared" si="92"/>
        <v>3</v>
      </c>
      <c r="AB356" s="3" t="str">
        <f t="shared" si="93"/>
        <v>A025770</v>
      </c>
      <c r="AC356" s="13" t="str">
        <f t="shared" si="94"/>
        <v>한국정보통신</v>
      </c>
    </row>
    <row r="357" spans="1:29" hidden="1">
      <c r="A357" s="55">
        <f t="shared" si="95"/>
        <v>349</v>
      </c>
      <c r="B357" s="143" t="s">
        <v>664</v>
      </c>
      <c r="C357" s="175" t="s">
        <v>2693</v>
      </c>
      <c r="D357" s="37" t="s">
        <v>2286</v>
      </c>
      <c r="E357" s="38">
        <v>540124</v>
      </c>
      <c r="F357" s="39">
        <v>168354604</v>
      </c>
      <c r="G357" s="39">
        <v>22136968</v>
      </c>
      <c r="H357" s="88">
        <v>13.15</v>
      </c>
      <c r="I357" s="47">
        <v>8006770</v>
      </c>
      <c r="J357" s="47">
        <v>8432871</v>
      </c>
      <c r="K357" s="47">
        <v>7573819</v>
      </c>
      <c r="L357" s="47">
        <v>483441</v>
      </c>
      <c r="N357" s="3" t="str">
        <f t="shared" si="80"/>
        <v>0</v>
      </c>
      <c r="O357" s="3" t="str">
        <f t="shared" si="81"/>
        <v>0</v>
      </c>
      <c r="P357" s="3" t="str">
        <f t="shared" si="82"/>
        <v>0</v>
      </c>
      <c r="Q357" s="3" t="str">
        <f t="shared" si="83"/>
        <v>0</v>
      </c>
      <c r="R357" s="8">
        <f t="shared" si="84"/>
        <v>0</v>
      </c>
      <c r="S357" s="6">
        <f t="shared" si="85"/>
        <v>13.15</v>
      </c>
      <c r="T357" s="6">
        <f t="shared" si="86"/>
        <v>14.550775813651049</v>
      </c>
      <c r="V357" s="3" t="str">
        <f t="shared" si="87"/>
        <v>PASS</v>
      </c>
      <c r="W357" s="3" t="str">
        <f t="shared" si="88"/>
        <v>PASS</v>
      </c>
      <c r="X357" s="3" t="str">
        <f t="shared" si="89"/>
        <v>PASS</v>
      </c>
      <c r="Y357" s="3" t="str">
        <f t="shared" si="90"/>
        <v>PASS</v>
      </c>
      <c r="Z357" s="3" t="str">
        <f t="shared" si="91"/>
        <v>PASS</v>
      </c>
      <c r="AA357" s="18">
        <f t="shared" si="92"/>
        <v>3</v>
      </c>
      <c r="AB357" s="3" t="str">
        <f t="shared" si="93"/>
        <v>A030520</v>
      </c>
      <c r="AC357" s="13" t="str">
        <f t="shared" si="94"/>
        <v>한글과컴퓨터</v>
      </c>
    </row>
    <row r="358" spans="1:29" hidden="1">
      <c r="A358" s="55">
        <f t="shared" si="95"/>
        <v>350</v>
      </c>
      <c r="B358" s="143" t="s">
        <v>213</v>
      </c>
      <c r="C358" s="175" t="s">
        <v>1650</v>
      </c>
      <c r="D358" s="37" t="s">
        <v>2286</v>
      </c>
      <c r="E358" s="38">
        <v>633448</v>
      </c>
      <c r="F358" s="39">
        <v>232635085</v>
      </c>
      <c r="G358" s="39">
        <v>206786594</v>
      </c>
      <c r="H358" s="88">
        <v>88.89</v>
      </c>
      <c r="I358" s="47">
        <v>-436162</v>
      </c>
      <c r="J358" s="47">
        <v>-296689</v>
      </c>
      <c r="K358" s="47">
        <v>5487897</v>
      </c>
      <c r="L358" s="47">
        <v>-1887644</v>
      </c>
      <c r="N358" s="3" t="str">
        <f t="shared" si="80"/>
        <v>1</v>
      </c>
      <c r="O358" s="3" t="str">
        <f t="shared" si="81"/>
        <v>1</v>
      </c>
      <c r="P358" s="3" t="str">
        <f t="shared" si="82"/>
        <v>0</v>
      </c>
      <c r="Q358" s="3" t="str">
        <f t="shared" si="83"/>
        <v>1</v>
      </c>
      <c r="R358" s="8">
        <f t="shared" si="84"/>
        <v>3</v>
      </c>
      <c r="S358" s="6">
        <f t="shared" si="85"/>
        <v>88.89</v>
      </c>
      <c r="T358" s="6">
        <f t="shared" si="86"/>
        <v>1.232575043441964</v>
      </c>
      <c r="V358" s="3" t="str">
        <f t="shared" si="87"/>
        <v>PASS</v>
      </c>
      <c r="W358" s="3" t="str">
        <f t="shared" si="88"/>
        <v>PASS</v>
      </c>
      <c r="X358" s="3" t="str">
        <f t="shared" si="89"/>
        <v>PASS</v>
      </c>
      <c r="Y358" s="3" t="str">
        <f t="shared" si="90"/>
        <v>PASS</v>
      </c>
      <c r="Z358" s="3" t="str">
        <f t="shared" si="91"/>
        <v>PASS</v>
      </c>
      <c r="AA358" s="18">
        <f t="shared" si="92"/>
        <v>3</v>
      </c>
      <c r="AB358" s="3" t="str">
        <f t="shared" si="93"/>
        <v>A004710</v>
      </c>
      <c r="AC358" s="13" t="str">
        <f t="shared" si="94"/>
        <v>한솔테크닉스</v>
      </c>
    </row>
    <row r="359" spans="1:29" s="154" customFormat="1" hidden="1">
      <c r="A359" s="154">
        <f t="shared" si="95"/>
        <v>351</v>
      </c>
      <c r="B359" s="146" t="s">
        <v>1110</v>
      </c>
      <c r="C359" s="176" t="s">
        <v>2347</v>
      </c>
      <c r="D359" s="40" t="s">
        <v>2288</v>
      </c>
      <c r="E359" s="41">
        <v>365275</v>
      </c>
      <c r="F359" s="42">
        <v>36407619</v>
      </c>
      <c r="G359" s="42">
        <v>26440377</v>
      </c>
      <c r="H359" s="89">
        <v>72.62</v>
      </c>
      <c r="I359" s="48">
        <v>-981199</v>
      </c>
      <c r="J359" s="48">
        <v>-1122271</v>
      </c>
      <c r="K359" s="48">
        <v>-1618779</v>
      </c>
      <c r="L359" s="48">
        <v>1909540</v>
      </c>
      <c r="N359" s="155" t="str">
        <f t="shared" si="80"/>
        <v>1</v>
      </c>
      <c r="O359" s="155" t="str">
        <f t="shared" si="81"/>
        <v>1</v>
      </c>
      <c r="P359" s="155" t="str">
        <f t="shared" si="82"/>
        <v>1</v>
      </c>
      <c r="Q359" s="155" t="str">
        <f t="shared" si="83"/>
        <v>0</v>
      </c>
      <c r="R359" s="156">
        <f t="shared" si="84"/>
        <v>3</v>
      </c>
      <c r="S359" s="157">
        <f t="shared" si="85"/>
        <v>72.62</v>
      </c>
      <c r="T359" s="157">
        <f t="shared" si="86"/>
        <v>-4.9789276250116767</v>
      </c>
      <c r="U359" s="155"/>
      <c r="V359" s="155" t="str">
        <f t="shared" si="87"/>
        <v>PASS</v>
      </c>
      <c r="W359" s="155" t="str">
        <f t="shared" si="88"/>
        <v>PASS</v>
      </c>
      <c r="X359" s="155" t="str">
        <f t="shared" si="89"/>
        <v>PASS</v>
      </c>
      <c r="Y359" s="155" t="str">
        <f t="shared" si="90"/>
        <v>PASS</v>
      </c>
      <c r="Z359" s="155" t="str">
        <f t="shared" si="91"/>
        <v>PASS</v>
      </c>
      <c r="AA359" s="156">
        <f t="shared" si="92"/>
        <v>3</v>
      </c>
      <c r="AB359" s="155" t="str">
        <f t="shared" si="93"/>
        <v>A065620</v>
      </c>
      <c r="AC359" s="158" t="str">
        <f t="shared" si="94"/>
        <v>제낙스</v>
      </c>
    </row>
    <row r="360" spans="1:29" hidden="1">
      <c r="A360" s="55">
        <f t="shared" si="95"/>
        <v>352</v>
      </c>
      <c r="B360" s="143" t="s">
        <v>2436</v>
      </c>
      <c r="C360" s="175" t="s">
        <v>2718</v>
      </c>
      <c r="D360" s="37" t="s">
        <v>1474</v>
      </c>
      <c r="E360" s="38">
        <v>393081</v>
      </c>
      <c r="F360" s="39">
        <v>1394297234</v>
      </c>
      <c r="G360" s="39">
        <v>18180087181</v>
      </c>
      <c r="H360" s="88">
        <v>1303.8900000000001</v>
      </c>
      <c r="I360" s="47">
        <v>1393606</v>
      </c>
      <c r="J360" s="47">
        <v>22732404</v>
      </c>
      <c r="K360" s="47">
        <v>12039773</v>
      </c>
      <c r="L360" s="47">
        <v>21704128</v>
      </c>
      <c r="N360" s="3" t="str">
        <f t="shared" si="80"/>
        <v>0</v>
      </c>
      <c r="O360" s="3" t="str">
        <f t="shared" si="81"/>
        <v>0</v>
      </c>
      <c r="P360" s="3" t="str">
        <f t="shared" si="82"/>
        <v>0</v>
      </c>
      <c r="Q360" s="3" t="str">
        <f t="shared" si="83"/>
        <v>0</v>
      </c>
      <c r="R360" s="8">
        <f t="shared" si="84"/>
        <v>0</v>
      </c>
      <c r="S360" s="6" t="str">
        <f t="shared" si="85"/>
        <v/>
      </c>
      <c r="T360" s="6">
        <f t="shared" si="86"/>
        <v>4.1504716203144962</v>
      </c>
      <c r="V360" s="3" t="str">
        <f t="shared" si="87"/>
        <v>PASS</v>
      </c>
      <c r="W360" s="3" t="str">
        <f t="shared" si="88"/>
        <v>PASS</v>
      </c>
      <c r="X360" s="3" t="str">
        <f t="shared" si="89"/>
        <v>PASS</v>
      </c>
      <c r="Y360" s="3" t="str">
        <f t="shared" si="90"/>
        <v>PASS</v>
      </c>
      <c r="Z360" s="3" t="str">
        <f t="shared" si="91"/>
        <v>PASS</v>
      </c>
      <c r="AA360" s="18">
        <f t="shared" si="92"/>
        <v>3</v>
      </c>
      <c r="AB360" s="3" t="str">
        <f t="shared" si="93"/>
        <v>A192530</v>
      </c>
      <c r="AC360" s="13" t="str">
        <f t="shared" si="94"/>
        <v>광주은행</v>
      </c>
    </row>
    <row r="361" spans="1:29" hidden="1">
      <c r="A361" s="55">
        <f t="shared" si="95"/>
        <v>353</v>
      </c>
      <c r="B361" s="143" t="s">
        <v>455</v>
      </c>
      <c r="C361" s="175" t="s">
        <v>2753</v>
      </c>
      <c r="D361" s="37" t="s">
        <v>2289</v>
      </c>
      <c r="E361" s="38">
        <v>350065</v>
      </c>
      <c r="F361" s="39">
        <v>413515113</v>
      </c>
      <c r="G361" s="39">
        <v>132518710</v>
      </c>
      <c r="H361" s="88">
        <v>32.049999999999997</v>
      </c>
      <c r="I361" s="47">
        <v>15573614</v>
      </c>
      <c r="J361" s="47">
        <v>22654251</v>
      </c>
      <c r="K361" s="47">
        <v>22282867</v>
      </c>
      <c r="L361" s="47">
        <v>29644410</v>
      </c>
      <c r="N361" s="3" t="str">
        <f t="shared" si="80"/>
        <v>0</v>
      </c>
      <c r="O361" s="3" t="str">
        <f t="shared" si="81"/>
        <v>0</v>
      </c>
      <c r="P361" s="3" t="str">
        <f t="shared" si="82"/>
        <v>0</v>
      </c>
      <c r="Q361" s="3" t="str">
        <f t="shared" si="83"/>
        <v>0</v>
      </c>
      <c r="R361" s="8">
        <f t="shared" si="84"/>
        <v>0</v>
      </c>
      <c r="S361" s="6">
        <f t="shared" si="85"/>
        <v>32.049999999999997</v>
      </c>
      <c r="T361" s="6">
        <f t="shared" si="86"/>
        <v>21.802139550822172</v>
      </c>
      <c r="V361" s="3" t="str">
        <f t="shared" si="87"/>
        <v>PASS</v>
      </c>
      <c r="W361" s="3" t="str">
        <f t="shared" si="88"/>
        <v>PASS</v>
      </c>
      <c r="X361" s="3" t="str">
        <f t="shared" si="89"/>
        <v>PASS</v>
      </c>
      <c r="Y361" s="3" t="str">
        <f t="shared" si="90"/>
        <v>PASS</v>
      </c>
      <c r="Z361" s="3" t="str">
        <f t="shared" si="91"/>
        <v>PASS</v>
      </c>
      <c r="AA361" s="18">
        <f t="shared" si="92"/>
        <v>3</v>
      </c>
      <c r="AB361" s="3" t="str">
        <f t="shared" si="93"/>
        <v>A013120</v>
      </c>
      <c r="AC361" s="13" t="str">
        <f t="shared" si="94"/>
        <v>동원개발</v>
      </c>
    </row>
    <row r="362" spans="1:29" hidden="1">
      <c r="A362" s="55">
        <f t="shared" si="95"/>
        <v>354</v>
      </c>
      <c r="B362" s="143" t="s">
        <v>1153</v>
      </c>
      <c r="C362" s="175" t="s">
        <v>2731</v>
      </c>
      <c r="D362" s="37" t="s">
        <v>2294</v>
      </c>
      <c r="E362" s="38">
        <v>378115</v>
      </c>
      <c r="F362" s="39">
        <v>236266423</v>
      </c>
      <c r="G362" s="39">
        <v>232253566</v>
      </c>
      <c r="H362" s="88">
        <v>98.3</v>
      </c>
      <c r="I362" s="47">
        <v>1179738</v>
      </c>
      <c r="J362" s="47">
        <v>262486</v>
      </c>
      <c r="K362" s="47">
        <v>1016858</v>
      </c>
      <c r="L362" s="47">
        <v>4927650</v>
      </c>
      <c r="N362" s="3" t="str">
        <f t="shared" si="80"/>
        <v>0</v>
      </c>
      <c r="O362" s="3" t="str">
        <f t="shared" si="81"/>
        <v>0</v>
      </c>
      <c r="P362" s="3" t="str">
        <f t="shared" si="82"/>
        <v>0</v>
      </c>
      <c r="Q362" s="3" t="str">
        <f t="shared" si="83"/>
        <v>0</v>
      </c>
      <c r="R362" s="8">
        <f t="shared" si="84"/>
        <v>0</v>
      </c>
      <c r="S362" s="6">
        <f t="shared" si="85"/>
        <v>98.3</v>
      </c>
      <c r="T362" s="6">
        <f t="shared" si="86"/>
        <v>3.12644171194821</v>
      </c>
      <c r="V362" s="3" t="str">
        <f t="shared" si="87"/>
        <v>PASS</v>
      </c>
      <c r="W362" s="3" t="str">
        <f t="shared" si="88"/>
        <v>PASS</v>
      </c>
      <c r="X362" s="3" t="str">
        <f t="shared" si="89"/>
        <v>PASS</v>
      </c>
      <c r="Y362" s="3" t="str">
        <f t="shared" si="90"/>
        <v>PASS</v>
      </c>
      <c r="Z362" s="3" t="str">
        <f t="shared" si="91"/>
        <v>PASS</v>
      </c>
      <c r="AA362" s="18">
        <f t="shared" si="92"/>
        <v>3</v>
      </c>
      <c r="AB362" s="3" t="str">
        <f t="shared" si="93"/>
        <v>A068760</v>
      </c>
      <c r="AC362" s="13" t="str">
        <f t="shared" si="94"/>
        <v>셀트리온제약</v>
      </c>
    </row>
    <row r="363" spans="1:29" hidden="1">
      <c r="A363" s="55">
        <f t="shared" si="95"/>
        <v>355</v>
      </c>
      <c r="B363" s="143" t="s">
        <v>369</v>
      </c>
      <c r="C363" s="175" t="s">
        <v>2747</v>
      </c>
      <c r="D363" s="37" t="s">
        <v>2287</v>
      </c>
      <c r="E363" s="38">
        <v>398110</v>
      </c>
      <c r="F363" s="39">
        <v>185208256</v>
      </c>
      <c r="G363" s="39">
        <v>139640734</v>
      </c>
      <c r="H363" s="88">
        <v>75.400000000000006</v>
      </c>
      <c r="I363" s="47">
        <v>1330835</v>
      </c>
      <c r="J363" s="47">
        <v>1989926</v>
      </c>
      <c r="K363" s="47">
        <v>7869757</v>
      </c>
      <c r="L363" s="47">
        <v>8130224</v>
      </c>
      <c r="N363" s="3" t="str">
        <f t="shared" si="80"/>
        <v>0</v>
      </c>
      <c r="O363" s="3" t="str">
        <f t="shared" si="81"/>
        <v>0</v>
      </c>
      <c r="P363" s="3" t="str">
        <f t="shared" si="82"/>
        <v>0</v>
      </c>
      <c r="Q363" s="3" t="str">
        <f t="shared" si="83"/>
        <v>0</v>
      </c>
      <c r="R363" s="8">
        <f t="shared" si="84"/>
        <v>0</v>
      </c>
      <c r="S363" s="6">
        <f t="shared" si="85"/>
        <v>75.400000000000006</v>
      </c>
      <c r="T363" s="6">
        <f t="shared" si="86"/>
        <v>10.431901048730786</v>
      </c>
      <c r="V363" s="3" t="str">
        <f t="shared" si="87"/>
        <v>PASS</v>
      </c>
      <c r="W363" s="3" t="str">
        <f t="shared" si="88"/>
        <v>PASS</v>
      </c>
      <c r="X363" s="3" t="str">
        <f t="shared" si="89"/>
        <v>PASS</v>
      </c>
      <c r="Y363" s="3" t="str">
        <f t="shared" si="90"/>
        <v>PASS</v>
      </c>
      <c r="Z363" s="3" t="str">
        <f t="shared" si="91"/>
        <v>PASS</v>
      </c>
      <c r="AA363" s="18">
        <f t="shared" si="92"/>
        <v>3</v>
      </c>
      <c r="AB363" s="3" t="str">
        <f t="shared" si="93"/>
        <v>A009450</v>
      </c>
      <c r="AC363" s="13" t="str">
        <f t="shared" si="94"/>
        <v>경동나비엔</v>
      </c>
    </row>
    <row r="364" spans="1:29" hidden="1">
      <c r="A364" s="55">
        <f t="shared" si="95"/>
        <v>356</v>
      </c>
      <c r="B364" s="146" t="s">
        <v>211</v>
      </c>
      <c r="C364" s="176" t="s">
        <v>2729</v>
      </c>
      <c r="D364" s="40" t="s">
        <v>2291</v>
      </c>
      <c r="E364" s="41">
        <v>415640</v>
      </c>
      <c r="F364" s="42">
        <v>1197961949</v>
      </c>
      <c r="G364" s="42">
        <v>1227502309</v>
      </c>
      <c r="H364" s="89">
        <v>102.47</v>
      </c>
      <c r="I364" s="48">
        <v>48469420</v>
      </c>
      <c r="J364" s="48">
        <v>9808610</v>
      </c>
      <c r="K364" s="48">
        <v>-4852846</v>
      </c>
      <c r="L364" s="48">
        <v>-32265343</v>
      </c>
      <c r="N364" s="3" t="str">
        <f t="shared" si="80"/>
        <v>0</v>
      </c>
      <c r="O364" s="3" t="str">
        <f t="shared" si="81"/>
        <v>0</v>
      </c>
      <c r="P364" s="3" t="str">
        <f t="shared" si="82"/>
        <v>1</v>
      </c>
      <c r="Q364" s="3" t="str">
        <f t="shared" si="83"/>
        <v>1</v>
      </c>
      <c r="R364" s="8">
        <f t="shared" si="84"/>
        <v>2</v>
      </c>
      <c r="S364" s="6">
        <f t="shared" si="85"/>
        <v>102.47</v>
      </c>
      <c r="T364" s="6">
        <f t="shared" si="86"/>
        <v>1.7663199584647242</v>
      </c>
      <c r="V364" s="3" t="str">
        <f t="shared" si="87"/>
        <v>PASS</v>
      </c>
      <c r="W364" s="3" t="str">
        <f t="shared" si="88"/>
        <v>PASS</v>
      </c>
      <c r="X364" s="3" t="str">
        <f t="shared" si="89"/>
        <v>PASS</v>
      </c>
      <c r="Y364" s="3" t="str">
        <f t="shared" si="90"/>
        <v>PASS</v>
      </c>
      <c r="Z364" s="3" t="str">
        <f t="shared" si="91"/>
        <v>PASS</v>
      </c>
      <c r="AA364" s="18">
        <f t="shared" si="92"/>
        <v>3</v>
      </c>
      <c r="AB364" s="3" t="str">
        <f t="shared" si="93"/>
        <v>A004690</v>
      </c>
      <c r="AC364" s="13" t="str">
        <f t="shared" si="94"/>
        <v>삼천리</v>
      </c>
    </row>
    <row r="365" spans="1:29" hidden="1">
      <c r="A365" s="55">
        <f t="shared" si="95"/>
        <v>357</v>
      </c>
      <c r="B365" s="143" t="s">
        <v>1499</v>
      </c>
      <c r="C365" s="175" t="s">
        <v>2717</v>
      </c>
      <c r="D365" s="37" t="s">
        <v>2294</v>
      </c>
      <c r="E365" s="38">
        <v>409488</v>
      </c>
      <c r="F365" s="39">
        <v>74084149</v>
      </c>
      <c r="G365" s="39">
        <v>18570450</v>
      </c>
      <c r="H365" s="88">
        <v>25.07</v>
      </c>
      <c r="I365" s="47">
        <v>2197972</v>
      </c>
      <c r="J365" s="47">
        <v>2867008</v>
      </c>
      <c r="K365" s="47">
        <v>3558435</v>
      </c>
      <c r="L365" s="47">
        <v>3969936</v>
      </c>
      <c r="N365" s="3" t="str">
        <f t="shared" si="80"/>
        <v>0</v>
      </c>
      <c r="O365" s="3" t="str">
        <f t="shared" si="81"/>
        <v>0</v>
      </c>
      <c r="P365" s="3" t="str">
        <f t="shared" si="82"/>
        <v>0</v>
      </c>
      <c r="Q365" s="3" t="str">
        <f t="shared" si="83"/>
        <v>0</v>
      </c>
      <c r="R365" s="8">
        <f t="shared" si="84"/>
        <v>0</v>
      </c>
      <c r="S365" s="6">
        <f t="shared" si="85"/>
        <v>25.07</v>
      </c>
      <c r="T365" s="6">
        <f t="shared" si="86"/>
        <v>16.998711829705972</v>
      </c>
      <c r="V365" s="3" t="str">
        <f t="shared" si="87"/>
        <v>PASS</v>
      </c>
      <c r="W365" s="3" t="str">
        <f t="shared" si="88"/>
        <v>PASS</v>
      </c>
      <c r="X365" s="3" t="str">
        <f t="shared" si="89"/>
        <v>PASS</v>
      </c>
      <c r="Y365" s="3" t="str">
        <f t="shared" si="90"/>
        <v>PASS</v>
      </c>
      <c r="Z365" s="3" t="str">
        <f t="shared" si="91"/>
        <v>PASS</v>
      </c>
      <c r="AA365" s="18">
        <f t="shared" si="92"/>
        <v>3</v>
      </c>
      <c r="AB365" s="3" t="str">
        <f t="shared" si="93"/>
        <v>A119610</v>
      </c>
      <c r="AC365" s="13" t="str">
        <f t="shared" si="94"/>
        <v>인터로조</v>
      </c>
    </row>
    <row r="366" spans="1:29" hidden="1">
      <c r="A366" s="55">
        <f t="shared" si="95"/>
        <v>358</v>
      </c>
      <c r="B366" s="143" t="s">
        <v>798</v>
      </c>
      <c r="C366" s="175" t="s">
        <v>2709</v>
      </c>
      <c r="D366" s="37" t="s">
        <v>2287</v>
      </c>
      <c r="E366" s="38">
        <v>452800</v>
      </c>
      <c r="F366" s="39">
        <v>491380796</v>
      </c>
      <c r="G366" s="39">
        <v>168114362</v>
      </c>
      <c r="H366" s="88">
        <v>34.21</v>
      </c>
      <c r="I366" s="47">
        <v>11285355</v>
      </c>
      <c r="J366" s="47">
        <v>10654352</v>
      </c>
      <c r="K366" s="47">
        <v>9686264</v>
      </c>
      <c r="L366" s="47">
        <v>14275442</v>
      </c>
      <c r="N366" s="3" t="str">
        <f t="shared" si="80"/>
        <v>0</v>
      </c>
      <c r="O366" s="3" t="str">
        <f t="shared" si="81"/>
        <v>0</v>
      </c>
      <c r="P366" s="3" t="str">
        <f t="shared" si="82"/>
        <v>0</v>
      </c>
      <c r="Q366" s="3" t="str">
        <f t="shared" si="83"/>
        <v>0</v>
      </c>
      <c r="R366" s="8">
        <f t="shared" si="84"/>
        <v>0</v>
      </c>
      <c r="S366" s="6">
        <f t="shared" si="85"/>
        <v>34.21</v>
      </c>
      <c r="T366" s="6">
        <f t="shared" si="86"/>
        <v>9.3413119465906025</v>
      </c>
      <c r="V366" s="3" t="str">
        <f t="shared" si="87"/>
        <v>PASS</v>
      </c>
      <c r="W366" s="3" t="str">
        <f t="shared" si="88"/>
        <v>PASS</v>
      </c>
      <c r="X366" s="3" t="str">
        <f t="shared" si="89"/>
        <v>PASS</v>
      </c>
      <c r="Y366" s="3" t="str">
        <f t="shared" si="90"/>
        <v>PASS</v>
      </c>
      <c r="Z366" s="3" t="str">
        <f t="shared" si="91"/>
        <v>PASS</v>
      </c>
      <c r="AA366" s="18">
        <f t="shared" si="92"/>
        <v>3</v>
      </c>
      <c r="AB366" s="3" t="str">
        <f t="shared" si="93"/>
        <v>A037710</v>
      </c>
      <c r="AC366" s="13" t="str">
        <f t="shared" si="94"/>
        <v>광주신세계</v>
      </c>
    </row>
    <row r="367" spans="1:29" hidden="1">
      <c r="A367" s="55">
        <f t="shared" si="95"/>
        <v>359</v>
      </c>
      <c r="B367" s="143" t="s">
        <v>144</v>
      </c>
      <c r="C367" s="175" t="s">
        <v>1598</v>
      </c>
      <c r="D367" s="37" t="s">
        <v>2288</v>
      </c>
      <c r="E367" s="38">
        <v>322200</v>
      </c>
      <c r="F367" s="39">
        <v>1133210992</v>
      </c>
      <c r="G367" s="39">
        <v>457967595</v>
      </c>
      <c r="H367" s="88">
        <v>40.409999999999997</v>
      </c>
      <c r="I367" s="47">
        <v>11855036</v>
      </c>
      <c r="J367" s="47">
        <v>12274646</v>
      </c>
      <c r="K367" s="47">
        <v>4720824</v>
      </c>
      <c r="L367" s="47">
        <v>10876926</v>
      </c>
      <c r="N367" s="3" t="str">
        <f t="shared" si="80"/>
        <v>0</v>
      </c>
      <c r="O367" s="3" t="str">
        <f t="shared" si="81"/>
        <v>0</v>
      </c>
      <c r="P367" s="3" t="str">
        <f t="shared" si="82"/>
        <v>0</v>
      </c>
      <c r="Q367" s="3" t="str">
        <f t="shared" si="83"/>
        <v>0</v>
      </c>
      <c r="R367" s="8">
        <f t="shared" si="84"/>
        <v>0</v>
      </c>
      <c r="S367" s="6">
        <f t="shared" si="85"/>
        <v>40.409999999999997</v>
      </c>
      <c r="T367" s="6">
        <f t="shared" si="86"/>
        <v>3.5057400855144549</v>
      </c>
      <c r="V367" s="3" t="str">
        <f t="shared" si="87"/>
        <v>PASS</v>
      </c>
      <c r="W367" s="3" t="str">
        <f t="shared" si="88"/>
        <v>PASS</v>
      </c>
      <c r="X367" s="3" t="str">
        <f t="shared" si="89"/>
        <v>PASS</v>
      </c>
      <c r="Y367" s="3" t="str">
        <f t="shared" si="90"/>
        <v>PASS</v>
      </c>
      <c r="Z367" s="3" t="str">
        <f t="shared" si="91"/>
        <v>PASS</v>
      </c>
      <c r="AA367" s="18">
        <f t="shared" si="92"/>
        <v>3</v>
      </c>
      <c r="AB367" s="3" t="str">
        <f t="shared" si="93"/>
        <v>A003030</v>
      </c>
      <c r="AC367" s="13" t="str">
        <f t="shared" si="94"/>
        <v>세아제강</v>
      </c>
    </row>
    <row r="368" spans="1:29" hidden="1">
      <c r="A368" s="55">
        <f t="shared" si="95"/>
        <v>360</v>
      </c>
      <c r="B368" s="143" t="s">
        <v>2053</v>
      </c>
      <c r="C368" s="175" t="s">
        <v>2701</v>
      </c>
      <c r="D368" s="37" t="s">
        <v>2289</v>
      </c>
      <c r="E368" s="38">
        <v>470867</v>
      </c>
      <c r="F368" s="39">
        <v>129175933</v>
      </c>
      <c r="G368" s="39">
        <v>63500997</v>
      </c>
      <c r="H368" s="88">
        <v>49.16</v>
      </c>
      <c r="I368" s="47">
        <v>1474338</v>
      </c>
      <c r="J368" s="47">
        <v>2439200</v>
      </c>
      <c r="K368" s="47">
        <v>3614049</v>
      </c>
      <c r="L368" s="47">
        <v>1190093</v>
      </c>
      <c r="N368" s="3" t="str">
        <f t="shared" si="80"/>
        <v>0</v>
      </c>
      <c r="O368" s="3" t="str">
        <f t="shared" si="81"/>
        <v>0</v>
      </c>
      <c r="P368" s="3" t="str">
        <f t="shared" si="82"/>
        <v>0</v>
      </c>
      <c r="Q368" s="3" t="str">
        <f t="shared" si="83"/>
        <v>0</v>
      </c>
      <c r="R368" s="8">
        <f t="shared" si="84"/>
        <v>0</v>
      </c>
      <c r="S368" s="6">
        <f t="shared" si="85"/>
        <v>49.16</v>
      </c>
      <c r="T368" s="6">
        <f t="shared" si="86"/>
        <v>6.7486874664183762</v>
      </c>
      <c r="V368" s="3" t="str">
        <f t="shared" si="87"/>
        <v>PASS</v>
      </c>
      <c r="W368" s="3" t="str">
        <f t="shared" si="88"/>
        <v>PASS</v>
      </c>
      <c r="X368" s="3" t="str">
        <f t="shared" si="89"/>
        <v>PASS</v>
      </c>
      <c r="Y368" s="3" t="str">
        <f t="shared" si="90"/>
        <v>PASS</v>
      </c>
      <c r="Z368" s="3" t="str">
        <f t="shared" si="91"/>
        <v>PASS</v>
      </c>
      <c r="AA368" s="18">
        <f t="shared" si="92"/>
        <v>3</v>
      </c>
      <c r="AB368" s="3" t="str">
        <f t="shared" si="93"/>
        <v>A068240</v>
      </c>
      <c r="AC368" s="13" t="str">
        <f t="shared" si="94"/>
        <v>다원시스</v>
      </c>
    </row>
    <row r="369" spans="1:29" hidden="1">
      <c r="A369" s="55">
        <f t="shared" si="95"/>
        <v>361</v>
      </c>
      <c r="B369" s="146" t="s">
        <v>1423</v>
      </c>
      <c r="C369" s="176" t="s">
        <v>1623</v>
      </c>
      <c r="D369" s="40" t="s">
        <v>2288</v>
      </c>
      <c r="E369" s="41">
        <v>372545</v>
      </c>
      <c r="F369" s="42">
        <v>728816347</v>
      </c>
      <c r="G369" s="42">
        <v>167761255</v>
      </c>
      <c r="H369" s="89">
        <v>23.02</v>
      </c>
      <c r="I369" s="48">
        <v>6485450</v>
      </c>
      <c r="J369" s="48">
        <v>17745469</v>
      </c>
      <c r="K369" s="48">
        <v>15893151</v>
      </c>
      <c r="L369" s="48">
        <v>13495317</v>
      </c>
      <c r="N369" s="3" t="str">
        <f t="shared" si="80"/>
        <v>0</v>
      </c>
      <c r="O369" s="3" t="str">
        <f t="shared" si="81"/>
        <v>0</v>
      </c>
      <c r="P369" s="3" t="str">
        <f t="shared" si="82"/>
        <v>0</v>
      </c>
      <c r="Q369" s="3" t="str">
        <f t="shared" si="83"/>
        <v>0</v>
      </c>
      <c r="R369" s="8">
        <f t="shared" si="84"/>
        <v>0</v>
      </c>
      <c r="S369" s="6">
        <f t="shared" si="85"/>
        <v>23.02</v>
      </c>
      <c r="T369" s="6">
        <f t="shared" si="86"/>
        <v>7.357050541019218</v>
      </c>
      <c r="V369" s="3" t="str">
        <f t="shared" si="87"/>
        <v>PASS</v>
      </c>
      <c r="W369" s="3" t="str">
        <f t="shared" si="88"/>
        <v>PASS</v>
      </c>
      <c r="X369" s="3" t="str">
        <f t="shared" si="89"/>
        <v>PASS</v>
      </c>
      <c r="Y369" s="3" t="str">
        <f t="shared" si="90"/>
        <v>PASS</v>
      </c>
      <c r="Z369" s="3" t="str">
        <f t="shared" si="91"/>
        <v>PASS</v>
      </c>
      <c r="AA369" s="18">
        <f t="shared" si="92"/>
        <v>3</v>
      </c>
      <c r="AB369" s="3" t="str">
        <f t="shared" si="93"/>
        <v>A104700</v>
      </c>
      <c r="AC369" s="13" t="str">
        <f t="shared" si="94"/>
        <v>한국철강</v>
      </c>
    </row>
    <row r="370" spans="1:29">
      <c r="A370" s="55">
        <f t="shared" si="95"/>
        <v>362</v>
      </c>
      <c r="B370" s="143" t="s">
        <v>1098</v>
      </c>
      <c r="C370" s="175" t="s">
        <v>2002</v>
      </c>
      <c r="D370" s="37" t="s">
        <v>2287</v>
      </c>
      <c r="E370" s="38">
        <v>302434</v>
      </c>
      <c r="F370" s="39">
        <v>49173232</v>
      </c>
      <c r="G370" s="39">
        <v>37891991</v>
      </c>
      <c r="H370" s="88">
        <v>77.06</v>
      </c>
      <c r="I370" s="47">
        <v>-338258</v>
      </c>
      <c r="J370" s="47">
        <v>-1912731</v>
      </c>
      <c r="K370" s="47">
        <v>-436123</v>
      </c>
      <c r="L370" s="47">
        <v>-29644407</v>
      </c>
      <c r="N370" s="3" t="str">
        <f t="shared" si="80"/>
        <v>1</v>
      </c>
      <c r="O370" s="3" t="str">
        <f t="shared" si="81"/>
        <v>1</v>
      </c>
      <c r="P370" s="3" t="str">
        <f t="shared" si="82"/>
        <v>1</v>
      </c>
      <c r="Q370" s="3" t="str">
        <f t="shared" si="83"/>
        <v>1</v>
      </c>
      <c r="R370" s="8">
        <f t="shared" si="84"/>
        <v>4</v>
      </c>
      <c r="S370" s="6">
        <f t="shared" si="85"/>
        <v>77.06</v>
      </c>
      <c r="T370" s="6">
        <f t="shared" si="86"/>
        <v>-65.750241920238224</v>
      </c>
      <c r="V370" s="3" t="str">
        <f t="shared" si="87"/>
        <v>PASS</v>
      </c>
      <c r="W370" s="3" t="str">
        <f t="shared" si="88"/>
        <v>PASS</v>
      </c>
      <c r="X370" s="3" t="str">
        <f t="shared" si="89"/>
        <v>FAIL</v>
      </c>
      <c r="Y370" s="3" t="str">
        <f t="shared" si="90"/>
        <v>FAIL</v>
      </c>
      <c r="Z370" s="3" t="str">
        <f t="shared" si="91"/>
        <v>FAIL</v>
      </c>
      <c r="AA370" s="18">
        <f t="shared" si="92"/>
        <v>2</v>
      </c>
      <c r="AB370" s="3" t="str">
        <f t="shared" si="93"/>
        <v>A065160</v>
      </c>
      <c r="AC370" s="13" t="str">
        <f t="shared" si="94"/>
        <v>에프티이앤이</v>
      </c>
    </row>
    <row r="371" spans="1:29" hidden="1">
      <c r="A371" s="55">
        <f t="shared" si="95"/>
        <v>363</v>
      </c>
      <c r="B371" s="143" t="s">
        <v>2441</v>
      </c>
      <c r="C371" s="175" t="s">
        <v>2724</v>
      </c>
      <c r="D371" s="37" t="s">
        <v>2294</v>
      </c>
      <c r="E371" s="38">
        <v>339477</v>
      </c>
      <c r="F371" s="39">
        <v>122817151</v>
      </c>
      <c r="G371" s="39">
        <v>72671307</v>
      </c>
      <c r="H371" s="88">
        <v>59.17</v>
      </c>
      <c r="I371" s="47">
        <v>4993012</v>
      </c>
      <c r="J371" s="47">
        <v>5697142</v>
      </c>
      <c r="K371" s="47">
        <v>5091645</v>
      </c>
      <c r="L371" s="47">
        <v>10327824</v>
      </c>
      <c r="N371" s="3" t="str">
        <f t="shared" si="80"/>
        <v>0</v>
      </c>
      <c r="O371" s="3" t="str">
        <f t="shared" si="81"/>
        <v>0</v>
      </c>
      <c r="P371" s="3" t="str">
        <f t="shared" si="82"/>
        <v>0</v>
      </c>
      <c r="Q371" s="3" t="str">
        <f t="shared" si="83"/>
        <v>0</v>
      </c>
      <c r="R371" s="8">
        <f t="shared" si="84"/>
        <v>0</v>
      </c>
      <c r="S371" s="6">
        <f t="shared" si="85"/>
        <v>59.17</v>
      </c>
      <c r="T371" s="6">
        <f t="shared" si="86"/>
        <v>21.258938826874431</v>
      </c>
      <c r="V371" s="3" t="str">
        <f t="shared" si="87"/>
        <v>PASS</v>
      </c>
      <c r="W371" s="3" t="str">
        <f t="shared" si="88"/>
        <v>PASS</v>
      </c>
      <c r="X371" s="3" t="str">
        <f t="shared" si="89"/>
        <v>PASS</v>
      </c>
      <c r="Y371" s="3" t="str">
        <f t="shared" si="90"/>
        <v>PASS</v>
      </c>
      <c r="Z371" s="3" t="str">
        <f t="shared" si="91"/>
        <v>PASS</v>
      </c>
      <c r="AA371" s="18">
        <f t="shared" si="92"/>
        <v>3</v>
      </c>
      <c r="AB371" s="3" t="str">
        <f t="shared" si="93"/>
        <v>A214390</v>
      </c>
      <c r="AC371" s="13" t="str">
        <f t="shared" si="94"/>
        <v>경보제약</v>
      </c>
    </row>
    <row r="372" spans="1:29" hidden="1">
      <c r="A372" s="55">
        <f t="shared" si="95"/>
        <v>364</v>
      </c>
      <c r="B372" s="143" t="s">
        <v>330</v>
      </c>
      <c r="C372" s="175" t="s">
        <v>2721</v>
      </c>
      <c r="D372" s="37" t="s">
        <v>2291</v>
      </c>
      <c r="E372" s="38">
        <v>404240</v>
      </c>
      <c r="F372" s="39">
        <v>323760352</v>
      </c>
      <c r="G372" s="39">
        <v>265250305</v>
      </c>
      <c r="H372" s="88">
        <v>81.93</v>
      </c>
      <c r="I372" s="47">
        <v>4988368</v>
      </c>
      <c r="J372" s="47">
        <v>7428758</v>
      </c>
      <c r="K372" s="47">
        <v>1072114</v>
      </c>
      <c r="L372" s="47">
        <v>9507911</v>
      </c>
      <c r="N372" s="3" t="str">
        <f t="shared" si="80"/>
        <v>0</v>
      </c>
      <c r="O372" s="3" t="str">
        <f t="shared" si="81"/>
        <v>0</v>
      </c>
      <c r="P372" s="3" t="str">
        <f t="shared" si="82"/>
        <v>0</v>
      </c>
      <c r="Q372" s="3" t="str">
        <f t="shared" si="83"/>
        <v>0</v>
      </c>
      <c r="R372" s="8">
        <f t="shared" si="84"/>
        <v>0</v>
      </c>
      <c r="S372" s="6">
        <f t="shared" si="85"/>
        <v>81.93</v>
      </c>
      <c r="T372" s="6">
        <f t="shared" si="86"/>
        <v>7.1031399792893728</v>
      </c>
      <c r="V372" s="3" t="str">
        <f t="shared" si="87"/>
        <v>PASS</v>
      </c>
      <c r="W372" s="3" t="str">
        <f t="shared" si="88"/>
        <v>PASS</v>
      </c>
      <c r="X372" s="3" t="str">
        <f t="shared" si="89"/>
        <v>PASS</v>
      </c>
      <c r="Y372" s="3" t="str">
        <f t="shared" si="90"/>
        <v>PASS</v>
      </c>
      <c r="Z372" s="3" t="str">
        <f t="shared" si="91"/>
        <v>PASS</v>
      </c>
      <c r="AA372" s="18">
        <f t="shared" si="92"/>
        <v>3</v>
      </c>
      <c r="AB372" s="3" t="str">
        <f t="shared" si="93"/>
        <v>A008020</v>
      </c>
      <c r="AC372" s="13" t="str">
        <f t="shared" si="94"/>
        <v>경남에너지</v>
      </c>
    </row>
    <row r="373" spans="1:29" hidden="1">
      <c r="A373" s="55">
        <f t="shared" si="95"/>
        <v>365</v>
      </c>
      <c r="B373" s="143" t="s">
        <v>509</v>
      </c>
      <c r="C373" s="175" t="s">
        <v>2711</v>
      </c>
      <c r="D373" s="37" t="s">
        <v>2287</v>
      </c>
      <c r="E373" s="38">
        <v>435850</v>
      </c>
      <c r="F373" s="39">
        <v>353409243</v>
      </c>
      <c r="G373" s="39">
        <v>48086287</v>
      </c>
      <c r="H373" s="88">
        <v>13.61</v>
      </c>
      <c r="I373" s="47">
        <v>8476486</v>
      </c>
      <c r="J373" s="47">
        <v>7141896</v>
      </c>
      <c r="K373" s="47">
        <v>8195671</v>
      </c>
      <c r="L373" s="47">
        <v>6181022</v>
      </c>
      <c r="N373" s="3" t="str">
        <f t="shared" si="80"/>
        <v>0</v>
      </c>
      <c r="O373" s="3" t="str">
        <f t="shared" si="81"/>
        <v>0</v>
      </c>
      <c r="P373" s="3" t="str">
        <f t="shared" si="82"/>
        <v>0</v>
      </c>
      <c r="Q373" s="3" t="str">
        <f t="shared" si="83"/>
        <v>0</v>
      </c>
      <c r="R373" s="8">
        <f t="shared" si="84"/>
        <v>0</v>
      </c>
      <c r="S373" s="6">
        <f t="shared" si="85"/>
        <v>13.61</v>
      </c>
      <c r="T373" s="6">
        <f t="shared" si="86"/>
        <v>8.4873487590136403</v>
      </c>
      <c r="V373" s="3" t="str">
        <f t="shared" si="87"/>
        <v>PASS</v>
      </c>
      <c r="W373" s="3" t="str">
        <f t="shared" si="88"/>
        <v>PASS</v>
      </c>
      <c r="X373" s="3" t="str">
        <f t="shared" si="89"/>
        <v>PASS</v>
      </c>
      <c r="Y373" s="3" t="str">
        <f t="shared" si="90"/>
        <v>PASS</v>
      </c>
      <c r="Z373" s="3" t="str">
        <f t="shared" si="91"/>
        <v>PASS</v>
      </c>
      <c r="AA373" s="18">
        <f t="shared" si="92"/>
        <v>3</v>
      </c>
      <c r="AB373" s="3" t="str">
        <f t="shared" si="93"/>
        <v>A016800</v>
      </c>
      <c r="AC373" s="13" t="str">
        <f t="shared" si="94"/>
        <v>퍼시스</v>
      </c>
    </row>
    <row r="374" spans="1:29" hidden="1">
      <c r="A374" s="55">
        <f t="shared" si="95"/>
        <v>366</v>
      </c>
      <c r="B374" s="146" t="s">
        <v>2241</v>
      </c>
      <c r="C374" s="176" t="s">
        <v>2695</v>
      </c>
      <c r="D374" s="40" t="s">
        <v>2287</v>
      </c>
      <c r="E374" s="41">
        <v>412322</v>
      </c>
      <c r="F374" s="42">
        <v>69530971</v>
      </c>
      <c r="G374" s="42">
        <v>72201656</v>
      </c>
      <c r="H374" s="89">
        <v>103.84</v>
      </c>
      <c r="I374" s="48">
        <v>1628930</v>
      </c>
      <c r="J374" s="48">
        <v>2482754</v>
      </c>
      <c r="K374" s="48">
        <v>2668257</v>
      </c>
      <c r="L374" s="48">
        <v>3136083</v>
      </c>
      <c r="N374" s="3" t="str">
        <f t="shared" si="80"/>
        <v>0</v>
      </c>
      <c r="O374" s="3" t="str">
        <f t="shared" si="81"/>
        <v>0</v>
      </c>
      <c r="P374" s="3" t="str">
        <f t="shared" si="82"/>
        <v>0</v>
      </c>
      <c r="Q374" s="3" t="str">
        <f t="shared" si="83"/>
        <v>0</v>
      </c>
      <c r="R374" s="8">
        <f t="shared" si="84"/>
        <v>0</v>
      </c>
      <c r="S374" s="6">
        <f t="shared" si="85"/>
        <v>103.84</v>
      </c>
      <c r="T374" s="6">
        <f t="shared" si="86"/>
        <v>14.261305224689009</v>
      </c>
      <c r="V374" s="3" t="str">
        <f t="shared" si="87"/>
        <v>PASS</v>
      </c>
      <c r="W374" s="3" t="str">
        <f t="shared" si="88"/>
        <v>PASS</v>
      </c>
      <c r="X374" s="3" t="str">
        <f t="shared" si="89"/>
        <v>PASS</v>
      </c>
      <c r="Y374" s="3" t="str">
        <f t="shared" si="90"/>
        <v>PASS</v>
      </c>
      <c r="Z374" s="3" t="str">
        <f t="shared" si="91"/>
        <v>PASS</v>
      </c>
      <c r="AA374" s="18">
        <f t="shared" si="92"/>
        <v>3</v>
      </c>
      <c r="AB374" s="3" t="str">
        <f t="shared" si="93"/>
        <v>A089600</v>
      </c>
      <c r="AC374" s="13" t="str">
        <f t="shared" si="94"/>
        <v>나스미디어</v>
      </c>
    </row>
    <row r="375" spans="1:29" hidden="1">
      <c r="A375" s="55">
        <f t="shared" si="95"/>
        <v>367</v>
      </c>
      <c r="B375" s="143" t="s">
        <v>2080</v>
      </c>
      <c r="C375" s="175" t="s">
        <v>2723</v>
      </c>
      <c r="D375" s="37" t="s">
        <v>2286</v>
      </c>
      <c r="E375" s="38">
        <v>406762</v>
      </c>
      <c r="F375" s="39">
        <v>202783095</v>
      </c>
      <c r="G375" s="39">
        <v>24728329</v>
      </c>
      <c r="H375" s="88">
        <v>12.19</v>
      </c>
      <c r="I375" s="47">
        <v>5870073</v>
      </c>
      <c r="J375" s="47">
        <v>7479488</v>
      </c>
      <c r="K375" s="47">
        <v>8193971</v>
      </c>
      <c r="L375" s="47">
        <v>3038713</v>
      </c>
      <c r="N375" s="3" t="str">
        <f t="shared" si="80"/>
        <v>0</v>
      </c>
      <c r="O375" s="3" t="str">
        <f t="shared" si="81"/>
        <v>0</v>
      </c>
      <c r="P375" s="3" t="str">
        <f t="shared" si="82"/>
        <v>0</v>
      </c>
      <c r="Q375" s="3" t="str">
        <f t="shared" si="83"/>
        <v>0</v>
      </c>
      <c r="R375" s="8">
        <f t="shared" si="84"/>
        <v>0</v>
      </c>
      <c r="S375" s="6">
        <f t="shared" si="85"/>
        <v>12.19</v>
      </c>
      <c r="T375" s="6">
        <f t="shared" si="86"/>
        <v>12.122433085460107</v>
      </c>
      <c r="V375" s="3" t="str">
        <f t="shared" si="87"/>
        <v>PASS</v>
      </c>
      <c r="W375" s="3" t="str">
        <f t="shared" si="88"/>
        <v>PASS</v>
      </c>
      <c r="X375" s="3" t="str">
        <f t="shared" si="89"/>
        <v>PASS</v>
      </c>
      <c r="Y375" s="3" t="str">
        <f t="shared" si="90"/>
        <v>PASS</v>
      </c>
      <c r="Z375" s="3" t="str">
        <f t="shared" si="91"/>
        <v>PASS</v>
      </c>
      <c r="AA375" s="18">
        <f t="shared" si="92"/>
        <v>3</v>
      </c>
      <c r="AB375" s="3" t="str">
        <f t="shared" si="93"/>
        <v>A104830</v>
      </c>
      <c r="AC375" s="13" t="str">
        <f t="shared" si="94"/>
        <v>원익머트리얼즈</v>
      </c>
    </row>
    <row r="376" spans="1:29" s="129" customFormat="1" hidden="1">
      <c r="A376" s="129">
        <f t="shared" si="95"/>
        <v>368</v>
      </c>
      <c r="B376" s="143" t="s">
        <v>266</v>
      </c>
      <c r="C376" s="175" t="s">
        <v>2705</v>
      </c>
      <c r="D376" s="37" t="s">
        <v>2289</v>
      </c>
      <c r="E376" s="38">
        <v>464104</v>
      </c>
      <c r="F376" s="39">
        <v>562067688</v>
      </c>
      <c r="G376" s="39">
        <v>944300727</v>
      </c>
      <c r="H376" s="88">
        <v>168</v>
      </c>
      <c r="I376" s="47">
        <v>14597177</v>
      </c>
      <c r="J376" s="47">
        <v>6287878</v>
      </c>
      <c r="K376" s="47">
        <v>10669591</v>
      </c>
      <c r="L376" s="47">
        <v>6316791</v>
      </c>
      <c r="N376" s="130" t="str">
        <f t="shared" si="80"/>
        <v>0</v>
      </c>
      <c r="O376" s="130" t="str">
        <f t="shared" si="81"/>
        <v>0</v>
      </c>
      <c r="P376" s="130" t="str">
        <f t="shared" si="82"/>
        <v>0</v>
      </c>
      <c r="Q376" s="130" t="str">
        <f t="shared" si="83"/>
        <v>0</v>
      </c>
      <c r="R376" s="131">
        <f t="shared" si="84"/>
        <v>0</v>
      </c>
      <c r="S376" s="132">
        <f t="shared" si="85"/>
        <v>168</v>
      </c>
      <c r="T376" s="132">
        <f t="shared" si="86"/>
        <v>6.7378783389519441</v>
      </c>
      <c r="U376" s="130"/>
      <c r="V376" s="130" t="str">
        <f t="shared" si="87"/>
        <v>PASS</v>
      </c>
      <c r="W376" s="130" t="str">
        <f t="shared" si="88"/>
        <v>PASS</v>
      </c>
      <c r="X376" s="130" t="str">
        <f t="shared" si="89"/>
        <v>PASS</v>
      </c>
      <c r="Y376" s="130" t="str">
        <f t="shared" si="90"/>
        <v>PASS</v>
      </c>
      <c r="Z376" s="130" t="str">
        <f t="shared" si="91"/>
        <v>PASS</v>
      </c>
      <c r="AA376" s="131">
        <f t="shared" si="92"/>
        <v>3</v>
      </c>
      <c r="AB376" s="130" t="str">
        <f t="shared" si="93"/>
        <v>A005880</v>
      </c>
      <c r="AC376" s="133" t="str">
        <f t="shared" si="94"/>
        <v>대한해운</v>
      </c>
    </row>
    <row r="377" spans="1:29" hidden="1">
      <c r="A377" s="55">
        <f t="shared" si="95"/>
        <v>369</v>
      </c>
      <c r="B377" s="143" t="s">
        <v>1344</v>
      </c>
      <c r="C377" s="175" t="s">
        <v>1642</v>
      </c>
      <c r="D377" s="37" t="s">
        <v>2288</v>
      </c>
      <c r="E377" s="38">
        <v>495263</v>
      </c>
      <c r="F377" s="39">
        <v>86955855</v>
      </c>
      <c r="G377" s="39">
        <v>145973668</v>
      </c>
      <c r="H377" s="88">
        <v>167.87</v>
      </c>
      <c r="I377" s="47">
        <v>3023733</v>
      </c>
      <c r="J377" s="47">
        <v>4302502</v>
      </c>
      <c r="K377" s="47">
        <v>3616284</v>
      </c>
      <c r="L377" s="47">
        <v>2760055</v>
      </c>
      <c r="N377" s="3" t="str">
        <f t="shared" si="80"/>
        <v>0</v>
      </c>
      <c r="O377" s="3" t="str">
        <f t="shared" si="81"/>
        <v>0</v>
      </c>
      <c r="P377" s="3" t="str">
        <f t="shared" si="82"/>
        <v>0</v>
      </c>
      <c r="Q377" s="3" t="str">
        <f t="shared" si="83"/>
        <v>0</v>
      </c>
      <c r="R377" s="8">
        <f t="shared" si="84"/>
        <v>0</v>
      </c>
      <c r="S377" s="6">
        <f t="shared" si="85"/>
        <v>167.87</v>
      </c>
      <c r="T377" s="6">
        <f t="shared" si="86"/>
        <v>15.758080925085494</v>
      </c>
      <c r="V377" s="3" t="str">
        <f t="shared" si="87"/>
        <v>PASS</v>
      </c>
      <c r="W377" s="3" t="str">
        <f t="shared" si="88"/>
        <v>PASS</v>
      </c>
      <c r="X377" s="3" t="str">
        <f t="shared" si="89"/>
        <v>PASS</v>
      </c>
      <c r="Y377" s="3" t="str">
        <f t="shared" si="90"/>
        <v>PASS</v>
      </c>
      <c r="Z377" s="3" t="str">
        <f t="shared" si="91"/>
        <v>PASS</v>
      </c>
      <c r="AA377" s="18">
        <f t="shared" si="92"/>
        <v>3</v>
      </c>
      <c r="AB377" s="3" t="str">
        <f t="shared" si="93"/>
        <v>A093370</v>
      </c>
      <c r="AC377" s="13" t="str">
        <f t="shared" si="94"/>
        <v>후성</v>
      </c>
    </row>
    <row r="378" spans="1:29">
      <c r="A378" s="55">
        <f t="shared" si="95"/>
        <v>370</v>
      </c>
      <c r="B378" s="143" t="s">
        <v>141</v>
      </c>
      <c r="C378" s="175" t="s">
        <v>1729</v>
      </c>
      <c r="D378" s="37" t="s">
        <v>2289</v>
      </c>
      <c r="E378" s="38">
        <v>515142</v>
      </c>
      <c r="F378" s="39">
        <v>202630155</v>
      </c>
      <c r="G378" s="39">
        <v>1008723260</v>
      </c>
      <c r="H378" s="88">
        <v>497.81</v>
      </c>
      <c r="I378" s="47">
        <v>-7694888</v>
      </c>
      <c r="J378" s="47">
        <v>-32631064</v>
      </c>
      <c r="K378" s="47">
        <v>8068341</v>
      </c>
      <c r="L378" s="47">
        <v>30081561</v>
      </c>
      <c r="N378" s="3" t="str">
        <f t="shared" si="80"/>
        <v>1</v>
      </c>
      <c r="O378" s="3" t="str">
        <f t="shared" si="81"/>
        <v>1</v>
      </c>
      <c r="P378" s="3" t="str">
        <f t="shared" si="82"/>
        <v>0</v>
      </c>
      <c r="Q378" s="3" t="str">
        <f t="shared" si="83"/>
        <v>0</v>
      </c>
      <c r="R378" s="8">
        <f t="shared" si="84"/>
        <v>2</v>
      </c>
      <c r="S378" s="6">
        <f t="shared" si="85"/>
        <v>497.81</v>
      </c>
      <c r="T378" s="6">
        <f t="shared" si="86"/>
        <v>-1.0739023517995137</v>
      </c>
      <c r="V378" s="3" t="str">
        <f t="shared" si="87"/>
        <v>PASS</v>
      </c>
      <c r="W378" s="3" t="str">
        <f t="shared" si="88"/>
        <v>FAIL</v>
      </c>
      <c r="X378" s="3" t="str">
        <f t="shared" si="89"/>
        <v>PASS</v>
      </c>
      <c r="Y378" s="3" t="str">
        <f t="shared" si="90"/>
        <v>PASS</v>
      </c>
      <c r="Z378" s="3" t="str">
        <f t="shared" si="91"/>
        <v>PASS</v>
      </c>
      <c r="AA378" s="18">
        <f t="shared" si="92"/>
        <v>2</v>
      </c>
      <c r="AB378" s="3" t="str">
        <f t="shared" si="93"/>
        <v>A002990</v>
      </c>
      <c r="AC378" s="13" t="str">
        <f t="shared" si="94"/>
        <v>금호산업</v>
      </c>
    </row>
    <row r="379" spans="1:29" hidden="1">
      <c r="A379" s="55">
        <f t="shared" si="95"/>
        <v>371</v>
      </c>
      <c r="B379" s="146" t="s">
        <v>517</v>
      </c>
      <c r="C379" s="176" t="s">
        <v>2670</v>
      </c>
      <c r="D379" s="40" t="s">
        <v>2291</v>
      </c>
      <c r="E379" s="41">
        <v>567500</v>
      </c>
      <c r="F379" s="42">
        <v>841450299</v>
      </c>
      <c r="G379" s="42">
        <v>550414705</v>
      </c>
      <c r="H379" s="89">
        <v>65.41</v>
      </c>
      <c r="I379" s="48">
        <v>33661313</v>
      </c>
      <c r="J379" s="48">
        <v>4161150</v>
      </c>
      <c r="K379" s="48">
        <v>-7356763</v>
      </c>
      <c r="L379" s="48">
        <v>17131183</v>
      </c>
      <c r="N379" s="3" t="str">
        <f t="shared" si="80"/>
        <v>0</v>
      </c>
      <c r="O379" s="3" t="str">
        <f t="shared" si="81"/>
        <v>0</v>
      </c>
      <c r="P379" s="3" t="str">
        <f t="shared" si="82"/>
        <v>1</v>
      </c>
      <c r="Q379" s="3" t="str">
        <f t="shared" si="83"/>
        <v>0</v>
      </c>
      <c r="R379" s="8">
        <f t="shared" si="84"/>
        <v>1</v>
      </c>
      <c r="S379" s="6">
        <f t="shared" si="85"/>
        <v>65.41</v>
      </c>
      <c r="T379" s="6">
        <f t="shared" si="86"/>
        <v>5.6565293347171304</v>
      </c>
      <c r="V379" s="3" t="str">
        <f t="shared" si="87"/>
        <v>PASS</v>
      </c>
      <c r="W379" s="3" t="str">
        <f t="shared" si="88"/>
        <v>PASS</v>
      </c>
      <c r="X379" s="3" t="str">
        <f t="shared" si="89"/>
        <v>PASS</v>
      </c>
      <c r="Y379" s="3" t="str">
        <f t="shared" si="90"/>
        <v>PASS</v>
      </c>
      <c r="Z379" s="3" t="str">
        <f t="shared" si="91"/>
        <v>PASS</v>
      </c>
      <c r="AA379" s="18">
        <f t="shared" si="92"/>
        <v>3</v>
      </c>
      <c r="AB379" s="3" t="str">
        <f t="shared" si="93"/>
        <v>A017390</v>
      </c>
      <c r="AC379" s="13" t="str">
        <f t="shared" si="94"/>
        <v>서울가스</v>
      </c>
    </row>
    <row r="380" spans="1:29" hidden="1">
      <c r="A380" s="55">
        <f t="shared" si="95"/>
        <v>372</v>
      </c>
      <c r="B380" s="143" t="s">
        <v>332</v>
      </c>
      <c r="C380" s="175" t="s">
        <v>1560</v>
      </c>
      <c r="D380" s="37" t="s">
        <v>2286</v>
      </c>
      <c r="E380" s="38">
        <v>371340</v>
      </c>
      <c r="F380" s="39">
        <v>456190050</v>
      </c>
      <c r="G380" s="39">
        <v>69216822</v>
      </c>
      <c r="H380" s="88">
        <v>15.17</v>
      </c>
      <c r="I380" s="47">
        <v>5929803</v>
      </c>
      <c r="J380" s="47">
        <v>2249087</v>
      </c>
      <c r="K380" s="47">
        <v>13892971</v>
      </c>
      <c r="L380" s="47">
        <v>8527626</v>
      </c>
      <c r="N380" s="3" t="str">
        <f t="shared" si="80"/>
        <v>0</v>
      </c>
      <c r="O380" s="3" t="str">
        <f t="shared" si="81"/>
        <v>0</v>
      </c>
      <c r="P380" s="3" t="str">
        <f t="shared" si="82"/>
        <v>0</v>
      </c>
      <c r="Q380" s="3" t="str">
        <f t="shared" si="83"/>
        <v>0</v>
      </c>
      <c r="R380" s="8">
        <f t="shared" si="84"/>
        <v>0</v>
      </c>
      <c r="S380" s="6">
        <f t="shared" si="85"/>
        <v>15.17</v>
      </c>
      <c r="T380" s="6">
        <f t="shared" si="86"/>
        <v>6.7076182393719455</v>
      </c>
      <c r="V380" s="3" t="str">
        <f t="shared" si="87"/>
        <v>PASS</v>
      </c>
      <c r="W380" s="3" t="str">
        <f t="shared" si="88"/>
        <v>PASS</v>
      </c>
      <c r="X380" s="3" t="str">
        <f t="shared" si="89"/>
        <v>PASS</v>
      </c>
      <c r="Y380" s="3" t="str">
        <f t="shared" si="90"/>
        <v>PASS</v>
      </c>
      <c r="Z380" s="3" t="str">
        <f t="shared" si="91"/>
        <v>PASS</v>
      </c>
      <c r="AA380" s="18">
        <f t="shared" si="92"/>
        <v>3</v>
      </c>
      <c r="AB380" s="3" t="str">
        <f t="shared" si="93"/>
        <v>A008060</v>
      </c>
      <c r="AC380" s="13" t="str">
        <f t="shared" si="94"/>
        <v>대덕전자</v>
      </c>
    </row>
    <row r="381" spans="1:29" hidden="1">
      <c r="A381" s="55">
        <f t="shared" si="95"/>
        <v>373</v>
      </c>
      <c r="B381" s="143" t="s">
        <v>256</v>
      </c>
      <c r="C381" s="175" t="s">
        <v>2734</v>
      </c>
      <c r="D381" s="37" t="s">
        <v>2287</v>
      </c>
      <c r="E381" s="38">
        <v>393304</v>
      </c>
      <c r="F381" s="39">
        <v>460152480</v>
      </c>
      <c r="G381" s="39">
        <v>109383125</v>
      </c>
      <c r="H381" s="88">
        <v>23.77</v>
      </c>
      <c r="I381" s="47">
        <v>8396594</v>
      </c>
      <c r="J381" s="47">
        <v>4782723</v>
      </c>
      <c r="K381" s="47">
        <v>4169627</v>
      </c>
      <c r="L381" s="47">
        <v>2634397</v>
      </c>
      <c r="N381" s="3" t="str">
        <f t="shared" si="80"/>
        <v>0</v>
      </c>
      <c r="O381" s="3" t="str">
        <f t="shared" si="81"/>
        <v>0</v>
      </c>
      <c r="P381" s="3" t="str">
        <f t="shared" si="82"/>
        <v>0</v>
      </c>
      <c r="Q381" s="3" t="str">
        <f t="shared" si="83"/>
        <v>0</v>
      </c>
      <c r="R381" s="8">
        <f t="shared" si="84"/>
        <v>0</v>
      </c>
      <c r="S381" s="6">
        <f t="shared" si="85"/>
        <v>23.77</v>
      </c>
      <c r="T381" s="6">
        <f t="shared" si="86"/>
        <v>4.3427650330168817</v>
      </c>
      <c r="V381" s="3" t="str">
        <f t="shared" si="87"/>
        <v>PASS</v>
      </c>
      <c r="W381" s="3" t="str">
        <f t="shared" si="88"/>
        <v>PASS</v>
      </c>
      <c r="X381" s="3" t="str">
        <f t="shared" si="89"/>
        <v>PASS</v>
      </c>
      <c r="Y381" s="3" t="str">
        <f t="shared" si="90"/>
        <v>PASS</v>
      </c>
      <c r="Z381" s="3" t="str">
        <f t="shared" si="91"/>
        <v>PASS</v>
      </c>
      <c r="AA381" s="18">
        <f t="shared" si="92"/>
        <v>3</v>
      </c>
      <c r="AB381" s="3" t="str">
        <f t="shared" si="93"/>
        <v>A005720</v>
      </c>
      <c r="AC381" s="13" t="str">
        <f t="shared" si="94"/>
        <v>넥센</v>
      </c>
    </row>
    <row r="382" spans="1:29" hidden="1">
      <c r="A382" s="55">
        <f t="shared" si="95"/>
        <v>374</v>
      </c>
      <c r="B382" s="143" t="s">
        <v>1491</v>
      </c>
      <c r="C382" s="175" t="s">
        <v>2688</v>
      </c>
      <c r="D382" s="37" t="s">
        <v>2294</v>
      </c>
      <c r="E382" s="38">
        <v>488910</v>
      </c>
      <c r="F382" s="39">
        <v>217828173</v>
      </c>
      <c r="G382" s="39">
        <v>43100990</v>
      </c>
      <c r="H382" s="88">
        <v>19.79</v>
      </c>
      <c r="I382" s="47">
        <v>3883305</v>
      </c>
      <c r="J382" s="47">
        <v>3253488</v>
      </c>
      <c r="K382" s="47">
        <v>3805070</v>
      </c>
      <c r="L382" s="47">
        <v>396070</v>
      </c>
      <c r="N382" s="3" t="str">
        <f t="shared" si="80"/>
        <v>0</v>
      </c>
      <c r="O382" s="3" t="str">
        <f t="shared" si="81"/>
        <v>0</v>
      </c>
      <c r="P382" s="3" t="str">
        <f t="shared" si="82"/>
        <v>0</v>
      </c>
      <c r="Q382" s="3" t="str">
        <f t="shared" si="83"/>
        <v>0</v>
      </c>
      <c r="R382" s="8">
        <f t="shared" si="84"/>
        <v>0</v>
      </c>
      <c r="S382" s="6">
        <f t="shared" si="85"/>
        <v>19.79</v>
      </c>
      <c r="T382" s="6">
        <f t="shared" si="86"/>
        <v>5.2049892554531958</v>
      </c>
      <c r="V382" s="3" t="str">
        <f t="shared" si="87"/>
        <v>PASS</v>
      </c>
      <c r="W382" s="3" t="str">
        <f t="shared" si="88"/>
        <v>PASS</v>
      </c>
      <c r="X382" s="3" t="str">
        <f t="shared" si="89"/>
        <v>PASS</v>
      </c>
      <c r="Y382" s="3" t="str">
        <f t="shared" si="90"/>
        <v>PASS</v>
      </c>
      <c r="Z382" s="3" t="str">
        <f t="shared" si="91"/>
        <v>PASS</v>
      </c>
      <c r="AA382" s="18">
        <f t="shared" si="92"/>
        <v>3</v>
      </c>
      <c r="AB382" s="3" t="str">
        <f t="shared" si="93"/>
        <v>A102460</v>
      </c>
      <c r="AC382" s="13" t="str">
        <f t="shared" si="94"/>
        <v>이연제약</v>
      </c>
    </row>
    <row r="383" spans="1:29" hidden="1">
      <c r="A383" s="55">
        <f t="shared" si="95"/>
        <v>375</v>
      </c>
      <c r="B383" s="143" t="s">
        <v>322</v>
      </c>
      <c r="C383" s="175" t="s">
        <v>1661</v>
      </c>
      <c r="D383" s="37" t="s">
        <v>2288</v>
      </c>
      <c r="E383" s="38">
        <v>344570</v>
      </c>
      <c r="F383" s="39">
        <v>394438973</v>
      </c>
      <c r="G383" s="39">
        <v>172044961</v>
      </c>
      <c r="H383" s="88">
        <v>43.62</v>
      </c>
      <c r="I383" s="47">
        <v>11668412</v>
      </c>
      <c r="J383" s="47">
        <v>14427601</v>
      </c>
      <c r="K383" s="47">
        <v>14572920</v>
      </c>
      <c r="L383" s="47">
        <v>10759877</v>
      </c>
      <c r="N383" s="3" t="str">
        <f t="shared" si="80"/>
        <v>0</v>
      </c>
      <c r="O383" s="3" t="str">
        <f t="shared" si="81"/>
        <v>0</v>
      </c>
      <c r="P383" s="3" t="str">
        <f t="shared" si="82"/>
        <v>0</v>
      </c>
      <c r="Q383" s="3" t="str">
        <f t="shared" si="83"/>
        <v>0</v>
      </c>
      <c r="R383" s="8">
        <f t="shared" si="84"/>
        <v>0</v>
      </c>
      <c r="S383" s="6">
        <f t="shared" si="85"/>
        <v>43.62</v>
      </c>
      <c r="T383" s="6">
        <f t="shared" si="86"/>
        <v>13.038470719271444</v>
      </c>
      <c r="V383" s="3" t="str">
        <f t="shared" si="87"/>
        <v>PASS</v>
      </c>
      <c r="W383" s="3" t="str">
        <f t="shared" si="88"/>
        <v>PASS</v>
      </c>
      <c r="X383" s="3" t="str">
        <f t="shared" si="89"/>
        <v>PASS</v>
      </c>
      <c r="Y383" s="3" t="str">
        <f t="shared" si="90"/>
        <v>PASS</v>
      </c>
      <c r="Z383" s="3" t="str">
        <f t="shared" si="91"/>
        <v>PASS</v>
      </c>
      <c r="AA383" s="18">
        <f t="shared" si="92"/>
        <v>3</v>
      </c>
      <c r="AB383" s="3" t="str">
        <f t="shared" si="93"/>
        <v>A007690</v>
      </c>
      <c r="AC383" s="13" t="str">
        <f t="shared" si="94"/>
        <v>국도화학</v>
      </c>
    </row>
    <row r="384" spans="1:29" hidden="1">
      <c r="A384" s="55">
        <f t="shared" si="95"/>
        <v>376</v>
      </c>
      <c r="B384" s="146" t="s">
        <v>596</v>
      </c>
      <c r="C384" s="176" t="s">
        <v>2736</v>
      </c>
      <c r="D384" s="40" t="s">
        <v>2293</v>
      </c>
      <c r="E384" s="41">
        <v>394966</v>
      </c>
      <c r="F384" s="42">
        <v>223448566</v>
      </c>
      <c r="G384" s="42">
        <v>7620225</v>
      </c>
      <c r="H384" s="89">
        <v>3.41</v>
      </c>
      <c r="I384" s="48">
        <v>-190930</v>
      </c>
      <c r="J384" s="48">
        <v>-1174887</v>
      </c>
      <c r="K384" s="48">
        <v>-384068</v>
      </c>
      <c r="L384" s="48">
        <v>3433346</v>
      </c>
      <c r="N384" s="3" t="str">
        <f t="shared" si="80"/>
        <v>1</v>
      </c>
      <c r="O384" s="3" t="str">
        <f t="shared" si="81"/>
        <v>1</v>
      </c>
      <c r="P384" s="3" t="str">
        <f t="shared" si="82"/>
        <v>1</v>
      </c>
      <c r="Q384" s="3" t="str">
        <f t="shared" si="83"/>
        <v>0</v>
      </c>
      <c r="R384" s="8">
        <f t="shared" si="84"/>
        <v>3</v>
      </c>
      <c r="S384" s="6">
        <f t="shared" si="85"/>
        <v>3.41</v>
      </c>
      <c r="T384" s="6">
        <f t="shared" si="86"/>
        <v>0.75339977791578217</v>
      </c>
      <c r="V384" s="3" t="str">
        <f t="shared" si="87"/>
        <v>PASS</v>
      </c>
      <c r="W384" s="3" t="str">
        <f t="shared" si="88"/>
        <v>PASS</v>
      </c>
      <c r="X384" s="3" t="str">
        <f t="shared" si="89"/>
        <v>PASS</v>
      </c>
      <c r="Y384" s="3" t="str">
        <f t="shared" si="90"/>
        <v>PASS</v>
      </c>
      <c r="Z384" s="3" t="str">
        <f t="shared" si="91"/>
        <v>PASS</v>
      </c>
      <c r="AA384" s="18">
        <f t="shared" si="92"/>
        <v>3</v>
      </c>
      <c r="AB384" s="3" t="str">
        <f t="shared" si="93"/>
        <v>A024660</v>
      </c>
      <c r="AC384" s="13" t="str">
        <f t="shared" si="94"/>
        <v>하림홀딩스</v>
      </c>
    </row>
    <row r="385" spans="1:29" hidden="1">
      <c r="A385" s="55">
        <f t="shared" si="95"/>
        <v>377</v>
      </c>
      <c r="B385" s="143" t="s">
        <v>133</v>
      </c>
      <c r="C385" s="175" t="s">
        <v>2737</v>
      </c>
      <c r="D385" s="37" t="s">
        <v>2288</v>
      </c>
      <c r="E385" s="38">
        <v>397669</v>
      </c>
      <c r="F385" s="39">
        <v>216916899</v>
      </c>
      <c r="G385" s="39">
        <v>34391145</v>
      </c>
      <c r="H385" s="88">
        <v>15.85</v>
      </c>
      <c r="I385" s="47">
        <v>4237087</v>
      </c>
      <c r="J385" s="47">
        <v>1314456</v>
      </c>
      <c r="K385" s="47">
        <v>7661000</v>
      </c>
      <c r="L385" s="47">
        <v>779983</v>
      </c>
      <c r="N385" s="3" t="str">
        <f t="shared" si="80"/>
        <v>0</v>
      </c>
      <c r="O385" s="3" t="str">
        <f t="shared" si="81"/>
        <v>0</v>
      </c>
      <c r="P385" s="3" t="str">
        <f t="shared" si="82"/>
        <v>0</v>
      </c>
      <c r="Q385" s="3" t="str">
        <f t="shared" si="83"/>
        <v>0</v>
      </c>
      <c r="R385" s="8">
        <f t="shared" si="84"/>
        <v>0</v>
      </c>
      <c r="S385" s="6">
        <f t="shared" si="85"/>
        <v>15.85</v>
      </c>
      <c r="T385" s="6">
        <f t="shared" si="86"/>
        <v>6.4506389610520856</v>
      </c>
      <c r="V385" s="3" t="str">
        <f t="shared" si="87"/>
        <v>PASS</v>
      </c>
      <c r="W385" s="3" t="str">
        <f t="shared" si="88"/>
        <v>PASS</v>
      </c>
      <c r="X385" s="3" t="str">
        <f t="shared" si="89"/>
        <v>PASS</v>
      </c>
      <c r="Y385" s="3" t="str">
        <f t="shared" si="90"/>
        <v>PASS</v>
      </c>
      <c r="Z385" s="3" t="str">
        <f t="shared" si="91"/>
        <v>PASS</v>
      </c>
      <c r="AA385" s="18">
        <f t="shared" si="92"/>
        <v>3</v>
      </c>
      <c r="AB385" s="3" t="str">
        <f t="shared" si="93"/>
        <v>A002810</v>
      </c>
      <c r="AC385" s="13" t="str">
        <f t="shared" si="94"/>
        <v>삼영무역</v>
      </c>
    </row>
    <row r="386" spans="1:29" hidden="1">
      <c r="A386" s="55">
        <f t="shared" si="95"/>
        <v>378</v>
      </c>
      <c r="B386" s="143" t="s">
        <v>2440</v>
      </c>
      <c r="C386" s="175" t="s">
        <v>2354</v>
      </c>
      <c r="D386" s="37" t="s">
        <v>2287</v>
      </c>
      <c r="E386" s="38">
        <v>287764</v>
      </c>
      <c r="F386" s="39">
        <v>129733401</v>
      </c>
      <c r="G386" s="39">
        <v>62755389</v>
      </c>
      <c r="H386" s="88">
        <v>48.37</v>
      </c>
      <c r="I386" s="47">
        <v>2401421</v>
      </c>
      <c r="J386" s="47">
        <v>1706056</v>
      </c>
      <c r="K386" s="47">
        <v>3698707</v>
      </c>
      <c r="L386" s="47">
        <v>-3214215</v>
      </c>
      <c r="N386" s="3" t="str">
        <f t="shared" si="80"/>
        <v>0</v>
      </c>
      <c r="O386" s="3" t="str">
        <f t="shared" si="81"/>
        <v>0</v>
      </c>
      <c r="P386" s="3" t="str">
        <f t="shared" si="82"/>
        <v>0</v>
      </c>
      <c r="Q386" s="3" t="str">
        <f t="shared" si="83"/>
        <v>1</v>
      </c>
      <c r="R386" s="8">
        <f t="shared" si="84"/>
        <v>1</v>
      </c>
      <c r="S386" s="6">
        <f t="shared" si="85"/>
        <v>48.37</v>
      </c>
      <c r="T386" s="6">
        <f t="shared" si="86"/>
        <v>3.5395426039898545</v>
      </c>
      <c r="V386" s="3" t="str">
        <f t="shared" si="87"/>
        <v>PASS</v>
      </c>
      <c r="W386" s="3" t="str">
        <f t="shared" si="88"/>
        <v>PASS</v>
      </c>
      <c r="X386" s="3" t="str">
        <f t="shared" si="89"/>
        <v>PASS</v>
      </c>
      <c r="Y386" s="3" t="str">
        <f t="shared" si="90"/>
        <v>PASS</v>
      </c>
      <c r="Z386" s="3" t="str">
        <f t="shared" si="91"/>
        <v>PASS</v>
      </c>
      <c r="AA386" s="18">
        <f t="shared" si="92"/>
        <v>3</v>
      </c>
      <c r="AB386" s="3" t="str">
        <f t="shared" si="93"/>
        <v>A160550</v>
      </c>
      <c r="AC386" s="13" t="str">
        <f t="shared" si="94"/>
        <v>NEW</v>
      </c>
    </row>
    <row r="387" spans="1:29" hidden="1">
      <c r="A387" s="55">
        <f t="shared" si="95"/>
        <v>379</v>
      </c>
      <c r="B387" s="143" t="s">
        <v>771</v>
      </c>
      <c r="C387" s="175" t="s">
        <v>1842</v>
      </c>
      <c r="D387" s="37" t="s">
        <v>2287</v>
      </c>
      <c r="E387" s="38">
        <v>464614</v>
      </c>
      <c r="F387" s="39">
        <v>421925486</v>
      </c>
      <c r="G387" s="39">
        <v>8658519</v>
      </c>
      <c r="H387" s="88">
        <v>2.0499999999999998</v>
      </c>
      <c r="I387" s="47">
        <v>6810194</v>
      </c>
      <c r="J387" s="47">
        <v>20469209</v>
      </c>
      <c r="K387" s="47">
        <v>476073</v>
      </c>
      <c r="L387" s="47">
        <v>10313</v>
      </c>
      <c r="N387" s="3" t="str">
        <f t="shared" si="80"/>
        <v>0</v>
      </c>
      <c r="O387" s="3" t="str">
        <f t="shared" si="81"/>
        <v>0</v>
      </c>
      <c r="P387" s="3" t="str">
        <f t="shared" si="82"/>
        <v>0</v>
      </c>
      <c r="Q387" s="3" t="str">
        <f t="shared" si="83"/>
        <v>0</v>
      </c>
      <c r="R387" s="8">
        <f t="shared" si="84"/>
        <v>0</v>
      </c>
      <c r="S387" s="6">
        <f t="shared" si="85"/>
        <v>2.0499999999999998</v>
      </c>
      <c r="T387" s="6">
        <f t="shared" si="86"/>
        <v>6.5807328358448585</v>
      </c>
      <c r="V387" s="3" t="str">
        <f t="shared" si="87"/>
        <v>PASS</v>
      </c>
      <c r="W387" s="3" t="str">
        <f t="shared" si="88"/>
        <v>PASS</v>
      </c>
      <c r="X387" s="3" t="str">
        <f t="shared" si="89"/>
        <v>PASS</v>
      </c>
      <c r="Y387" s="3" t="str">
        <f t="shared" si="90"/>
        <v>PASS</v>
      </c>
      <c r="Z387" s="3" t="str">
        <f t="shared" si="91"/>
        <v>PASS</v>
      </c>
      <c r="AA387" s="18">
        <f t="shared" si="92"/>
        <v>3</v>
      </c>
      <c r="AB387" s="3" t="str">
        <f t="shared" si="93"/>
        <v>A036530</v>
      </c>
      <c r="AC387" s="13" t="str">
        <f t="shared" si="94"/>
        <v>S&amp;T홀딩스</v>
      </c>
    </row>
    <row r="388" spans="1:29" hidden="1">
      <c r="A388" s="55">
        <f t="shared" si="95"/>
        <v>380</v>
      </c>
      <c r="B388" s="143" t="s">
        <v>786</v>
      </c>
      <c r="C388" s="175" t="s">
        <v>1789</v>
      </c>
      <c r="D388" s="37" t="s">
        <v>2286</v>
      </c>
      <c r="E388" s="38">
        <v>380204</v>
      </c>
      <c r="F388" s="39">
        <v>114431940</v>
      </c>
      <c r="G388" s="39">
        <v>193254555</v>
      </c>
      <c r="H388" s="88">
        <v>168.88</v>
      </c>
      <c r="I388" s="47">
        <v>-772313</v>
      </c>
      <c r="J388" s="47">
        <v>438721</v>
      </c>
      <c r="K388" s="47">
        <v>6907970</v>
      </c>
      <c r="L388" s="47">
        <v>1649</v>
      </c>
      <c r="N388" s="3" t="str">
        <f t="shared" si="80"/>
        <v>1</v>
      </c>
      <c r="O388" s="3" t="str">
        <f t="shared" si="81"/>
        <v>0</v>
      </c>
      <c r="P388" s="3" t="str">
        <f t="shared" si="82"/>
        <v>0</v>
      </c>
      <c r="Q388" s="3" t="str">
        <f t="shared" si="83"/>
        <v>0</v>
      </c>
      <c r="R388" s="8">
        <f t="shared" si="84"/>
        <v>1</v>
      </c>
      <c r="S388" s="6">
        <f t="shared" si="85"/>
        <v>168.88</v>
      </c>
      <c r="T388" s="6">
        <f t="shared" si="86"/>
        <v>5.746670903246069</v>
      </c>
      <c r="V388" s="3" t="str">
        <f t="shared" si="87"/>
        <v>PASS</v>
      </c>
      <c r="W388" s="3" t="str">
        <f t="shared" si="88"/>
        <v>PASS</v>
      </c>
      <c r="X388" s="3" t="str">
        <f t="shared" si="89"/>
        <v>PASS</v>
      </c>
      <c r="Y388" s="3" t="str">
        <f t="shared" si="90"/>
        <v>PASS</v>
      </c>
      <c r="Z388" s="3" t="str">
        <f t="shared" si="91"/>
        <v>PASS</v>
      </c>
      <c r="AA388" s="18">
        <f t="shared" si="92"/>
        <v>3</v>
      </c>
      <c r="AB388" s="3" t="str">
        <f t="shared" si="93"/>
        <v>A036930</v>
      </c>
      <c r="AC388" s="13" t="str">
        <f t="shared" si="94"/>
        <v>주성엔지니어링</v>
      </c>
    </row>
    <row r="389" spans="1:29" hidden="1">
      <c r="A389" s="55">
        <f t="shared" si="95"/>
        <v>381</v>
      </c>
      <c r="B389" s="146" t="s">
        <v>869</v>
      </c>
      <c r="C389" s="176" t="s">
        <v>1845</v>
      </c>
      <c r="D389" s="40" t="s">
        <v>2286</v>
      </c>
      <c r="E389" s="41">
        <v>317911</v>
      </c>
      <c r="F389" s="42">
        <v>209955867</v>
      </c>
      <c r="G389" s="42">
        <v>31427596</v>
      </c>
      <c r="H389" s="89">
        <v>14.97</v>
      </c>
      <c r="I389" s="48">
        <v>4814806</v>
      </c>
      <c r="J389" s="48">
        <v>4027418</v>
      </c>
      <c r="K389" s="48">
        <v>5086351</v>
      </c>
      <c r="L389" s="48">
        <v>6966174</v>
      </c>
      <c r="N389" s="3" t="str">
        <f t="shared" si="80"/>
        <v>0</v>
      </c>
      <c r="O389" s="3" t="str">
        <f t="shared" si="81"/>
        <v>0</v>
      </c>
      <c r="P389" s="3" t="str">
        <f t="shared" si="82"/>
        <v>0</v>
      </c>
      <c r="Q389" s="3" t="str">
        <f t="shared" si="83"/>
        <v>0</v>
      </c>
      <c r="R389" s="8">
        <f t="shared" si="84"/>
        <v>0</v>
      </c>
      <c r="S389" s="6">
        <f t="shared" si="85"/>
        <v>14.97</v>
      </c>
      <c r="T389" s="6">
        <f t="shared" si="86"/>
        <v>9.951971954182163</v>
      </c>
      <c r="V389" s="3" t="str">
        <f t="shared" si="87"/>
        <v>PASS</v>
      </c>
      <c r="W389" s="3" t="str">
        <f t="shared" si="88"/>
        <v>PASS</v>
      </c>
      <c r="X389" s="3" t="str">
        <f t="shared" si="89"/>
        <v>PASS</v>
      </c>
      <c r="Y389" s="3" t="str">
        <f t="shared" si="90"/>
        <v>PASS</v>
      </c>
      <c r="Z389" s="3" t="str">
        <f t="shared" si="91"/>
        <v>PASS</v>
      </c>
      <c r="AA389" s="18">
        <f t="shared" si="92"/>
        <v>3</v>
      </c>
      <c r="AB389" s="3" t="str">
        <f t="shared" si="93"/>
        <v>A042700</v>
      </c>
      <c r="AC389" s="13" t="str">
        <f t="shared" si="94"/>
        <v>한미반도체</v>
      </c>
    </row>
    <row r="390" spans="1:29" hidden="1">
      <c r="A390" s="55">
        <f t="shared" si="95"/>
        <v>382</v>
      </c>
      <c r="B390" s="143" t="s">
        <v>21</v>
      </c>
      <c r="C390" s="175" t="s">
        <v>2735</v>
      </c>
      <c r="D390" s="37" t="s">
        <v>1474</v>
      </c>
      <c r="E390" s="38">
        <v>402169</v>
      </c>
      <c r="F390" s="39">
        <v>443011621</v>
      </c>
      <c r="G390" s="39">
        <v>8335311208</v>
      </c>
      <c r="H390" s="88">
        <v>1881.51</v>
      </c>
      <c r="I390" s="47">
        <v>3047923</v>
      </c>
      <c r="J390" s="47">
        <v>5012763</v>
      </c>
      <c r="K390" s="47">
        <v>6925284</v>
      </c>
      <c r="L390" s="47">
        <v>-5105414</v>
      </c>
      <c r="N390" s="3" t="str">
        <f t="shared" si="80"/>
        <v>0</v>
      </c>
      <c r="O390" s="3" t="str">
        <f t="shared" si="81"/>
        <v>0</v>
      </c>
      <c r="P390" s="3" t="str">
        <f t="shared" si="82"/>
        <v>0</v>
      </c>
      <c r="Q390" s="3" t="str">
        <f t="shared" si="83"/>
        <v>1</v>
      </c>
      <c r="R390" s="8">
        <f t="shared" si="84"/>
        <v>1</v>
      </c>
      <c r="S390" s="6" t="str">
        <f t="shared" si="85"/>
        <v/>
      </c>
      <c r="T390" s="6">
        <f t="shared" si="86"/>
        <v>2.2303153081395126</v>
      </c>
      <c r="V390" s="3" t="str">
        <f t="shared" si="87"/>
        <v>PASS</v>
      </c>
      <c r="W390" s="3" t="str">
        <f t="shared" si="88"/>
        <v>PASS</v>
      </c>
      <c r="X390" s="3" t="str">
        <f t="shared" si="89"/>
        <v>PASS</v>
      </c>
      <c r="Y390" s="3" t="str">
        <f t="shared" si="90"/>
        <v>PASS</v>
      </c>
      <c r="Z390" s="3" t="str">
        <f t="shared" si="91"/>
        <v>PASS</v>
      </c>
      <c r="AA390" s="18">
        <f t="shared" si="92"/>
        <v>3</v>
      </c>
      <c r="AB390" s="3" t="str">
        <f t="shared" si="93"/>
        <v>A000400</v>
      </c>
      <c r="AC390" s="13" t="str">
        <f t="shared" si="94"/>
        <v>롯데손해보험</v>
      </c>
    </row>
    <row r="391" spans="1:29" hidden="1">
      <c r="A391" s="55">
        <f t="shared" si="95"/>
        <v>383</v>
      </c>
      <c r="B391" s="143" t="s">
        <v>2433</v>
      </c>
      <c r="C391" s="175" t="s">
        <v>2434</v>
      </c>
      <c r="D391" s="37" t="s">
        <v>2287</v>
      </c>
      <c r="E391" s="38">
        <v>441066</v>
      </c>
      <c r="F391" s="39">
        <v>262340752</v>
      </c>
      <c r="G391" s="39">
        <v>350546883</v>
      </c>
      <c r="H391" s="88">
        <v>133.62</v>
      </c>
      <c r="I391" s="47">
        <v>4408535</v>
      </c>
      <c r="J391" s="47">
        <v>6705234</v>
      </c>
      <c r="K391" s="47">
        <v>5041306</v>
      </c>
      <c r="L391" s="47">
        <v>2929516</v>
      </c>
      <c r="N391" s="3" t="str">
        <f t="shared" si="80"/>
        <v>0</v>
      </c>
      <c r="O391" s="3" t="str">
        <f t="shared" si="81"/>
        <v>0</v>
      </c>
      <c r="P391" s="3" t="str">
        <f t="shared" si="82"/>
        <v>0</v>
      </c>
      <c r="Q391" s="3" t="str">
        <f t="shared" si="83"/>
        <v>0</v>
      </c>
      <c r="R391" s="8">
        <f t="shared" si="84"/>
        <v>0</v>
      </c>
      <c r="S391" s="6">
        <f t="shared" si="85"/>
        <v>133.62</v>
      </c>
      <c r="T391" s="6">
        <f t="shared" si="86"/>
        <v>7.2747336639486351</v>
      </c>
      <c r="V391" s="3" t="str">
        <f t="shared" si="87"/>
        <v>PASS</v>
      </c>
      <c r="W391" s="3" t="str">
        <f t="shared" si="88"/>
        <v>PASS</v>
      </c>
      <c r="X391" s="3" t="str">
        <f t="shared" si="89"/>
        <v>PASS</v>
      </c>
      <c r="Y391" s="3" t="str">
        <f t="shared" si="90"/>
        <v>PASS</v>
      </c>
      <c r="Z391" s="3" t="str">
        <f t="shared" si="91"/>
        <v>PASS</v>
      </c>
      <c r="AA391" s="18">
        <f t="shared" si="92"/>
        <v>3</v>
      </c>
      <c r="AB391" s="3" t="str">
        <f t="shared" si="93"/>
        <v>A095570</v>
      </c>
      <c r="AC391" s="13" t="str">
        <f t="shared" si="94"/>
        <v>AJ네트웍스</v>
      </c>
    </row>
    <row r="392" spans="1:29" hidden="1">
      <c r="A392" s="55">
        <f t="shared" si="95"/>
        <v>384</v>
      </c>
      <c r="B392" s="143" t="s">
        <v>275</v>
      </c>
      <c r="C392" s="175" t="s">
        <v>2703</v>
      </c>
      <c r="D392" s="37" t="s">
        <v>2287</v>
      </c>
      <c r="E392" s="38">
        <v>418219</v>
      </c>
      <c r="F392" s="39">
        <v>129371184</v>
      </c>
      <c r="G392" s="39">
        <v>221963819</v>
      </c>
      <c r="H392" s="88">
        <v>171.57</v>
      </c>
      <c r="I392" s="47">
        <v>1491121</v>
      </c>
      <c r="J392" s="47">
        <v>8391797</v>
      </c>
      <c r="K392" s="47">
        <v>5789740</v>
      </c>
      <c r="L392" s="47">
        <v>5880470</v>
      </c>
      <c r="N392" s="3" t="str">
        <f t="shared" si="80"/>
        <v>0</v>
      </c>
      <c r="O392" s="3" t="str">
        <f t="shared" si="81"/>
        <v>0</v>
      </c>
      <c r="P392" s="3" t="str">
        <f t="shared" si="82"/>
        <v>0</v>
      </c>
      <c r="Q392" s="3" t="str">
        <f t="shared" si="83"/>
        <v>0</v>
      </c>
      <c r="R392" s="8">
        <f t="shared" si="84"/>
        <v>0</v>
      </c>
      <c r="S392" s="6">
        <f t="shared" si="85"/>
        <v>171.57</v>
      </c>
      <c r="T392" s="6">
        <f t="shared" si="86"/>
        <v>16.659914003724353</v>
      </c>
      <c r="V392" s="3" t="str">
        <f t="shared" si="87"/>
        <v>PASS</v>
      </c>
      <c r="W392" s="3" t="str">
        <f t="shared" si="88"/>
        <v>PASS</v>
      </c>
      <c r="X392" s="3" t="str">
        <f t="shared" si="89"/>
        <v>PASS</v>
      </c>
      <c r="Y392" s="3" t="str">
        <f t="shared" si="90"/>
        <v>PASS</v>
      </c>
      <c r="Z392" s="3" t="str">
        <f t="shared" si="91"/>
        <v>PASS</v>
      </c>
      <c r="AA392" s="18">
        <f t="shared" si="92"/>
        <v>3</v>
      </c>
      <c r="AB392" s="3" t="str">
        <f t="shared" si="93"/>
        <v>A006060</v>
      </c>
      <c r="AC392" s="13" t="str">
        <f t="shared" si="94"/>
        <v>화승인더</v>
      </c>
    </row>
    <row r="393" spans="1:29">
      <c r="A393" s="55">
        <f t="shared" si="95"/>
        <v>385</v>
      </c>
      <c r="B393" s="143" t="s">
        <v>131</v>
      </c>
      <c r="C393" s="175" t="s">
        <v>1731</v>
      </c>
      <c r="D393" s="37" t="s">
        <v>2289</v>
      </c>
      <c r="E393" s="38">
        <v>350893</v>
      </c>
      <c r="F393" s="39">
        <v>65886716</v>
      </c>
      <c r="G393" s="39">
        <v>464581570</v>
      </c>
      <c r="H393" s="88" t="s">
        <v>2311</v>
      </c>
      <c r="I393" s="47">
        <v>-686626</v>
      </c>
      <c r="J393" s="47">
        <v>-52375108</v>
      </c>
      <c r="K393" s="47">
        <v>5854810</v>
      </c>
      <c r="L393" s="47">
        <v>4393435</v>
      </c>
      <c r="N393" s="3" t="str">
        <f t="shared" ref="N393:N456" si="96">IF(I393&gt;N$8,"0","1")</f>
        <v>1</v>
      </c>
      <c r="O393" s="3" t="str">
        <f t="shared" ref="O393:O456" si="97">IF(J393&gt;O$8,"0","1")</f>
        <v>1</v>
      </c>
      <c r="P393" s="3" t="str">
        <f t="shared" ref="P393:P456" si="98">IF(K393&gt;P$8,"0","1")</f>
        <v>0</v>
      </c>
      <c r="Q393" s="3" t="str">
        <f t="shared" ref="Q393:Q456" si="99">IF(L393&gt;Q$8,"0","1")</f>
        <v>0</v>
      </c>
      <c r="R393" s="8">
        <f t="shared" ref="R393:R456" si="100">COUNTIF(N393:Q393,"1")</f>
        <v>2</v>
      </c>
      <c r="S393" s="6" t="str">
        <f t="shared" ref="S393:S456" si="101">IF(D393=$W$4,"",H393)</f>
        <v>일부잠식</v>
      </c>
      <c r="T393" s="6">
        <f t="shared" ref="T393:T456" si="102">SUM(I393:L393)/F393*100</f>
        <v>-64.980456758536874</v>
      </c>
      <c r="V393" s="3" t="str">
        <f t="shared" ref="V393:V456" si="103">IF(OR(H393=$V$3,H393=$V$4),"FAIL","PASS")</f>
        <v>FAIL</v>
      </c>
      <c r="W393" s="3" t="str">
        <f t="shared" ref="W393:W456" si="104">IF(S393="","PASS",IF(S393&gt;$W$3,"FAIL","PASS"))</f>
        <v>FAIL</v>
      </c>
      <c r="X393" s="3" t="str">
        <f t="shared" ref="X393:X456" si="105">IF(AND(Y393=$X$3,Z393=$X$3),"FAIL","PASS")</f>
        <v>PASS</v>
      </c>
      <c r="Y393" s="3" t="str">
        <f t="shared" ref="Y393:Y456" si="106">IF(R393=$Y$3,"FAIL","PASS")</f>
        <v>PASS</v>
      </c>
      <c r="Z393" s="3" t="str">
        <f t="shared" ref="Z393:Z456" si="107">IF(ISERROR(IF(T393&lt;$Z$3,"FAIL","PASS")),"",IF(T393&lt;$Z$3,"FAIL","PASS"))</f>
        <v>FAIL</v>
      </c>
      <c r="AA393" s="18">
        <f t="shared" ref="AA393:AA456" si="108">COUNTIF(V393:X393,$AA$3)</f>
        <v>1</v>
      </c>
      <c r="AB393" s="3" t="str">
        <f t="shared" ref="AB393:AB456" si="109">B393</f>
        <v>A002780</v>
      </c>
      <c r="AC393" s="13" t="str">
        <f t="shared" ref="AC393:AC456" si="110">C393</f>
        <v>진흥기업</v>
      </c>
    </row>
    <row r="394" spans="1:29" hidden="1">
      <c r="A394" s="55">
        <f t="shared" si="95"/>
        <v>386</v>
      </c>
      <c r="B394" s="146" t="s">
        <v>145</v>
      </c>
      <c r="C394" s="176" t="s">
        <v>1953</v>
      </c>
      <c r="D394" s="40" t="s">
        <v>2294</v>
      </c>
      <c r="E394" s="41">
        <v>258014</v>
      </c>
      <c r="F394" s="42">
        <v>68970709</v>
      </c>
      <c r="G394" s="42">
        <v>12474103</v>
      </c>
      <c r="H394" s="89">
        <v>18.09</v>
      </c>
      <c r="I394" s="48">
        <v>-896756</v>
      </c>
      <c r="J394" s="48">
        <v>1440299</v>
      </c>
      <c r="K394" s="48">
        <v>-246128</v>
      </c>
      <c r="L394" s="48">
        <v>597249</v>
      </c>
      <c r="N394" s="3" t="str">
        <f t="shared" si="96"/>
        <v>1</v>
      </c>
      <c r="O394" s="3" t="str">
        <f t="shared" si="97"/>
        <v>0</v>
      </c>
      <c r="P394" s="3" t="str">
        <f t="shared" si="98"/>
        <v>1</v>
      </c>
      <c r="Q394" s="3" t="str">
        <f t="shared" si="99"/>
        <v>0</v>
      </c>
      <c r="R394" s="8">
        <f t="shared" si="100"/>
        <v>2</v>
      </c>
      <c r="S394" s="6">
        <f t="shared" si="101"/>
        <v>18.09</v>
      </c>
      <c r="T394" s="6">
        <f t="shared" si="102"/>
        <v>1.2971651487590188</v>
      </c>
      <c r="V394" s="3" t="str">
        <f t="shared" si="103"/>
        <v>PASS</v>
      </c>
      <c r="W394" s="3" t="str">
        <f t="shared" si="104"/>
        <v>PASS</v>
      </c>
      <c r="X394" s="3" t="str">
        <f t="shared" si="105"/>
        <v>PASS</v>
      </c>
      <c r="Y394" s="3" t="str">
        <f t="shared" si="106"/>
        <v>PASS</v>
      </c>
      <c r="Z394" s="3" t="str">
        <f t="shared" si="107"/>
        <v>PASS</v>
      </c>
      <c r="AA394" s="18">
        <f t="shared" si="108"/>
        <v>3</v>
      </c>
      <c r="AB394" s="3" t="str">
        <f t="shared" si="109"/>
        <v>A003060</v>
      </c>
      <c r="AC394" s="13" t="str">
        <f t="shared" si="110"/>
        <v>슈넬생명과학</v>
      </c>
    </row>
    <row r="395" spans="1:29" hidden="1">
      <c r="A395" s="55">
        <f t="shared" ref="A395:A458" si="111">+A394+1</f>
        <v>387</v>
      </c>
      <c r="B395" s="143" t="s">
        <v>249</v>
      </c>
      <c r="C395" s="175" t="s">
        <v>2755</v>
      </c>
      <c r="D395" s="37" t="s">
        <v>2294</v>
      </c>
      <c r="E395" s="38">
        <v>323175</v>
      </c>
      <c r="F395" s="39">
        <v>148063249</v>
      </c>
      <c r="G395" s="39">
        <v>72672661</v>
      </c>
      <c r="H395" s="88">
        <v>49.08</v>
      </c>
      <c r="I395" s="47">
        <v>6592438</v>
      </c>
      <c r="J395" s="47">
        <v>7165063</v>
      </c>
      <c r="K395" s="47">
        <v>7291670</v>
      </c>
      <c r="L395" s="47">
        <v>5994000</v>
      </c>
      <c r="N395" s="3" t="str">
        <f t="shared" si="96"/>
        <v>0</v>
      </c>
      <c r="O395" s="3" t="str">
        <f t="shared" si="97"/>
        <v>0</v>
      </c>
      <c r="P395" s="3" t="str">
        <f t="shared" si="98"/>
        <v>0</v>
      </c>
      <c r="Q395" s="3" t="str">
        <f t="shared" si="99"/>
        <v>0</v>
      </c>
      <c r="R395" s="8">
        <f t="shared" si="100"/>
        <v>0</v>
      </c>
      <c r="S395" s="6">
        <f t="shared" si="101"/>
        <v>49.08</v>
      </c>
      <c r="T395" s="6">
        <f t="shared" si="102"/>
        <v>18.264607309812579</v>
      </c>
      <c r="V395" s="3" t="str">
        <f t="shared" si="103"/>
        <v>PASS</v>
      </c>
      <c r="W395" s="3" t="str">
        <f t="shared" si="104"/>
        <v>PASS</v>
      </c>
      <c r="X395" s="3" t="str">
        <f t="shared" si="105"/>
        <v>PASS</v>
      </c>
      <c r="Y395" s="3" t="str">
        <f t="shared" si="106"/>
        <v>PASS</v>
      </c>
      <c r="Z395" s="3" t="str">
        <f t="shared" si="107"/>
        <v>PASS</v>
      </c>
      <c r="AA395" s="18">
        <f t="shared" si="108"/>
        <v>3</v>
      </c>
      <c r="AB395" s="3" t="str">
        <f t="shared" si="109"/>
        <v>A005500</v>
      </c>
      <c r="AC395" s="13" t="str">
        <f t="shared" si="110"/>
        <v>삼진제약</v>
      </c>
    </row>
    <row r="396" spans="1:29" hidden="1">
      <c r="A396" s="55">
        <f t="shared" si="111"/>
        <v>388</v>
      </c>
      <c r="B396" s="143" t="s">
        <v>2439</v>
      </c>
      <c r="C396" s="175" t="s">
        <v>5713</v>
      </c>
      <c r="D396" s="37" t="s">
        <v>2287</v>
      </c>
      <c r="E396" s="38">
        <v>409481</v>
      </c>
      <c r="F396" s="39">
        <v>345745523</v>
      </c>
      <c r="G396" s="39">
        <v>431724246</v>
      </c>
      <c r="H396" s="88">
        <v>124.87</v>
      </c>
      <c r="I396" s="47">
        <v>3128184</v>
      </c>
      <c r="J396" s="47">
        <v>673861</v>
      </c>
      <c r="K396" s="47">
        <v>19729723</v>
      </c>
      <c r="L396" s="47">
        <v>26386664</v>
      </c>
      <c r="N396" s="3" t="str">
        <f t="shared" si="96"/>
        <v>0</v>
      </c>
      <c r="O396" s="3" t="str">
        <f t="shared" si="97"/>
        <v>0</v>
      </c>
      <c r="P396" s="3" t="str">
        <f t="shared" si="98"/>
        <v>0</v>
      </c>
      <c r="Q396" s="3" t="str">
        <f t="shared" si="99"/>
        <v>0</v>
      </c>
      <c r="R396" s="8">
        <f t="shared" si="100"/>
        <v>0</v>
      </c>
      <c r="S396" s="6">
        <f t="shared" si="101"/>
        <v>124.87</v>
      </c>
      <c r="T396" s="6">
        <f t="shared" si="102"/>
        <v>14.43791131895582</v>
      </c>
      <c r="V396" s="3" t="str">
        <f t="shared" si="103"/>
        <v>PASS</v>
      </c>
      <c r="W396" s="3" t="str">
        <f t="shared" si="104"/>
        <v>PASS</v>
      </c>
      <c r="X396" s="3" t="str">
        <f t="shared" si="105"/>
        <v>PASS</v>
      </c>
      <c r="Y396" s="3" t="str">
        <f t="shared" si="106"/>
        <v>PASS</v>
      </c>
      <c r="Z396" s="3" t="str">
        <f t="shared" si="107"/>
        <v>PASS</v>
      </c>
      <c r="AA396" s="18">
        <f t="shared" si="108"/>
        <v>3</v>
      </c>
      <c r="AB396" s="3" t="str">
        <f t="shared" si="109"/>
        <v>A200880</v>
      </c>
      <c r="AC396" s="13" t="str">
        <f t="shared" si="110"/>
        <v>서연이화</v>
      </c>
    </row>
    <row r="397" spans="1:29" hidden="1">
      <c r="A397" s="55">
        <f t="shared" si="111"/>
        <v>389</v>
      </c>
      <c r="B397" s="143" t="s">
        <v>1807</v>
      </c>
      <c r="C397" s="175" t="s">
        <v>2743</v>
      </c>
      <c r="D397" s="37" t="s">
        <v>2287</v>
      </c>
      <c r="E397" s="38">
        <v>306283</v>
      </c>
      <c r="F397" s="39">
        <v>551703320</v>
      </c>
      <c r="G397" s="39">
        <v>33959695</v>
      </c>
      <c r="H397" s="88">
        <v>6.16</v>
      </c>
      <c r="I397" s="47">
        <v>895117728</v>
      </c>
      <c r="J397" s="47">
        <v>-2786964</v>
      </c>
      <c r="K397" s="47">
        <v>-867954</v>
      </c>
      <c r="L397" s="47">
        <v>-1456217</v>
      </c>
      <c r="N397" s="3" t="str">
        <f t="shared" si="96"/>
        <v>0</v>
      </c>
      <c r="O397" s="3" t="str">
        <f t="shared" si="97"/>
        <v>1</v>
      </c>
      <c r="P397" s="3" t="str">
        <f t="shared" si="98"/>
        <v>1</v>
      </c>
      <c r="Q397" s="3" t="str">
        <f t="shared" si="99"/>
        <v>1</v>
      </c>
      <c r="R397" s="8">
        <f t="shared" si="100"/>
        <v>3</v>
      </c>
      <c r="S397" s="6">
        <f t="shared" si="101"/>
        <v>6.16</v>
      </c>
      <c r="T397" s="6">
        <f t="shared" si="102"/>
        <v>161.31978197992356</v>
      </c>
      <c r="V397" s="3" t="str">
        <f t="shared" si="103"/>
        <v>PASS</v>
      </c>
      <c r="W397" s="3" t="str">
        <f t="shared" si="104"/>
        <v>PASS</v>
      </c>
      <c r="X397" s="3" t="str">
        <f t="shared" si="105"/>
        <v>PASS</v>
      </c>
      <c r="Y397" s="3" t="str">
        <f t="shared" si="106"/>
        <v>PASS</v>
      </c>
      <c r="Z397" s="3" t="str">
        <f t="shared" si="107"/>
        <v>PASS</v>
      </c>
      <c r="AA397" s="18">
        <f t="shared" si="108"/>
        <v>3</v>
      </c>
      <c r="AB397" s="3" t="str">
        <f t="shared" si="109"/>
        <v>A121440</v>
      </c>
      <c r="AC397" s="13" t="str">
        <f t="shared" si="110"/>
        <v>골프존유원홀딩스</v>
      </c>
    </row>
    <row r="398" spans="1:29" hidden="1">
      <c r="A398" s="55">
        <f t="shared" si="111"/>
        <v>390</v>
      </c>
      <c r="B398" s="143" t="s">
        <v>1265</v>
      </c>
      <c r="C398" s="175" t="s">
        <v>1665</v>
      </c>
      <c r="D398" s="37" t="s">
        <v>2294</v>
      </c>
      <c r="E398" s="38">
        <v>346977</v>
      </c>
      <c r="F398" s="39">
        <v>70838591</v>
      </c>
      <c r="G398" s="39">
        <v>40841893</v>
      </c>
      <c r="H398" s="88">
        <v>57.65</v>
      </c>
      <c r="I398" s="47">
        <v>-1476269</v>
      </c>
      <c r="J398" s="47">
        <v>-2212271</v>
      </c>
      <c r="K398" s="47">
        <v>-305190</v>
      </c>
      <c r="L398" s="47">
        <v>-1597790</v>
      </c>
      <c r="N398" s="3" t="str">
        <f t="shared" si="96"/>
        <v>1</v>
      </c>
      <c r="O398" s="3" t="str">
        <f t="shared" si="97"/>
        <v>1</v>
      </c>
      <c r="P398" s="3" t="str">
        <f t="shared" si="98"/>
        <v>1</v>
      </c>
      <c r="Q398" s="3" t="str">
        <f t="shared" si="99"/>
        <v>1</v>
      </c>
      <c r="R398" s="8">
        <f t="shared" si="100"/>
        <v>4</v>
      </c>
      <c r="S398" s="6">
        <f t="shared" si="101"/>
        <v>57.65</v>
      </c>
      <c r="T398" s="6">
        <f t="shared" si="102"/>
        <v>-7.8933246992447943</v>
      </c>
      <c r="V398" s="3" t="str">
        <f t="shared" si="103"/>
        <v>PASS</v>
      </c>
      <c r="W398" s="3" t="str">
        <f t="shared" si="104"/>
        <v>PASS</v>
      </c>
      <c r="X398" s="3" t="str">
        <f t="shared" si="105"/>
        <v>PASS</v>
      </c>
      <c r="Y398" s="3" t="str">
        <f t="shared" si="106"/>
        <v>FAIL</v>
      </c>
      <c r="Z398" s="3" t="str">
        <f t="shared" si="107"/>
        <v>PASS</v>
      </c>
      <c r="AA398" s="18">
        <f t="shared" si="108"/>
        <v>3</v>
      </c>
      <c r="AB398" s="3" t="str">
        <f t="shared" si="109"/>
        <v>A083790</v>
      </c>
      <c r="AC398" s="13" t="str">
        <f t="shared" si="110"/>
        <v>크리스탈</v>
      </c>
    </row>
    <row r="399" spans="1:29" hidden="1">
      <c r="A399" s="55">
        <f t="shared" si="111"/>
        <v>391</v>
      </c>
      <c r="B399" s="146" t="s">
        <v>682</v>
      </c>
      <c r="C399" s="176" t="s">
        <v>2733</v>
      </c>
      <c r="D399" s="40" t="s">
        <v>2287</v>
      </c>
      <c r="E399" s="41">
        <v>385858</v>
      </c>
      <c r="F399" s="42">
        <v>160510954</v>
      </c>
      <c r="G399" s="42">
        <v>77361477</v>
      </c>
      <c r="H399" s="89">
        <v>48.2</v>
      </c>
      <c r="I399" s="48">
        <v>921789</v>
      </c>
      <c r="J399" s="48">
        <v>-25591978</v>
      </c>
      <c r="K399" s="48">
        <v>-603387</v>
      </c>
      <c r="L399" s="48">
        <v>-25107961</v>
      </c>
      <c r="N399" s="3" t="str">
        <f t="shared" si="96"/>
        <v>0</v>
      </c>
      <c r="O399" s="3" t="str">
        <f t="shared" si="97"/>
        <v>1</v>
      </c>
      <c r="P399" s="3" t="str">
        <f t="shared" si="98"/>
        <v>1</v>
      </c>
      <c r="Q399" s="3" t="str">
        <f t="shared" si="99"/>
        <v>1</v>
      </c>
      <c r="R399" s="8">
        <f t="shared" si="100"/>
        <v>3</v>
      </c>
      <c r="S399" s="6">
        <f t="shared" si="101"/>
        <v>48.2</v>
      </c>
      <c r="T399" s="6">
        <f t="shared" si="102"/>
        <v>-31.388223510278308</v>
      </c>
      <c r="V399" s="3" t="str">
        <f t="shared" si="103"/>
        <v>PASS</v>
      </c>
      <c r="W399" s="3" t="str">
        <f t="shared" si="104"/>
        <v>PASS</v>
      </c>
      <c r="X399" s="3" t="str">
        <f t="shared" si="105"/>
        <v>PASS</v>
      </c>
      <c r="Y399" s="3" t="str">
        <f t="shared" si="106"/>
        <v>PASS</v>
      </c>
      <c r="Z399" s="3" t="str">
        <f t="shared" si="107"/>
        <v>FAIL</v>
      </c>
      <c r="AA399" s="18">
        <f t="shared" si="108"/>
        <v>3</v>
      </c>
      <c r="AB399" s="3" t="str">
        <f t="shared" si="109"/>
        <v>A032350</v>
      </c>
      <c r="AC399" s="13" t="str">
        <f t="shared" si="110"/>
        <v>롯데관광개발</v>
      </c>
    </row>
    <row r="400" spans="1:29" hidden="1">
      <c r="A400" s="55">
        <f t="shared" si="111"/>
        <v>392</v>
      </c>
      <c r="B400" s="143" t="s">
        <v>1497</v>
      </c>
      <c r="C400" s="175" t="s">
        <v>2714</v>
      </c>
      <c r="D400" s="37" t="s">
        <v>2286</v>
      </c>
      <c r="E400" s="38">
        <v>443915</v>
      </c>
      <c r="F400" s="39">
        <v>111283035</v>
      </c>
      <c r="G400" s="39">
        <v>204786910</v>
      </c>
      <c r="H400" s="88">
        <v>184.02</v>
      </c>
      <c r="I400" s="47">
        <v>784894</v>
      </c>
      <c r="J400" s="47">
        <v>95529</v>
      </c>
      <c r="K400" s="47">
        <v>10020419</v>
      </c>
      <c r="L400" s="47">
        <v>-1357352</v>
      </c>
      <c r="N400" s="3" t="str">
        <f t="shared" si="96"/>
        <v>0</v>
      </c>
      <c r="O400" s="3" t="str">
        <f t="shared" si="97"/>
        <v>0</v>
      </c>
      <c r="P400" s="3" t="str">
        <f t="shared" si="98"/>
        <v>0</v>
      </c>
      <c r="Q400" s="3" t="str">
        <f t="shared" si="99"/>
        <v>1</v>
      </c>
      <c r="R400" s="8">
        <f t="shared" si="100"/>
        <v>1</v>
      </c>
      <c r="S400" s="6">
        <f t="shared" si="101"/>
        <v>184.02</v>
      </c>
      <c r="T400" s="6">
        <f>SUM(I400:L400)/F400*100</f>
        <v>8.5758714255052446</v>
      </c>
      <c r="V400" s="3" t="str">
        <f t="shared" si="103"/>
        <v>PASS</v>
      </c>
      <c r="W400" s="3" t="str">
        <f t="shared" si="104"/>
        <v>PASS</v>
      </c>
      <c r="X400" s="3" t="str">
        <f t="shared" si="105"/>
        <v>PASS</v>
      </c>
      <c r="Y400" s="3" t="str">
        <f t="shared" si="106"/>
        <v>PASS</v>
      </c>
      <c r="Z400" s="3" t="str">
        <f t="shared" si="107"/>
        <v>PASS</v>
      </c>
      <c r="AA400" s="18">
        <f t="shared" si="108"/>
        <v>3</v>
      </c>
      <c r="AB400" s="3" t="str">
        <f t="shared" si="109"/>
        <v>A114120</v>
      </c>
      <c r="AC400" s="13" t="str">
        <f t="shared" si="110"/>
        <v>크루셜텍</v>
      </c>
    </row>
    <row r="401" spans="1:29" hidden="1">
      <c r="A401" s="55">
        <f t="shared" si="111"/>
        <v>393</v>
      </c>
      <c r="B401" s="143" t="s">
        <v>1082</v>
      </c>
      <c r="C401" s="175" t="s">
        <v>2754</v>
      </c>
      <c r="D401" s="37" t="s">
        <v>2287</v>
      </c>
      <c r="E401" s="38">
        <v>367110</v>
      </c>
      <c r="F401" s="39">
        <v>60555017</v>
      </c>
      <c r="G401" s="39">
        <v>43751494</v>
      </c>
      <c r="H401" s="88">
        <v>72.25</v>
      </c>
      <c r="I401" s="47">
        <v>1771356</v>
      </c>
      <c r="J401" s="47">
        <v>2234028</v>
      </c>
      <c r="K401" s="47">
        <v>832128</v>
      </c>
      <c r="L401" s="47">
        <v>2480808</v>
      </c>
      <c r="N401" s="3" t="str">
        <f t="shared" si="96"/>
        <v>0</v>
      </c>
      <c r="O401" s="3" t="str">
        <f t="shared" si="97"/>
        <v>0</v>
      </c>
      <c r="P401" s="3" t="str">
        <f t="shared" si="98"/>
        <v>0</v>
      </c>
      <c r="Q401" s="3" t="str">
        <f t="shared" si="99"/>
        <v>0</v>
      </c>
      <c r="R401" s="8">
        <f t="shared" si="100"/>
        <v>0</v>
      </c>
      <c r="S401" s="6">
        <f t="shared" si="101"/>
        <v>72.25</v>
      </c>
      <c r="T401" s="6">
        <f t="shared" si="102"/>
        <v>12.085406565074534</v>
      </c>
      <c r="V401" s="3" t="str">
        <f t="shared" si="103"/>
        <v>PASS</v>
      </c>
      <c r="W401" s="3" t="str">
        <f t="shared" si="104"/>
        <v>PASS</v>
      </c>
      <c r="X401" s="3" t="str">
        <f t="shared" si="105"/>
        <v>PASS</v>
      </c>
      <c r="Y401" s="3" t="str">
        <f t="shared" si="106"/>
        <v>PASS</v>
      </c>
      <c r="Z401" s="3" t="str">
        <f t="shared" si="107"/>
        <v>PASS</v>
      </c>
      <c r="AA401" s="18">
        <f t="shared" si="108"/>
        <v>3</v>
      </c>
      <c r="AB401" s="3" t="str">
        <f t="shared" si="109"/>
        <v>A063170</v>
      </c>
      <c r="AC401" s="13" t="str">
        <f t="shared" si="110"/>
        <v>서울옥션</v>
      </c>
    </row>
    <row r="402" spans="1:29" hidden="1">
      <c r="A402" s="55">
        <f t="shared" si="111"/>
        <v>394</v>
      </c>
      <c r="B402" s="143" t="s">
        <v>640</v>
      </c>
      <c r="C402" s="175" t="s">
        <v>2684</v>
      </c>
      <c r="D402" s="37" t="s">
        <v>2287</v>
      </c>
      <c r="E402" s="38">
        <v>591011</v>
      </c>
      <c r="F402" s="39">
        <v>280190150</v>
      </c>
      <c r="G402" s="39">
        <v>231619923</v>
      </c>
      <c r="H402" s="88">
        <v>82.67</v>
      </c>
      <c r="I402" s="47">
        <v>7232101</v>
      </c>
      <c r="J402" s="47">
        <v>1855552</v>
      </c>
      <c r="K402" s="47">
        <v>-1957573</v>
      </c>
      <c r="L402" s="47">
        <v>1384410</v>
      </c>
      <c r="N402" s="3" t="str">
        <f t="shared" si="96"/>
        <v>0</v>
      </c>
      <c r="O402" s="3" t="str">
        <f t="shared" si="97"/>
        <v>0</v>
      </c>
      <c r="P402" s="3" t="str">
        <f t="shared" si="98"/>
        <v>1</v>
      </c>
      <c r="Q402" s="3" t="str">
        <f t="shared" si="99"/>
        <v>0</v>
      </c>
      <c r="R402" s="8">
        <f t="shared" si="100"/>
        <v>1</v>
      </c>
      <c r="S402" s="6">
        <f t="shared" si="101"/>
        <v>82.67</v>
      </c>
      <c r="T402" s="6">
        <f t="shared" si="102"/>
        <v>3.0388255975450957</v>
      </c>
      <c r="V402" s="3" t="str">
        <f t="shared" si="103"/>
        <v>PASS</v>
      </c>
      <c r="W402" s="3" t="str">
        <f t="shared" si="104"/>
        <v>PASS</v>
      </c>
      <c r="X402" s="3" t="str">
        <f t="shared" si="105"/>
        <v>PASS</v>
      </c>
      <c r="Y402" s="3" t="str">
        <f t="shared" si="106"/>
        <v>PASS</v>
      </c>
      <c r="Z402" s="3" t="str">
        <f t="shared" si="107"/>
        <v>PASS</v>
      </c>
      <c r="AA402" s="18">
        <f t="shared" si="108"/>
        <v>3</v>
      </c>
      <c r="AB402" s="3" t="str">
        <f t="shared" si="109"/>
        <v>A027390</v>
      </c>
      <c r="AC402" s="13" t="str">
        <f t="shared" si="110"/>
        <v>한화갤러리아타임월드</v>
      </c>
    </row>
    <row r="403" spans="1:29" hidden="1">
      <c r="A403" s="55">
        <f t="shared" si="111"/>
        <v>395</v>
      </c>
      <c r="B403" s="143" t="s">
        <v>2432</v>
      </c>
      <c r="C403" s="175" t="s">
        <v>2720</v>
      </c>
      <c r="D403" s="37" t="s">
        <v>2293</v>
      </c>
      <c r="E403" s="38">
        <v>445116</v>
      </c>
      <c r="F403" s="39"/>
      <c r="G403" s="39"/>
      <c r="H403" s="88"/>
      <c r="I403" s="47">
        <v>4574734</v>
      </c>
      <c r="J403" s="47"/>
      <c r="K403" s="47">
        <v>3930043</v>
      </c>
      <c r="L403" s="47"/>
      <c r="N403" s="3" t="str">
        <f t="shared" si="96"/>
        <v>0</v>
      </c>
      <c r="O403" s="3" t="str">
        <f t="shared" si="97"/>
        <v>1</v>
      </c>
      <c r="P403" s="3" t="str">
        <f t="shared" si="98"/>
        <v>0</v>
      </c>
      <c r="Q403" s="3" t="str">
        <f t="shared" si="99"/>
        <v>1</v>
      </c>
      <c r="R403" s="8">
        <f t="shared" si="100"/>
        <v>2</v>
      </c>
      <c r="S403" s="6">
        <f t="shared" si="101"/>
        <v>0</v>
      </c>
      <c r="T403" s="6" t="e">
        <f t="shared" si="102"/>
        <v>#DIV/0!</v>
      </c>
      <c r="V403" s="3" t="str">
        <f t="shared" si="103"/>
        <v>PASS</v>
      </c>
      <c r="W403" s="3" t="str">
        <f t="shared" si="104"/>
        <v>PASS</v>
      </c>
      <c r="X403" s="3" t="str">
        <f t="shared" si="105"/>
        <v>PASS</v>
      </c>
      <c r="Y403" s="3" t="str">
        <f t="shared" si="106"/>
        <v>PASS</v>
      </c>
      <c r="Z403" s="3" t="str">
        <f t="shared" si="107"/>
        <v/>
      </c>
      <c r="AA403" s="18">
        <f t="shared" si="108"/>
        <v>3</v>
      </c>
      <c r="AB403" s="3" t="str">
        <f t="shared" si="109"/>
        <v>A214420</v>
      </c>
      <c r="AC403" s="13" t="str">
        <f t="shared" si="110"/>
        <v>토니모리</v>
      </c>
    </row>
    <row r="404" spans="1:29" hidden="1">
      <c r="A404" s="55">
        <f t="shared" si="111"/>
        <v>396</v>
      </c>
      <c r="B404" s="146" t="s">
        <v>24</v>
      </c>
      <c r="C404" s="176" t="s">
        <v>1613</v>
      </c>
      <c r="D404" s="40" t="s">
        <v>2288</v>
      </c>
      <c r="E404" s="41">
        <v>345200</v>
      </c>
      <c r="F404" s="42">
        <v>450189590</v>
      </c>
      <c r="G404" s="42">
        <v>127112845</v>
      </c>
      <c r="H404" s="89">
        <v>28.24</v>
      </c>
      <c r="I404" s="48">
        <v>8456269</v>
      </c>
      <c r="J404" s="48">
        <v>20449660</v>
      </c>
      <c r="K404" s="48">
        <v>4843737</v>
      </c>
      <c r="L404" s="48">
        <v>1043195</v>
      </c>
      <c r="N404" s="3" t="str">
        <f t="shared" si="96"/>
        <v>0</v>
      </c>
      <c r="O404" s="3" t="str">
        <f t="shared" si="97"/>
        <v>0</v>
      </c>
      <c r="P404" s="3" t="str">
        <f t="shared" si="98"/>
        <v>0</v>
      </c>
      <c r="Q404" s="3" t="str">
        <f t="shared" si="99"/>
        <v>0</v>
      </c>
      <c r="R404" s="8">
        <f t="shared" si="100"/>
        <v>0</v>
      </c>
      <c r="S404" s="6">
        <f t="shared" si="101"/>
        <v>28.24</v>
      </c>
      <c r="T404" s="6">
        <f t="shared" si="102"/>
        <v>7.7284907898470063</v>
      </c>
      <c r="V404" s="3" t="str">
        <f t="shared" si="103"/>
        <v>PASS</v>
      </c>
      <c r="W404" s="3" t="str">
        <f t="shared" si="104"/>
        <v>PASS</v>
      </c>
      <c r="X404" s="3" t="str">
        <f t="shared" si="105"/>
        <v>PASS</v>
      </c>
      <c r="Y404" s="3" t="str">
        <f t="shared" si="106"/>
        <v>PASS</v>
      </c>
      <c r="Z404" s="3" t="str">
        <f t="shared" si="107"/>
        <v>PASS</v>
      </c>
      <c r="AA404" s="18">
        <f t="shared" si="108"/>
        <v>3</v>
      </c>
      <c r="AB404" s="3" t="str">
        <f t="shared" si="109"/>
        <v>A000480</v>
      </c>
      <c r="AC404" s="13" t="str">
        <f t="shared" si="110"/>
        <v>조선내화</v>
      </c>
    </row>
    <row r="405" spans="1:29" hidden="1">
      <c r="A405" s="55">
        <f t="shared" si="111"/>
        <v>397</v>
      </c>
      <c r="B405" s="143" t="s">
        <v>74</v>
      </c>
      <c r="C405" s="175" t="s">
        <v>1817</v>
      </c>
      <c r="D405" s="37" t="s">
        <v>1474</v>
      </c>
      <c r="E405" s="38">
        <v>368135</v>
      </c>
      <c r="F405" s="39">
        <v>408285378</v>
      </c>
      <c r="G405" s="39">
        <v>3095397861</v>
      </c>
      <c r="H405" s="88">
        <v>758.15</v>
      </c>
      <c r="I405" s="47">
        <v>4052964</v>
      </c>
      <c r="J405" s="47">
        <v>15751800</v>
      </c>
      <c r="K405" s="47">
        <v>9577437</v>
      </c>
      <c r="L405" s="47">
        <v>-11519285</v>
      </c>
      <c r="N405" s="3" t="str">
        <f t="shared" si="96"/>
        <v>0</v>
      </c>
      <c r="O405" s="3" t="str">
        <f t="shared" si="97"/>
        <v>0</v>
      </c>
      <c r="P405" s="3" t="str">
        <f t="shared" si="98"/>
        <v>0</v>
      </c>
      <c r="Q405" s="3" t="str">
        <f t="shared" si="99"/>
        <v>1</v>
      </c>
      <c r="R405" s="8">
        <f t="shared" si="100"/>
        <v>1</v>
      </c>
      <c r="S405" s="6" t="str">
        <f t="shared" si="101"/>
        <v/>
      </c>
      <c r="T405" s="6">
        <f t="shared" si="102"/>
        <v>4.3751054930015156</v>
      </c>
      <c r="V405" s="3" t="str">
        <f t="shared" si="103"/>
        <v>PASS</v>
      </c>
      <c r="W405" s="3" t="str">
        <f t="shared" si="104"/>
        <v>PASS</v>
      </c>
      <c r="X405" s="3" t="str">
        <f t="shared" si="105"/>
        <v>PASS</v>
      </c>
      <c r="Y405" s="3" t="str">
        <f t="shared" si="106"/>
        <v>PASS</v>
      </c>
      <c r="Z405" s="3" t="str">
        <f t="shared" si="107"/>
        <v>PASS</v>
      </c>
      <c r="AA405" s="18">
        <f t="shared" si="108"/>
        <v>3</v>
      </c>
      <c r="AB405" s="3" t="str">
        <f t="shared" si="109"/>
        <v>A001510</v>
      </c>
      <c r="AC405" s="13" t="str">
        <f t="shared" si="110"/>
        <v>SK증권</v>
      </c>
    </row>
    <row r="406" spans="1:29" hidden="1">
      <c r="A406" s="55">
        <f t="shared" si="111"/>
        <v>398</v>
      </c>
      <c r="B406" s="143" t="s">
        <v>153</v>
      </c>
      <c r="C406" s="175" t="s">
        <v>2770</v>
      </c>
      <c r="D406" s="37" t="s">
        <v>2294</v>
      </c>
      <c r="E406" s="38">
        <v>303068</v>
      </c>
      <c r="F406" s="39">
        <v>149370399</v>
      </c>
      <c r="G406" s="39">
        <v>45408867</v>
      </c>
      <c r="H406" s="88">
        <v>30.4</v>
      </c>
      <c r="I406" s="47">
        <v>3961965</v>
      </c>
      <c r="J406" s="47">
        <v>5536864</v>
      </c>
      <c r="K406" s="47">
        <v>3566775</v>
      </c>
      <c r="L406" s="47">
        <v>5326897</v>
      </c>
      <c r="N406" s="3" t="str">
        <f t="shared" si="96"/>
        <v>0</v>
      </c>
      <c r="O406" s="3" t="str">
        <f t="shared" si="97"/>
        <v>0</v>
      </c>
      <c r="P406" s="3" t="str">
        <f t="shared" si="98"/>
        <v>0</v>
      </c>
      <c r="Q406" s="3" t="str">
        <f t="shared" si="99"/>
        <v>0</v>
      </c>
      <c r="R406" s="8">
        <f t="shared" si="100"/>
        <v>0</v>
      </c>
      <c r="S406" s="6">
        <f t="shared" si="101"/>
        <v>30.4</v>
      </c>
      <c r="T406" s="6">
        <f t="shared" si="102"/>
        <v>12.313350652561356</v>
      </c>
      <c r="V406" s="3" t="str">
        <f t="shared" si="103"/>
        <v>PASS</v>
      </c>
      <c r="W406" s="3" t="str">
        <f t="shared" si="104"/>
        <v>PASS</v>
      </c>
      <c r="X406" s="3" t="str">
        <f t="shared" si="105"/>
        <v>PASS</v>
      </c>
      <c r="Y406" s="3" t="str">
        <f t="shared" si="106"/>
        <v>PASS</v>
      </c>
      <c r="Z406" s="3" t="str">
        <f t="shared" si="107"/>
        <v>PASS</v>
      </c>
      <c r="AA406" s="18">
        <f t="shared" si="108"/>
        <v>3</v>
      </c>
      <c r="AB406" s="3" t="str">
        <f t="shared" si="109"/>
        <v>A003220</v>
      </c>
      <c r="AC406" s="13" t="str">
        <f t="shared" si="110"/>
        <v>대원제약</v>
      </c>
    </row>
    <row r="407" spans="1:29">
      <c r="A407" s="55">
        <f t="shared" si="111"/>
        <v>399</v>
      </c>
      <c r="B407" s="143" t="s">
        <v>2446</v>
      </c>
      <c r="C407" s="175" t="s">
        <v>2447</v>
      </c>
      <c r="D407" s="37" t="s">
        <v>2288</v>
      </c>
      <c r="E407" s="38">
        <v>340652</v>
      </c>
      <c r="F407" s="39">
        <v>340867673</v>
      </c>
      <c r="G407" s="39">
        <v>1007954174</v>
      </c>
      <c r="H407" s="88">
        <v>295.7</v>
      </c>
      <c r="I407" s="47">
        <v>11250669</v>
      </c>
      <c r="J407" s="47">
        <v>5189796</v>
      </c>
      <c r="K407" s="47">
        <v>1089231</v>
      </c>
      <c r="L407" s="47">
        <v>8129907</v>
      </c>
      <c r="N407" s="3" t="str">
        <f t="shared" si="96"/>
        <v>0</v>
      </c>
      <c r="O407" s="3" t="str">
        <f t="shared" si="97"/>
        <v>0</v>
      </c>
      <c r="P407" s="3" t="str">
        <f t="shared" si="98"/>
        <v>0</v>
      </c>
      <c r="Q407" s="3" t="str">
        <f t="shared" si="99"/>
        <v>0</v>
      </c>
      <c r="R407" s="8">
        <f t="shared" si="100"/>
        <v>0</v>
      </c>
      <c r="S407" s="6">
        <f t="shared" si="101"/>
        <v>295.7</v>
      </c>
      <c r="T407" s="6">
        <f t="shared" si="102"/>
        <v>7.5277314431632822</v>
      </c>
      <c r="V407" s="3" t="str">
        <f t="shared" si="103"/>
        <v>PASS</v>
      </c>
      <c r="W407" s="3" t="str">
        <f t="shared" si="104"/>
        <v>FAIL</v>
      </c>
      <c r="X407" s="3" t="str">
        <f t="shared" si="105"/>
        <v>PASS</v>
      </c>
      <c r="Y407" s="3" t="str">
        <f t="shared" si="106"/>
        <v>PASS</v>
      </c>
      <c r="Z407" s="3" t="str">
        <f t="shared" si="107"/>
        <v>PASS</v>
      </c>
      <c r="AA407" s="18">
        <f t="shared" si="108"/>
        <v>2</v>
      </c>
      <c r="AB407" s="3" t="str">
        <f t="shared" si="109"/>
        <v>A213500</v>
      </c>
      <c r="AC407" s="13" t="str">
        <f t="shared" si="110"/>
        <v>한솔제지</v>
      </c>
    </row>
    <row r="408" spans="1:29" hidden="1">
      <c r="A408" s="55">
        <f t="shared" si="111"/>
        <v>400</v>
      </c>
      <c r="B408" s="143" t="s">
        <v>8</v>
      </c>
      <c r="C408" s="175" t="s">
        <v>1822</v>
      </c>
      <c r="D408" s="37" t="s">
        <v>2293</v>
      </c>
      <c r="E408" s="38">
        <v>315612</v>
      </c>
      <c r="F408" s="39">
        <v>960951522</v>
      </c>
      <c r="G408" s="39">
        <v>819040837</v>
      </c>
      <c r="H408" s="88">
        <v>85.23</v>
      </c>
      <c r="I408" s="47">
        <v>34402292</v>
      </c>
      <c r="J408" s="47">
        <v>-6572788</v>
      </c>
      <c r="K408" s="47">
        <v>-6718634</v>
      </c>
      <c r="L408" s="47">
        <v>-2650185</v>
      </c>
      <c r="N408" s="3" t="str">
        <f t="shared" si="96"/>
        <v>0</v>
      </c>
      <c r="O408" s="3" t="str">
        <f t="shared" si="97"/>
        <v>1</v>
      </c>
      <c r="P408" s="3" t="str">
        <f t="shared" si="98"/>
        <v>1</v>
      </c>
      <c r="Q408" s="3" t="str">
        <f t="shared" si="99"/>
        <v>1</v>
      </c>
      <c r="R408" s="8">
        <f t="shared" si="100"/>
        <v>3</v>
      </c>
      <c r="S408" s="6">
        <f t="shared" si="101"/>
        <v>85.23</v>
      </c>
      <c r="T408" s="6">
        <f t="shared" si="102"/>
        <v>1.9210839025030444</v>
      </c>
      <c r="V408" s="3" t="str">
        <f t="shared" si="103"/>
        <v>PASS</v>
      </c>
      <c r="W408" s="3" t="str">
        <f t="shared" si="104"/>
        <v>PASS</v>
      </c>
      <c r="X408" s="3" t="str">
        <f t="shared" si="105"/>
        <v>PASS</v>
      </c>
      <c r="Y408" s="3" t="str">
        <f t="shared" si="106"/>
        <v>PASS</v>
      </c>
      <c r="Z408" s="3" t="str">
        <f t="shared" si="107"/>
        <v>PASS</v>
      </c>
      <c r="AA408" s="18">
        <f t="shared" si="108"/>
        <v>3</v>
      </c>
      <c r="AB408" s="3" t="str">
        <f t="shared" si="109"/>
        <v>A000140</v>
      </c>
      <c r="AC408" s="13" t="str">
        <f t="shared" si="110"/>
        <v>하이트진로홀딩스</v>
      </c>
    </row>
    <row r="409" spans="1:29" hidden="1">
      <c r="A409" s="55">
        <f t="shared" si="111"/>
        <v>401</v>
      </c>
      <c r="B409" s="146" t="s">
        <v>454</v>
      </c>
      <c r="C409" s="176" t="s">
        <v>2763</v>
      </c>
      <c r="D409" s="40" t="s">
        <v>2289</v>
      </c>
      <c r="E409" s="41">
        <v>338289</v>
      </c>
      <c r="F409" s="42">
        <v>278882785</v>
      </c>
      <c r="G409" s="42">
        <v>49117086</v>
      </c>
      <c r="H409" s="89">
        <v>17.61</v>
      </c>
      <c r="I409" s="48">
        <v>8691830</v>
      </c>
      <c r="J409" s="48">
        <v>13981861</v>
      </c>
      <c r="K409" s="48">
        <v>9495265</v>
      </c>
      <c r="L409" s="48">
        <v>10944189</v>
      </c>
      <c r="N409" s="3" t="str">
        <f t="shared" si="96"/>
        <v>0</v>
      </c>
      <c r="O409" s="3" t="str">
        <f t="shared" si="97"/>
        <v>0</v>
      </c>
      <c r="P409" s="3" t="str">
        <f t="shared" si="98"/>
        <v>0</v>
      </c>
      <c r="Q409" s="3" t="str">
        <f t="shared" si="99"/>
        <v>0</v>
      </c>
      <c r="R409" s="8">
        <f t="shared" si="100"/>
        <v>0</v>
      </c>
      <c r="S409" s="6">
        <f t="shared" si="101"/>
        <v>17.61</v>
      </c>
      <c r="T409" s="6">
        <f t="shared" si="102"/>
        <v>15.459234961383508</v>
      </c>
      <c r="V409" s="3" t="str">
        <f t="shared" si="103"/>
        <v>PASS</v>
      </c>
      <c r="W409" s="3" t="str">
        <f t="shared" si="104"/>
        <v>PASS</v>
      </c>
      <c r="X409" s="3" t="str">
        <f t="shared" si="105"/>
        <v>PASS</v>
      </c>
      <c r="Y409" s="3" t="str">
        <f t="shared" si="106"/>
        <v>PASS</v>
      </c>
      <c r="Z409" s="3" t="str">
        <f t="shared" si="107"/>
        <v>PASS</v>
      </c>
      <c r="AA409" s="18">
        <f t="shared" si="108"/>
        <v>3</v>
      </c>
      <c r="AB409" s="3" t="str">
        <f t="shared" si="109"/>
        <v>A013030</v>
      </c>
      <c r="AC409" s="13" t="str">
        <f t="shared" si="110"/>
        <v>하이록코리아</v>
      </c>
    </row>
    <row r="410" spans="1:29" hidden="1">
      <c r="A410" s="55">
        <f t="shared" si="111"/>
        <v>402</v>
      </c>
      <c r="B410" s="143" t="s">
        <v>1208</v>
      </c>
      <c r="C410" s="175" t="s">
        <v>2728</v>
      </c>
      <c r="D410" s="37" t="s">
        <v>1474</v>
      </c>
      <c r="E410" s="38">
        <v>429101</v>
      </c>
      <c r="F410" s="39">
        <v>370114959</v>
      </c>
      <c r="G410" s="39">
        <v>2283835148</v>
      </c>
      <c r="H410" s="88">
        <v>617.05999999999995</v>
      </c>
      <c r="I410" s="47">
        <v>19618738</v>
      </c>
      <c r="J410" s="47">
        <v>21826913</v>
      </c>
      <c r="K410" s="47">
        <v>-537564</v>
      </c>
      <c r="L410" s="47">
        <v>7555450</v>
      </c>
      <c r="N410" s="3" t="str">
        <f t="shared" si="96"/>
        <v>0</v>
      </c>
      <c r="O410" s="3" t="str">
        <f t="shared" si="97"/>
        <v>0</v>
      </c>
      <c r="P410" s="3" t="str">
        <f t="shared" si="98"/>
        <v>1</v>
      </c>
      <c r="Q410" s="3" t="str">
        <f t="shared" si="99"/>
        <v>0</v>
      </c>
      <c r="R410" s="8">
        <f t="shared" si="100"/>
        <v>1</v>
      </c>
      <c r="S410" s="6" t="str">
        <f t="shared" si="101"/>
        <v/>
      </c>
      <c r="T410" s="6">
        <f t="shared" si="102"/>
        <v>13.094184880001029</v>
      </c>
      <c r="V410" s="3" t="str">
        <f t="shared" si="103"/>
        <v>PASS</v>
      </c>
      <c r="W410" s="3" t="str">
        <f t="shared" si="104"/>
        <v>PASS</v>
      </c>
      <c r="X410" s="3" t="str">
        <f t="shared" si="105"/>
        <v>PASS</v>
      </c>
      <c r="Y410" s="3" t="str">
        <f t="shared" si="106"/>
        <v>PASS</v>
      </c>
      <c r="Z410" s="3" t="str">
        <f t="shared" si="107"/>
        <v>PASS</v>
      </c>
      <c r="AA410" s="18">
        <f t="shared" si="108"/>
        <v>3</v>
      </c>
      <c r="AB410" s="3" t="str">
        <f t="shared" si="109"/>
        <v>A078020</v>
      </c>
      <c r="AC410" s="13" t="str">
        <f t="shared" si="110"/>
        <v>이베스트투자증권</v>
      </c>
    </row>
    <row r="411" spans="1:29" hidden="1">
      <c r="A411" s="55">
        <f t="shared" si="111"/>
        <v>403</v>
      </c>
      <c r="B411" s="143" t="s">
        <v>639</v>
      </c>
      <c r="C411" s="175" t="s">
        <v>2707</v>
      </c>
      <c r="D411" s="37" t="s">
        <v>2293</v>
      </c>
      <c r="E411" s="38">
        <v>434000</v>
      </c>
      <c r="F411" s="39">
        <v>79507434</v>
      </c>
      <c r="G411" s="39">
        <v>40791101</v>
      </c>
      <c r="H411" s="88">
        <v>51.3</v>
      </c>
      <c r="I411" s="47">
        <v>1483439</v>
      </c>
      <c r="J411" s="47">
        <v>2907490</v>
      </c>
      <c r="K411" s="47">
        <v>2264271</v>
      </c>
      <c r="L411" s="47">
        <v>-247556</v>
      </c>
      <c r="N411" s="3" t="str">
        <f t="shared" si="96"/>
        <v>0</v>
      </c>
      <c r="O411" s="3" t="str">
        <f t="shared" si="97"/>
        <v>0</v>
      </c>
      <c r="P411" s="3" t="str">
        <f t="shared" si="98"/>
        <v>0</v>
      </c>
      <c r="Q411" s="3" t="str">
        <f t="shared" si="99"/>
        <v>1</v>
      </c>
      <c r="R411" s="8">
        <f t="shared" si="100"/>
        <v>1</v>
      </c>
      <c r="S411" s="6">
        <f t="shared" si="101"/>
        <v>51.3</v>
      </c>
      <c r="T411" s="6">
        <f t="shared" si="102"/>
        <v>8.0591759507670702</v>
      </c>
      <c r="V411" s="3" t="str">
        <f t="shared" si="103"/>
        <v>PASS</v>
      </c>
      <c r="W411" s="3" t="str">
        <f t="shared" si="104"/>
        <v>PASS</v>
      </c>
      <c r="X411" s="3" t="str">
        <f t="shared" si="105"/>
        <v>PASS</v>
      </c>
      <c r="Y411" s="3" t="str">
        <f t="shared" si="106"/>
        <v>PASS</v>
      </c>
      <c r="Z411" s="3" t="str">
        <f t="shared" si="107"/>
        <v>PASS</v>
      </c>
      <c r="AA411" s="18">
        <f t="shared" si="108"/>
        <v>3</v>
      </c>
      <c r="AB411" s="3" t="str">
        <f t="shared" si="109"/>
        <v>A027050</v>
      </c>
      <c r="AC411" s="13" t="str">
        <f t="shared" si="110"/>
        <v>코리아나</v>
      </c>
    </row>
    <row r="412" spans="1:29" hidden="1">
      <c r="A412" s="55">
        <f t="shared" si="111"/>
        <v>404</v>
      </c>
      <c r="B412" s="143" t="s">
        <v>487</v>
      </c>
      <c r="C412" s="175" t="s">
        <v>2745</v>
      </c>
      <c r="D412" s="37" t="s">
        <v>2291</v>
      </c>
      <c r="E412" s="38">
        <v>347050</v>
      </c>
      <c r="F412" s="39">
        <v>500101779</v>
      </c>
      <c r="G412" s="39">
        <v>304058133</v>
      </c>
      <c r="H412" s="88">
        <v>60.8</v>
      </c>
      <c r="I412" s="47">
        <v>17334304</v>
      </c>
      <c r="J412" s="47">
        <v>23919693</v>
      </c>
      <c r="K412" s="47">
        <v>2132372</v>
      </c>
      <c r="L412" s="47">
        <v>-1830465</v>
      </c>
      <c r="N412" s="3" t="str">
        <f t="shared" si="96"/>
        <v>0</v>
      </c>
      <c r="O412" s="3" t="str">
        <f t="shared" si="97"/>
        <v>0</v>
      </c>
      <c r="P412" s="3" t="str">
        <f t="shared" si="98"/>
        <v>0</v>
      </c>
      <c r="Q412" s="3" t="str">
        <f t="shared" si="99"/>
        <v>1</v>
      </c>
      <c r="R412" s="8">
        <f t="shared" si="100"/>
        <v>1</v>
      </c>
      <c r="S412" s="6">
        <f t="shared" si="101"/>
        <v>60.8</v>
      </c>
      <c r="T412" s="6">
        <f t="shared" si="102"/>
        <v>8.3094893369695466</v>
      </c>
      <c r="V412" s="3" t="str">
        <f t="shared" si="103"/>
        <v>PASS</v>
      </c>
      <c r="W412" s="3" t="str">
        <f t="shared" si="104"/>
        <v>PASS</v>
      </c>
      <c r="X412" s="3" t="str">
        <f t="shared" si="105"/>
        <v>PASS</v>
      </c>
      <c r="Y412" s="3" t="str">
        <f t="shared" si="106"/>
        <v>PASS</v>
      </c>
      <c r="Z412" s="3" t="str">
        <f t="shared" si="107"/>
        <v>PASS</v>
      </c>
      <c r="AA412" s="18">
        <f t="shared" si="108"/>
        <v>3</v>
      </c>
      <c r="AB412" s="3" t="str">
        <f t="shared" si="109"/>
        <v>A015350</v>
      </c>
      <c r="AC412" s="13" t="str">
        <f t="shared" si="110"/>
        <v>부산가스</v>
      </c>
    </row>
    <row r="413" spans="1:29" hidden="1">
      <c r="A413" s="55">
        <f t="shared" si="111"/>
        <v>405</v>
      </c>
      <c r="B413" s="143" t="s">
        <v>2113</v>
      </c>
      <c r="C413" s="175" t="s">
        <v>2749</v>
      </c>
      <c r="D413" s="37" t="s">
        <v>2287</v>
      </c>
      <c r="E413" s="38">
        <v>375467</v>
      </c>
      <c r="F413" s="39">
        <v>410937380</v>
      </c>
      <c r="G413" s="39">
        <v>8357304</v>
      </c>
      <c r="H413" s="88">
        <v>2.0299999999999998</v>
      </c>
      <c r="I413" s="47">
        <v>6699520</v>
      </c>
      <c r="J413" s="47">
        <v>1389841</v>
      </c>
      <c r="K413" s="47">
        <v>1567196</v>
      </c>
      <c r="L413" s="47">
        <v>822276</v>
      </c>
      <c r="N413" s="3" t="str">
        <f t="shared" si="96"/>
        <v>0</v>
      </c>
      <c r="O413" s="3" t="str">
        <f t="shared" si="97"/>
        <v>0</v>
      </c>
      <c r="P413" s="3" t="str">
        <f t="shared" si="98"/>
        <v>0</v>
      </c>
      <c r="Q413" s="3" t="str">
        <f t="shared" si="99"/>
        <v>0</v>
      </c>
      <c r="R413" s="8">
        <f t="shared" si="100"/>
        <v>0</v>
      </c>
      <c r="S413" s="6">
        <f t="shared" si="101"/>
        <v>2.0299999999999998</v>
      </c>
      <c r="T413" s="6">
        <f t="shared" si="102"/>
        <v>2.5499829195387385</v>
      </c>
      <c r="V413" s="3" t="str">
        <f t="shared" si="103"/>
        <v>PASS</v>
      </c>
      <c r="W413" s="3" t="str">
        <f t="shared" si="104"/>
        <v>PASS</v>
      </c>
      <c r="X413" s="3" t="str">
        <f t="shared" si="105"/>
        <v>PASS</v>
      </c>
      <c r="Y413" s="3" t="str">
        <f t="shared" si="106"/>
        <v>PASS</v>
      </c>
      <c r="Z413" s="3" t="str">
        <f t="shared" si="107"/>
        <v>PASS</v>
      </c>
      <c r="AA413" s="18">
        <f t="shared" si="108"/>
        <v>3</v>
      </c>
      <c r="AB413" s="3" t="str">
        <f t="shared" si="109"/>
        <v>A126560</v>
      </c>
      <c r="AC413" s="13" t="str">
        <f t="shared" si="110"/>
        <v>현대에이치씨엔</v>
      </c>
    </row>
    <row r="414" spans="1:29" hidden="1">
      <c r="A414" s="55">
        <f t="shared" si="111"/>
        <v>406</v>
      </c>
      <c r="B414" s="146" t="s">
        <v>1135</v>
      </c>
      <c r="C414" s="176" t="s">
        <v>2772</v>
      </c>
      <c r="D414" s="40" t="s">
        <v>2286</v>
      </c>
      <c r="E414" s="41">
        <v>344640</v>
      </c>
      <c r="F414" s="42">
        <v>71413215</v>
      </c>
      <c r="G414" s="42">
        <v>8662419</v>
      </c>
      <c r="H414" s="89">
        <v>12.13</v>
      </c>
      <c r="I414" s="48">
        <v>594638</v>
      </c>
      <c r="J414" s="48">
        <v>1704381</v>
      </c>
      <c r="K414" s="48">
        <v>428296</v>
      </c>
      <c r="L414" s="48">
        <v>-1428104</v>
      </c>
      <c r="N414" s="3" t="str">
        <f t="shared" si="96"/>
        <v>0</v>
      </c>
      <c r="O414" s="3" t="str">
        <f t="shared" si="97"/>
        <v>0</v>
      </c>
      <c r="P414" s="3" t="str">
        <f t="shared" si="98"/>
        <v>0</v>
      </c>
      <c r="Q414" s="3" t="str">
        <f t="shared" si="99"/>
        <v>1</v>
      </c>
      <c r="R414" s="8">
        <f t="shared" si="100"/>
        <v>1</v>
      </c>
      <c r="S414" s="6">
        <f t="shared" si="101"/>
        <v>12.13</v>
      </c>
      <c r="T414" s="6">
        <f t="shared" si="102"/>
        <v>1.8192865284107431</v>
      </c>
      <c r="V414" s="3" t="str">
        <f t="shared" si="103"/>
        <v>PASS</v>
      </c>
      <c r="W414" s="3" t="str">
        <f t="shared" si="104"/>
        <v>PASS</v>
      </c>
      <c r="X414" s="3" t="str">
        <f t="shared" si="105"/>
        <v>PASS</v>
      </c>
      <c r="Y414" s="3" t="str">
        <f t="shared" si="106"/>
        <v>PASS</v>
      </c>
      <c r="Z414" s="3" t="str">
        <f t="shared" si="107"/>
        <v>PASS</v>
      </c>
      <c r="AA414" s="18">
        <f t="shared" si="108"/>
        <v>3</v>
      </c>
      <c r="AB414" s="3" t="str">
        <f t="shared" si="109"/>
        <v>A067000</v>
      </c>
      <c r="AC414" s="13" t="str">
        <f t="shared" si="110"/>
        <v>조이시티</v>
      </c>
    </row>
    <row r="415" spans="1:29" hidden="1">
      <c r="A415" s="55">
        <f t="shared" si="111"/>
        <v>407</v>
      </c>
      <c r="B415" s="143" t="s">
        <v>2457</v>
      </c>
      <c r="C415" s="175" t="s">
        <v>2760</v>
      </c>
      <c r="D415" s="37" t="s">
        <v>2286</v>
      </c>
      <c r="E415" s="38">
        <v>339820</v>
      </c>
      <c r="F415" s="39">
        <v>104262191</v>
      </c>
      <c r="G415" s="39">
        <v>9952074</v>
      </c>
      <c r="H415" s="88">
        <v>9.5500000000000007</v>
      </c>
      <c r="I415" s="47">
        <v>514902</v>
      </c>
      <c r="J415" s="47">
        <v>-216953</v>
      </c>
      <c r="K415" s="47">
        <v>941129</v>
      </c>
      <c r="L415" s="47">
        <v>928415</v>
      </c>
      <c r="N415" s="3" t="str">
        <f t="shared" si="96"/>
        <v>0</v>
      </c>
      <c r="O415" s="3" t="str">
        <f t="shared" si="97"/>
        <v>1</v>
      </c>
      <c r="P415" s="3" t="str">
        <f t="shared" si="98"/>
        <v>0</v>
      </c>
      <c r="Q415" s="3" t="str">
        <f t="shared" si="99"/>
        <v>0</v>
      </c>
      <c r="R415" s="8">
        <f t="shared" si="100"/>
        <v>1</v>
      </c>
      <c r="S415" s="6">
        <f t="shared" si="101"/>
        <v>9.5500000000000007</v>
      </c>
      <c r="T415" s="6">
        <f t="shared" si="102"/>
        <v>2.078886870888796</v>
      </c>
      <c r="V415" s="3" t="str">
        <f t="shared" si="103"/>
        <v>PASS</v>
      </c>
      <c r="W415" s="3" t="str">
        <f t="shared" si="104"/>
        <v>PASS</v>
      </c>
      <c r="X415" s="3" t="str">
        <f t="shared" si="105"/>
        <v>PASS</v>
      </c>
      <c r="Y415" s="3" t="str">
        <f t="shared" si="106"/>
        <v>PASS</v>
      </c>
      <c r="Z415" s="3" t="str">
        <f t="shared" si="107"/>
        <v>PASS</v>
      </c>
      <c r="AA415" s="18">
        <f t="shared" si="108"/>
        <v>3</v>
      </c>
      <c r="AB415" s="3" t="str">
        <f t="shared" si="109"/>
        <v>A213420</v>
      </c>
      <c r="AC415" s="13" t="str">
        <f t="shared" si="110"/>
        <v>덕산네오룩스</v>
      </c>
    </row>
    <row r="416" spans="1:29" hidden="1">
      <c r="A416" s="55">
        <f t="shared" si="111"/>
        <v>408</v>
      </c>
      <c r="B416" s="143" t="s">
        <v>195</v>
      </c>
      <c r="C416" s="175" t="s">
        <v>2363</v>
      </c>
      <c r="D416" s="37" t="s">
        <v>2288</v>
      </c>
      <c r="E416" s="38">
        <v>267089</v>
      </c>
      <c r="F416" s="39">
        <v>579032843</v>
      </c>
      <c r="G416" s="39">
        <v>31093358</v>
      </c>
      <c r="H416" s="88">
        <v>5.37</v>
      </c>
      <c r="I416" s="47">
        <v>16532012</v>
      </c>
      <c r="J416" s="47">
        <v>-2824186</v>
      </c>
      <c r="K416" s="47">
        <v>-10789900</v>
      </c>
      <c r="L416" s="47">
        <v>-7554340</v>
      </c>
      <c r="N416" s="3" t="str">
        <f t="shared" si="96"/>
        <v>0</v>
      </c>
      <c r="O416" s="3" t="str">
        <f t="shared" si="97"/>
        <v>1</v>
      </c>
      <c r="P416" s="3" t="str">
        <f t="shared" si="98"/>
        <v>1</v>
      </c>
      <c r="Q416" s="3" t="str">
        <f t="shared" si="99"/>
        <v>1</v>
      </c>
      <c r="R416" s="8">
        <f t="shared" si="100"/>
        <v>3</v>
      </c>
      <c r="S416" s="6">
        <f t="shared" si="101"/>
        <v>5.37</v>
      </c>
      <c r="T416" s="6">
        <f t="shared" si="102"/>
        <v>-0.80071692928133276</v>
      </c>
      <c r="V416" s="3" t="str">
        <f t="shared" si="103"/>
        <v>PASS</v>
      </c>
      <c r="W416" s="3" t="str">
        <f t="shared" si="104"/>
        <v>PASS</v>
      </c>
      <c r="X416" s="3" t="str">
        <f t="shared" si="105"/>
        <v>PASS</v>
      </c>
      <c r="Y416" s="3" t="str">
        <f t="shared" si="106"/>
        <v>PASS</v>
      </c>
      <c r="Z416" s="3" t="str">
        <f t="shared" si="107"/>
        <v>PASS</v>
      </c>
      <c r="AA416" s="18">
        <f t="shared" si="108"/>
        <v>3</v>
      </c>
      <c r="AB416" s="3" t="str">
        <f t="shared" si="109"/>
        <v>A004150</v>
      </c>
      <c r="AC416" s="13" t="str">
        <f t="shared" si="110"/>
        <v>한솔홀딩스</v>
      </c>
    </row>
    <row r="417" spans="1:29">
      <c r="A417" s="55">
        <f t="shared" si="111"/>
        <v>409</v>
      </c>
      <c r="B417" s="143" t="s">
        <v>1377</v>
      </c>
      <c r="C417" s="175" t="s">
        <v>1627</v>
      </c>
      <c r="D417" s="37" t="s">
        <v>2289</v>
      </c>
      <c r="E417" s="38">
        <v>398925</v>
      </c>
      <c r="F417" s="39">
        <v>1377529000</v>
      </c>
      <c r="G417" s="39">
        <v>3260852000</v>
      </c>
      <c r="H417" s="88">
        <v>236.72</v>
      </c>
      <c r="I417" s="47">
        <v>-17392000</v>
      </c>
      <c r="J417" s="47">
        <v>-70205000</v>
      </c>
      <c r="K417" s="47">
        <v>6002000</v>
      </c>
      <c r="L417" s="47">
        <v>-178523000</v>
      </c>
      <c r="N417" s="3" t="str">
        <f t="shared" si="96"/>
        <v>1</v>
      </c>
      <c r="O417" s="3" t="str">
        <f t="shared" si="97"/>
        <v>1</v>
      </c>
      <c r="P417" s="3" t="str">
        <f t="shared" si="98"/>
        <v>0</v>
      </c>
      <c r="Q417" s="3" t="str">
        <f t="shared" si="99"/>
        <v>1</v>
      </c>
      <c r="R417" s="8">
        <f t="shared" si="100"/>
        <v>3</v>
      </c>
      <c r="S417" s="6">
        <f t="shared" si="101"/>
        <v>236.72</v>
      </c>
      <c r="T417" s="6">
        <f t="shared" si="102"/>
        <v>-18.882941847322272</v>
      </c>
      <c r="V417" s="3" t="str">
        <f t="shared" si="103"/>
        <v>PASS</v>
      </c>
      <c r="W417" s="3" t="str">
        <f t="shared" si="104"/>
        <v>FAIL</v>
      </c>
      <c r="X417" s="3" t="str">
        <f t="shared" si="105"/>
        <v>PASS</v>
      </c>
      <c r="Y417" s="3" t="str">
        <f t="shared" si="106"/>
        <v>PASS</v>
      </c>
      <c r="Z417" s="3" t="str">
        <f t="shared" si="107"/>
        <v>FAIL</v>
      </c>
      <c r="AA417" s="18">
        <f t="shared" si="108"/>
        <v>2</v>
      </c>
      <c r="AB417" s="3" t="str">
        <f t="shared" si="109"/>
        <v>A097230</v>
      </c>
      <c r="AC417" s="13" t="str">
        <f t="shared" si="110"/>
        <v>한진중공업</v>
      </c>
    </row>
    <row r="418" spans="1:29" hidden="1">
      <c r="A418" s="55">
        <f t="shared" si="111"/>
        <v>410</v>
      </c>
      <c r="B418" s="143" t="s">
        <v>666</v>
      </c>
      <c r="C418" s="175" t="s">
        <v>2778</v>
      </c>
      <c r="D418" s="37" t="s">
        <v>1474</v>
      </c>
      <c r="E418" s="38">
        <v>338400</v>
      </c>
      <c r="F418" s="39">
        <v>685598905</v>
      </c>
      <c r="G418" s="39">
        <v>4846973333</v>
      </c>
      <c r="H418" s="88">
        <v>706.97</v>
      </c>
      <c r="I418" s="47">
        <v>15281663</v>
      </c>
      <c r="J418" s="47">
        <v>24226994</v>
      </c>
      <c r="K418" s="47">
        <v>20032348</v>
      </c>
      <c r="L418" s="47">
        <v>17287119</v>
      </c>
      <c r="N418" s="3" t="str">
        <f t="shared" si="96"/>
        <v>0</v>
      </c>
      <c r="O418" s="3" t="str">
        <f t="shared" si="97"/>
        <v>0</v>
      </c>
      <c r="P418" s="3" t="str">
        <f t="shared" si="98"/>
        <v>0</v>
      </c>
      <c r="Q418" s="3" t="str">
        <f t="shared" si="99"/>
        <v>0</v>
      </c>
      <c r="R418" s="8">
        <f t="shared" si="100"/>
        <v>0</v>
      </c>
      <c r="S418" s="6" t="str">
        <f t="shared" si="101"/>
        <v/>
      </c>
      <c r="T418" s="6">
        <f t="shared" si="102"/>
        <v>11.205986975723073</v>
      </c>
      <c r="V418" s="3" t="str">
        <f t="shared" si="103"/>
        <v>PASS</v>
      </c>
      <c r="W418" s="3" t="str">
        <f t="shared" si="104"/>
        <v>PASS</v>
      </c>
      <c r="X418" s="3" t="str">
        <f t="shared" si="105"/>
        <v>PASS</v>
      </c>
      <c r="Y418" s="3" t="str">
        <f t="shared" si="106"/>
        <v>PASS</v>
      </c>
      <c r="Z418" s="3" t="str">
        <f t="shared" si="107"/>
        <v>PASS</v>
      </c>
      <c r="AA418" s="18">
        <f t="shared" si="108"/>
        <v>3</v>
      </c>
      <c r="AB418" s="3" t="str">
        <f t="shared" si="109"/>
        <v>A030610</v>
      </c>
      <c r="AC418" s="13" t="str">
        <f t="shared" si="110"/>
        <v>교보증권</v>
      </c>
    </row>
    <row r="419" spans="1:29" hidden="1">
      <c r="A419" s="55">
        <f t="shared" si="111"/>
        <v>411</v>
      </c>
      <c r="B419" s="146" t="s">
        <v>721</v>
      </c>
      <c r="C419" s="176" t="s">
        <v>2750</v>
      </c>
      <c r="D419" s="40" t="s">
        <v>1474</v>
      </c>
      <c r="E419" s="41">
        <v>370020</v>
      </c>
      <c r="F419" s="42">
        <v>695540480</v>
      </c>
      <c r="G419" s="42">
        <v>5252633054</v>
      </c>
      <c r="H419" s="89">
        <v>755.19</v>
      </c>
      <c r="I419" s="48">
        <v>7703221</v>
      </c>
      <c r="J419" s="48">
        <v>9059696</v>
      </c>
      <c r="K419" s="48">
        <v>8216240</v>
      </c>
      <c r="L419" s="48">
        <v>11361263</v>
      </c>
      <c r="N419" s="3" t="str">
        <f t="shared" si="96"/>
        <v>0</v>
      </c>
      <c r="O419" s="3" t="str">
        <f t="shared" si="97"/>
        <v>0</v>
      </c>
      <c r="P419" s="3" t="str">
        <f t="shared" si="98"/>
        <v>0</v>
      </c>
      <c r="Q419" s="3" t="str">
        <f t="shared" si="99"/>
        <v>0</v>
      </c>
      <c r="R419" s="8">
        <f t="shared" si="100"/>
        <v>0</v>
      </c>
      <c r="S419" s="6" t="str">
        <f t="shared" si="101"/>
        <v/>
      </c>
      <c r="T419" s="6">
        <f t="shared" si="102"/>
        <v>5.2247742647559487</v>
      </c>
      <c r="V419" s="3" t="str">
        <f t="shared" si="103"/>
        <v>PASS</v>
      </c>
      <c r="W419" s="3" t="str">
        <f t="shared" si="104"/>
        <v>PASS</v>
      </c>
      <c r="X419" s="3" t="str">
        <f t="shared" si="105"/>
        <v>PASS</v>
      </c>
      <c r="Y419" s="3" t="str">
        <f t="shared" si="106"/>
        <v>PASS</v>
      </c>
      <c r="Z419" s="3" t="str">
        <f t="shared" si="107"/>
        <v>PASS</v>
      </c>
      <c r="AA419" s="18">
        <f t="shared" si="108"/>
        <v>3</v>
      </c>
      <c r="AB419" s="3" t="str">
        <f t="shared" si="109"/>
        <v>A033660</v>
      </c>
      <c r="AC419" s="13" t="str">
        <f t="shared" si="110"/>
        <v>아주캐피탈</v>
      </c>
    </row>
    <row r="420" spans="1:29" hidden="1">
      <c r="A420" s="55">
        <f t="shared" si="111"/>
        <v>412</v>
      </c>
      <c r="B420" s="143" t="s">
        <v>974</v>
      </c>
      <c r="C420" s="175" t="s">
        <v>2713</v>
      </c>
      <c r="D420" s="37" t="s">
        <v>2294</v>
      </c>
      <c r="E420" s="38">
        <v>414750</v>
      </c>
      <c r="F420" s="39">
        <v>122181111</v>
      </c>
      <c r="G420" s="39">
        <v>31335800</v>
      </c>
      <c r="H420" s="88">
        <v>25.65</v>
      </c>
      <c r="I420" s="47">
        <v>3108168</v>
      </c>
      <c r="J420" s="47">
        <v>2759557</v>
      </c>
      <c r="K420" s="47">
        <v>2502322</v>
      </c>
      <c r="L420" s="47">
        <v>2342367</v>
      </c>
      <c r="N420" s="3" t="str">
        <f t="shared" si="96"/>
        <v>0</v>
      </c>
      <c r="O420" s="3" t="str">
        <f t="shared" si="97"/>
        <v>0</v>
      </c>
      <c r="P420" s="3" t="str">
        <f t="shared" si="98"/>
        <v>0</v>
      </c>
      <c r="Q420" s="3" t="str">
        <f t="shared" si="99"/>
        <v>0</v>
      </c>
      <c r="R420" s="8">
        <f t="shared" si="100"/>
        <v>0</v>
      </c>
      <c r="S420" s="6">
        <f t="shared" si="101"/>
        <v>25.65</v>
      </c>
      <c r="T420" s="6">
        <f t="shared" si="102"/>
        <v>8.7676514907447523</v>
      </c>
      <c r="V420" s="3" t="str">
        <f t="shared" si="103"/>
        <v>PASS</v>
      </c>
      <c r="W420" s="3" t="str">
        <f t="shared" si="104"/>
        <v>PASS</v>
      </c>
      <c r="X420" s="3" t="str">
        <f t="shared" si="105"/>
        <v>PASS</v>
      </c>
      <c r="Y420" s="3" t="str">
        <f t="shared" si="106"/>
        <v>PASS</v>
      </c>
      <c r="Z420" s="3" t="str">
        <f t="shared" si="107"/>
        <v>PASS</v>
      </c>
      <c r="AA420" s="18">
        <f t="shared" si="108"/>
        <v>3</v>
      </c>
      <c r="AB420" s="3" t="str">
        <f t="shared" si="109"/>
        <v>A052260</v>
      </c>
      <c r="AC420" s="13" t="str">
        <f t="shared" si="110"/>
        <v>바이오랜드</v>
      </c>
    </row>
    <row r="421" spans="1:29" hidden="1">
      <c r="A421" s="55">
        <f t="shared" si="111"/>
        <v>413</v>
      </c>
      <c r="B421" s="143" t="s">
        <v>2109</v>
      </c>
      <c r="C421" s="175" t="s">
        <v>2742</v>
      </c>
      <c r="D421" s="37" t="s">
        <v>2286</v>
      </c>
      <c r="E421" s="38">
        <v>399948</v>
      </c>
      <c r="F421" s="39">
        <v>104446870</v>
      </c>
      <c r="G421" s="39">
        <v>10352582</v>
      </c>
      <c r="H421" s="88">
        <v>9.91</v>
      </c>
      <c r="I421" s="47">
        <v>8109188</v>
      </c>
      <c r="J421" s="47">
        <v>4780130</v>
      </c>
      <c r="K421" s="47">
        <v>5346460</v>
      </c>
      <c r="L421" s="47">
        <v>1940098</v>
      </c>
      <c r="N421" s="3" t="str">
        <f t="shared" si="96"/>
        <v>0</v>
      </c>
      <c r="O421" s="3" t="str">
        <f t="shared" si="97"/>
        <v>0</v>
      </c>
      <c r="P421" s="3" t="str">
        <f t="shared" si="98"/>
        <v>0</v>
      </c>
      <c r="Q421" s="3" t="str">
        <f t="shared" si="99"/>
        <v>0</v>
      </c>
      <c r="R421" s="8">
        <f t="shared" si="100"/>
        <v>0</v>
      </c>
      <c r="S421" s="6">
        <f t="shared" si="101"/>
        <v>9.91</v>
      </c>
      <c r="T421" s="6">
        <f t="shared" si="102"/>
        <v>19.316879481405238</v>
      </c>
      <c r="V421" s="3" t="str">
        <f t="shared" si="103"/>
        <v>PASS</v>
      </c>
      <c r="W421" s="3" t="str">
        <f t="shared" si="104"/>
        <v>PASS</v>
      </c>
      <c r="X421" s="3" t="str">
        <f t="shared" si="105"/>
        <v>PASS</v>
      </c>
      <c r="Y421" s="3" t="str">
        <f t="shared" si="106"/>
        <v>PASS</v>
      </c>
      <c r="Z421" s="3" t="str">
        <f t="shared" si="107"/>
        <v>PASS</v>
      </c>
      <c r="AA421" s="18">
        <f t="shared" si="108"/>
        <v>3</v>
      </c>
      <c r="AB421" s="3" t="str">
        <f t="shared" si="109"/>
        <v>A123420</v>
      </c>
      <c r="AC421" s="13" t="str">
        <f t="shared" si="110"/>
        <v>선데이토즈</v>
      </c>
    </row>
    <row r="422" spans="1:29" hidden="1">
      <c r="A422" s="55">
        <f t="shared" si="111"/>
        <v>414</v>
      </c>
      <c r="B422" s="143" t="s">
        <v>1238</v>
      </c>
      <c r="C422" s="175" t="s">
        <v>2719</v>
      </c>
      <c r="D422" s="37" t="s">
        <v>2287</v>
      </c>
      <c r="E422" s="38">
        <v>424620</v>
      </c>
      <c r="F422" s="39">
        <v>101385102</v>
      </c>
      <c r="G422" s="39">
        <v>67043643</v>
      </c>
      <c r="H422" s="88">
        <v>66.13</v>
      </c>
      <c r="I422" s="47">
        <v>6205338</v>
      </c>
      <c r="J422" s="47">
        <v>4230422</v>
      </c>
      <c r="K422" s="47">
        <v>4579494</v>
      </c>
      <c r="L422" s="47">
        <v>-2159452</v>
      </c>
      <c r="N422" s="3" t="str">
        <f t="shared" si="96"/>
        <v>0</v>
      </c>
      <c r="O422" s="3" t="str">
        <f t="shared" si="97"/>
        <v>0</v>
      </c>
      <c r="P422" s="3" t="str">
        <f t="shared" si="98"/>
        <v>0</v>
      </c>
      <c r="Q422" s="3" t="str">
        <f t="shared" si="99"/>
        <v>1</v>
      </c>
      <c r="R422" s="8">
        <f t="shared" si="100"/>
        <v>1</v>
      </c>
      <c r="S422" s="6">
        <f t="shared" si="101"/>
        <v>66.13</v>
      </c>
      <c r="T422" s="6">
        <f t="shared" si="102"/>
        <v>12.680168729326722</v>
      </c>
      <c r="V422" s="3" t="str">
        <f t="shared" si="103"/>
        <v>PASS</v>
      </c>
      <c r="W422" s="3" t="str">
        <f t="shared" si="104"/>
        <v>PASS</v>
      </c>
      <c r="X422" s="3" t="str">
        <f t="shared" si="105"/>
        <v>PASS</v>
      </c>
      <c r="Y422" s="3" t="str">
        <f t="shared" si="106"/>
        <v>PASS</v>
      </c>
      <c r="Z422" s="3" t="str">
        <f t="shared" si="107"/>
        <v>PASS</v>
      </c>
      <c r="AA422" s="18">
        <f t="shared" si="108"/>
        <v>3</v>
      </c>
      <c r="AB422" s="3" t="str">
        <f t="shared" si="109"/>
        <v>A080160</v>
      </c>
      <c r="AC422" s="13" t="str">
        <f t="shared" si="110"/>
        <v>모두투어</v>
      </c>
    </row>
    <row r="423" spans="1:29" hidden="1">
      <c r="A423" s="55">
        <f t="shared" si="111"/>
        <v>415</v>
      </c>
      <c r="B423" s="143" t="s">
        <v>979</v>
      </c>
      <c r="C423" s="175" t="s">
        <v>2691</v>
      </c>
      <c r="D423" s="37" t="s">
        <v>2286</v>
      </c>
      <c r="E423" s="38">
        <v>533678</v>
      </c>
      <c r="F423" s="39">
        <v>188332062</v>
      </c>
      <c r="G423" s="39">
        <v>72703045</v>
      </c>
      <c r="H423" s="88">
        <v>38.6</v>
      </c>
      <c r="I423" s="47">
        <v>12083976</v>
      </c>
      <c r="J423" s="47">
        <v>10037710</v>
      </c>
      <c r="K423" s="47">
        <v>8846392</v>
      </c>
      <c r="L423" s="47">
        <v>-4774147</v>
      </c>
      <c r="N423" s="3" t="str">
        <f t="shared" si="96"/>
        <v>0</v>
      </c>
      <c r="O423" s="3" t="str">
        <f t="shared" si="97"/>
        <v>0</v>
      </c>
      <c r="P423" s="3" t="str">
        <f t="shared" si="98"/>
        <v>0</v>
      </c>
      <c r="Q423" s="3" t="str">
        <f t="shared" si="99"/>
        <v>1</v>
      </c>
      <c r="R423" s="8">
        <f t="shared" si="100"/>
        <v>1</v>
      </c>
      <c r="S423" s="6">
        <f t="shared" si="101"/>
        <v>38.6</v>
      </c>
      <c r="T423" s="6">
        <f t="shared" si="102"/>
        <v>13.908375834593686</v>
      </c>
      <c r="V423" s="3" t="str">
        <f t="shared" si="103"/>
        <v>PASS</v>
      </c>
      <c r="W423" s="3" t="str">
        <f t="shared" si="104"/>
        <v>PASS</v>
      </c>
      <c r="X423" s="3" t="str">
        <f t="shared" si="105"/>
        <v>PASS</v>
      </c>
      <c r="Y423" s="3" t="str">
        <f t="shared" si="106"/>
        <v>PASS</v>
      </c>
      <c r="Z423" s="3" t="str">
        <f t="shared" si="107"/>
        <v>PASS</v>
      </c>
      <c r="AA423" s="18">
        <f t="shared" si="108"/>
        <v>3</v>
      </c>
      <c r="AB423" s="3" t="str">
        <f t="shared" si="109"/>
        <v>A052400</v>
      </c>
      <c r="AC423" s="13" t="str">
        <f t="shared" si="110"/>
        <v>코나아이</v>
      </c>
    </row>
    <row r="424" spans="1:29" hidden="1">
      <c r="A424" s="55">
        <f t="shared" si="111"/>
        <v>416</v>
      </c>
      <c r="B424" s="146" t="s">
        <v>2437</v>
      </c>
      <c r="C424" s="176" t="s">
        <v>2716</v>
      </c>
      <c r="D424" s="40" t="s">
        <v>2292</v>
      </c>
      <c r="E424" s="41">
        <v>430414</v>
      </c>
      <c r="F424" s="42">
        <v>334350994</v>
      </c>
      <c r="G424" s="42">
        <v>29836877</v>
      </c>
      <c r="H424" s="89">
        <v>8.92</v>
      </c>
      <c r="I424" s="48">
        <v>13432683</v>
      </c>
      <c r="J424" s="48">
        <v>6398594</v>
      </c>
      <c r="K424" s="48">
        <v>1901660</v>
      </c>
      <c r="L424" s="48">
        <v>-9929119</v>
      </c>
      <c r="N424" s="3" t="str">
        <f t="shared" si="96"/>
        <v>0</v>
      </c>
      <c r="O424" s="3" t="str">
        <f t="shared" si="97"/>
        <v>0</v>
      </c>
      <c r="P424" s="3" t="str">
        <f t="shared" si="98"/>
        <v>0</v>
      </c>
      <c r="Q424" s="3" t="str">
        <f t="shared" si="99"/>
        <v>1</v>
      </c>
      <c r="R424" s="8">
        <f t="shared" si="100"/>
        <v>1</v>
      </c>
      <c r="S424" s="6">
        <f t="shared" si="101"/>
        <v>8.92</v>
      </c>
      <c r="T424" s="6">
        <f t="shared" si="102"/>
        <v>3.5303672523252616</v>
      </c>
      <c r="V424" s="3" t="str">
        <f t="shared" si="103"/>
        <v>PASS</v>
      </c>
      <c r="W424" s="3" t="str">
        <f t="shared" si="104"/>
        <v>PASS</v>
      </c>
      <c r="X424" s="3" t="str">
        <f t="shared" si="105"/>
        <v>PASS</v>
      </c>
      <c r="Y424" s="3" t="str">
        <f t="shared" si="106"/>
        <v>PASS</v>
      </c>
      <c r="Z424" s="3" t="str">
        <f t="shared" si="107"/>
        <v>PASS</v>
      </c>
      <c r="AA424" s="18">
        <f t="shared" si="108"/>
        <v>3</v>
      </c>
      <c r="AB424" s="3" t="str">
        <f t="shared" si="109"/>
        <v>A112610</v>
      </c>
      <c r="AC424" s="13" t="str">
        <f t="shared" si="110"/>
        <v>씨에스윈드</v>
      </c>
    </row>
    <row r="425" spans="1:29" hidden="1">
      <c r="A425" s="55">
        <f t="shared" si="111"/>
        <v>417</v>
      </c>
      <c r="B425" s="143" t="s">
        <v>152</v>
      </c>
      <c r="C425" s="175" t="s">
        <v>1844</v>
      </c>
      <c r="D425" s="37" t="s">
        <v>2287</v>
      </c>
      <c r="E425" s="38">
        <v>369600</v>
      </c>
      <c r="F425" s="39">
        <v>489731685</v>
      </c>
      <c r="G425" s="39">
        <v>72282289</v>
      </c>
      <c r="H425" s="88">
        <v>14.76</v>
      </c>
      <c r="I425" s="47">
        <v>2996528</v>
      </c>
      <c r="J425" s="47">
        <v>4475889</v>
      </c>
      <c r="K425" s="47">
        <v>2966997</v>
      </c>
      <c r="L425" s="47">
        <v>1917967</v>
      </c>
      <c r="N425" s="3" t="str">
        <f t="shared" si="96"/>
        <v>0</v>
      </c>
      <c r="O425" s="3" t="str">
        <f t="shared" si="97"/>
        <v>0</v>
      </c>
      <c r="P425" s="3" t="str">
        <f t="shared" si="98"/>
        <v>0</v>
      </c>
      <c r="Q425" s="3" t="str">
        <f t="shared" si="99"/>
        <v>0</v>
      </c>
      <c r="R425" s="8">
        <f t="shared" si="100"/>
        <v>0</v>
      </c>
      <c r="S425" s="6">
        <f t="shared" si="101"/>
        <v>14.76</v>
      </c>
      <c r="T425" s="6">
        <f t="shared" si="102"/>
        <v>2.5232962004490274</v>
      </c>
      <c r="V425" s="3" t="str">
        <f t="shared" si="103"/>
        <v>PASS</v>
      </c>
      <c r="W425" s="3" t="str">
        <f t="shared" si="104"/>
        <v>PASS</v>
      </c>
      <c r="X425" s="3" t="str">
        <f t="shared" si="105"/>
        <v>PASS</v>
      </c>
      <c r="Y425" s="3" t="str">
        <f t="shared" si="106"/>
        <v>PASS</v>
      </c>
      <c r="Z425" s="3" t="str">
        <f t="shared" si="107"/>
        <v>PASS</v>
      </c>
      <c r="AA425" s="18">
        <f t="shared" si="108"/>
        <v>3</v>
      </c>
      <c r="AB425" s="3" t="str">
        <f t="shared" si="109"/>
        <v>A003200</v>
      </c>
      <c r="AC425" s="13" t="str">
        <f t="shared" si="110"/>
        <v>일신방직</v>
      </c>
    </row>
    <row r="426" spans="1:29" hidden="1">
      <c r="A426" s="55">
        <f t="shared" si="111"/>
        <v>418</v>
      </c>
      <c r="B426" s="143" t="s">
        <v>710</v>
      </c>
      <c r="C426" s="175" t="s">
        <v>2807</v>
      </c>
      <c r="D426" s="37" t="s">
        <v>2286</v>
      </c>
      <c r="E426" s="38">
        <v>269421</v>
      </c>
      <c r="F426" s="39">
        <v>115451722</v>
      </c>
      <c r="G426" s="39">
        <v>60454861</v>
      </c>
      <c r="H426" s="88">
        <v>52.36</v>
      </c>
      <c r="I426" s="47">
        <v>30797</v>
      </c>
      <c r="J426" s="47">
        <v>5824064</v>
      </c>
      <c r="K426" s="47">
        <v>2434118</v>
      </c>
      <c r="L426" s="47">
        <v>871271</v>
      </c>
      <c r="N426" s="3" t="str">
        <f t="shared" si="96"/>
        <v>0</v>
      </c>
      <c r="O426" s="3" t="str">
        <f t="shared" si="97"/>
        <v>0</v>
      </c>
      <c r="P426" s="3" t="str">
        <f t="shared" si="98"/>
        <v>0</v>
      </c>
      <c r="Q426" s="3" t="str">
        <f t="shared" si="99"/>
        <v>0</v>
      </c>
      <c r="R426" s="8">
        <f t="shared" si="100"/>
        <v>0</v>
      </c>
      <c r="S426" s="6">
        <f t="shared" si="101"/>
        <v>52.36</v>
      </c>
      <c r="T426" s="6">
        <f t="shared" si="102"/>
        <v>7.9342688366311238</v>
      </c>
      <c r="V426" s="3" t="str">
        <f t="shared" si="103"/>
        <v>PASS</v>
      </c>
      <c r="W426" s="3" t="str">
        <f t="shared" si="104"/>
        <v>PASS</v>
      </c>
      <c r="X426" s="3" t="str">
        <f t="shared" si="105"/>
        <v>PASS</v>
      </c>
      <c r="Y426" s="3" t="str">
        <f t="shared" si="106"/>
        <v>PASS</v>
      </c>
      <c r="Z426" s="3" t="str">
        <f t="shared" si="107"/>
        <v>PASS</v>
      </c>
      <c r="AA426" s="18">
        <f t="shared" si="108"/>
        <v>3</v>
      </c>
      <c r="AB426" s="3" t="str">
        <f t="shared" si="109"/>
        <v>A033290</v>
      </c>
      <c r="AC426" s="13" t="str">
        <f t="shared" si="110"/>
        <v>코웰패션</v>
      </c>
    </row>
    <row r="427" spans="1:29" hidden="1">
      <c r="A427" s="55">
        <f t="shared" si="111"/>
        <v>419</v>
      </c>
      <c r="B427" s="143" t="s">
        <v>10</v>
      </c>
      <c r="C427" s="175" t="s">
        <v>2861</v>
      </c>
      <c r="D427" s="37" t="s">
        <v>2288</v>
      </c>
      <c r="E427" s="38">
        <v>222508</v>
      </c>
      <c r="F427" s="39">
        <v>117455550</v>
      </c>
      <c r="G427" s="39">
        <v>1313913</v>
      </c>
      <c r="H427" s="88">
        <v>1.1200000000000001</v>
      </c>
      <c r="I427" s="47">
        <v>541917</v>
      </c>
      <c r="J427" s="47">
        <v>549059</v>
      </c>
      <c r="K427" s="47">
        <v>384032</v>
      </c>
      <c r="L427" s="47">
        <v>508795</v>
      </c>
      <c r="N427" s="3" t="str">
        <f t="shared" si="96"/>
        <v>0</v>
      </c>
      <c r="O427" s="3" t="str">
        <f t="shared" si="97"/>
        <v>0</v>
      </c>
      <c r="P427" s="3" t="str">
        <f t="shared" si="98"/>
        <v>0</v>
      </c>
      <c r="Q427" s="3" t="str">
        <f t="shared" si="99"/>
        <v>0</v>
      </c>
      <c r="R427" s="8">
        <f t="shared" si="100"/>
        <v>0</v>
      </c>
      <c r="S427" s="6">
        <f t="shared" si="101"/>
        <v>1.1200000000000001</v>
      </c>
      <c r="T427" s="6">
        <f t="shared" si="102"/>
        <v>1.6889819169890228</v>
      </c>
      <c r="V427" s="3" t="str">
        <f t="shared" si="103"/>
        <v>PASS</v>
      </c>
      <c r="W427" s="3" t="str">
        <f t="shared" si="104"/>
        <v>PASS</v>
      </c>
      <c r="X427" s="3" t="str">
        <f t="shared" si="105"/>
        <v>PASS</v>
      </c>
      <c r="Y427" s="3" t="str">
        <f t="shared" si="106"/>
        <v>PASS</v>
      </c>
      <c r="Z427" s="3" t="str">
        <f t="shared" si="107"/>
        <v>PASS</v>
      </c>
      <c r="AA427" s="18">
        <f t="shared" si="108"/>
        <v>3</v>
      </c>
      <c r="AB427" s="3" t="str">
        <f t="shared" si="109"/>
        <v>A000180</v>
      </c>
      <c r="AC427" s="13" t="str">
        <f t="shared" si="110"/>
        <v>성창기업지주</v>
      </c>
    </row>
    <row r="428" spans="1:29" hidden="1">
      <c r="A428" s="55">
        <f t="shared" si="111"/>
        <v>420</v>
      </c>
      <c r="B428" s="143" t="s">
        <v>2430</v>
      </c>
      <c r="C428" s="175" t="s">
        <v>2748</v>
      </c>
      <c r="D428" s="37" t="s">
        <v>2286</v>
      </c>
      <c r="E428" s="38">
        <v>389144</v>
      </c>
      <c r="F428" s="39">
        <v>151299878</v>
      </c>
      <c r="G428" s="39">
        <v>11584225</v>
      </c>
      <c r="H428" s="88">
        <v>7.66</v>
      </c>
      <c r="I428" s="47">
        <v>8206108</v>
      </c>
      <c r="J428" s="47">
        <v>5787964</v>
      </c>
      <c r="K428" s="47">
        <v>11758635</v>
      </c>
      <c r="L428" s="47">
        <v>10366046</v>
      </c>
      <c r="N428" s="3" t="str">
        <f t="shared" si="96"/>
        <v>0</v>
      </c>
      <c r="O428" s="3" t="str">
        <f t="shared" si="97"/>
        <v>0</v>
      </c>
      <c r="P428" s="3" t="str">
        <f t="shared" si="98"/>
        <v>0</v>
      </c>
      <c r="Q428" s="3" t="str">
        <f t="shared" si="99"/>
        <v>0</v>
      </c>
      <c r="R428" s="8">
        <f t="shared" si="100"/>
        <v>0</v>
      </c>
      <c r="S428" s="6">
        <f t="shared" si="101"/>
        <v>7.66</v>
      </c>
      <c r="T428" s="6">
        <f t="shared" si="102"/>
        <v>23.872294860673978</v>
      </c>
      <c r="V428" s="3" t="str">
        <f t="shared" si="103"/>
        <v>PASS</v>
      </c>
      <c r="W428" s="3" t="str">
        <f t="shared" si="104"/>
        <v>PASS</v>
      </c>
      <c r="X428" s="3" t="str">
        <f t="shared" si="105"/>
        <v>PASS</v>
      </c>
      <c r="Y428" s="3" t="str">
        <f t="shared" si="106"/>
        <v>PASS</v>
      </c>
      <c r="Z428" s="3" t="str">
        <f t="shared" si="107"/>
        <v>PASS</v>
      </c>
      <c r="AA428" s="18">
        <f t="shared" si="108"/>
        <v>3</v>
      </c>
      <c r="AB428" s="3" t="str">
        <f t="shared" si="109"/>
        <v>A192440</v>
      </c>
      <c r="AC428" s="13" t="str">
        <f t="shared" si="110"/>
        <v>슈피겐코리아</v>
      </c>
    </row>
    <row r="429" spans="1:29" hidden="1">
      <c r="A429" s="55">
        <f t="shared" si="111"/>
        <v>421</v>
      </c>
      <c r="B429" s="146" t="s">
        <v>376</v>
      </c>
      <c r="C429" s="176" t="s">
        <v>1582</v>
      </c>
      <c r="D429" s="40" t="s">
        <v>2287</v>
      </c>
      <c r="E429" s="41">
        <v>356400</v>
      </c>
      <c r="F429" s="42">
        <v>384446949</v>
      </c>
      <c r="G429" s="42">
        <v>39705387</v>
      </c>
      <c r="H429" s="89">
        <v>10.33</v>
      </c>
      <c r="I429" s="48">
        <v>2509040</v>
      </c>
      <c r="J429" s="48">
        <v>4153548</v>
      </c>
      <c r="K429" s="48">
        <v>3201946</v>
      </c>
      <c r="L429" s="48">
        <v>2113344</v>
      </c>
      <c r="N429" s="3" t="str">
        <f t="shared" si="96"/>
        <v>0</v>
      </c>
      <c r="O429" s="3" t="str">
        <f t="shared" si="97"/>
        <v>0</v>
      </c>
      <c r="P429" s="3" t="str">
        <f t="shared" si="98"/>
        <v>0</v>
      </c>
      <c r="Q429" s="3" t="str">
        <f t="shared" si="99"/>
        <v>0</v>
      </c>
      <c r="R429" s="8">
        <f t="shared" si="100"/>
        <v>0</v>
      </c>
      <c r="S429" s="6">
        <f t="shared" si="101"/>
        <v>10.33</v>
      </c>
      <c r="T429" s="6">
        <f t="shared" si="102"/>
        <v>3.1156127083739711</v>
      </c>
      <c r="V429" s="3" t="str">
        <f t="shared" si="103"/>
        <v>PASS</v>
      </c>
      <c r="W429" s="3" t="str">
        <f t="shared" si="104"/>
        <v>PASS</v>
      </c>
      <c r="X429" s="3" t="str">
        <f t="shared" si="105"/>
        <v>PASS</v>
      </c>
      <c r="Y429" s="3" t="str">
        <f t="shared" si="106"/>
        <v>PASS</v>
      </c>
      <c r="Z429" s="3" t="str">
        <f t="shared" si="107"/>
        <v>PASS</v>
      </c>
      <c r="AA429" s="18">
        <f t="shared" si="108"/>
        <v>3</v>
      </c>
      <c r="AB429" s="3" t="str">
        <f t="shared" si="109"/>
        <v>A009680</v>
      </c>
      <c r="AC429" s="13" t="str">
        <f t="shared" si="110"/>
        <v>모토닉</v>
      </c>
    </row>
    <row r="430" spans="1:29" hidden="1">
      <c r="A430" s="55">
        <f t="shared" si="111"/>
        <v>422</v>
      </c>
      <c r="B430" s="143" t="s">
        <v>260</v>
      </c>
      <c r="C430" s="175" t="s">
        <v>2777</v>
      </c>
      <c r="D430" s="37" t="s">
        <v>2288</v>
      </c>
      <c r="E430" s="38">
        <v>325159</v>
      </c>
      <c r="F430" s="39">
        <v>430589357</v>
      </c>
      <c r="G430" s="39">
        <v>45306205</v>
      </c>
      <c r="H430" s="88">
        <v>10.52</v>
      </c>
      <c r="I430" s="47">
        <v>8111327</v>
      </c>
      <c r="J430" s="47">
        <v>2409070</v>
      </c>
      <c r="K430" s="47">
        <v>2019003</v>
      </c>
      <c r="L430" s="47">
        <v>931722</v>
      </c>
      <c r="N430" s="3" t="str">
        <f t="shared" si="96"/>
        <v>0</v>
      </c>
      <c r="O430" s="3" t="str">
        <f t="shared" si="97"/>
        <v>0</v>
      </c>
      <c r="P430" s="3" t="str">
        <f t="shared" si="98"/>
        <v>0</v>
      </c>
      <c r="Q430" s="3" t="str">
        <f t="shared" si="99"/>
        <v>0</v>
      </c>
      <c r="R430" s="8">
        <f t="shared" si="100"/>
        <v>0</v>
      </c>
      <c r="S430" s="6">
        <f t="shared" si="101"/>
        <v>10.52</v>
      </c>
      <c r="T430" s="6">
        <f t="shared" si="102"/>
        <v>3.1285311123005761</v>
      </c>
      <c r="V430" s="3" t="str">
        <f t="shared" si="103"/>
        <v>PASS</v>
      </c>
      <c r="W430" s="3" t="str">
        <f t="shared" si="104"/>
        <v>PASS</v>
      </c>
      <c r="X430" s="3" t="str">
        <f t="shared" si="105"/>
        <v>PASS</v>
      </c>
      <c r="Y430" s="3" t="str">
        <f t="shared" si="106"/>
        <v>PASS</v>
      </c>
      <c r="Z430" s="3" t="str">
        <f t="shared" si="107"/>
        <v>PASS</v>
      </c>
      <c r="AA430" s="18">
        <f t="shared" si="108"/>
        <v>3</v>
      </c>
      <c r="AB430" s="3" t="str">
        <f t="shared" si="109"/>
        <v>A005810</v>
      </c>
      <c r="AC430" s="13" t="str">
        <f t="shared" si="110"/>
        <v>풍산홀딩스</v>
      </c>
    </row>
    <row r="431" spans="1:29" hidden="1">
      <c r="A431" s="55">
        <f t="shared" si="111"/>
        <v>423</v>
      </c>
      <c r="B431" s="143" t="s">
        <v>709</v>
      </c>
      <c r="C431" s="175" t="s">
        <v>2780</v>
      </c>
      <c r="D431" s="37" t="s">
        <v>2294</v>
      </c>
      <c r="E431" s="38">
        <v>282007</v>
      </c>
      <c r="F431" s="39">
        <v>171990874</v>
      </c>
      <c r="G431" s="39">
        <v>58517826</v>
      </c>
      <c r="H431" s="88">
        <v>34.020000000000003</v>
      </c>
      <c r="I431" s="47">
        <v>5769435</v>
      </c>
      <c r="J431" s="47">
        <v>4512528</v>
      </c>
      <c r="K431" s="47">
        <v>4346245</v>
      </c>
      <c r="L431" s="47">
        <v>7093225</v>
      </c>
      <c r="N431" s="3" t="str">
        <f t="shared" si="96"/>
        <v>0</v>
      </c>
      <c r="O431" s="3" t="str">
        <f t="shared" si="97"/>
        <v>0</v>
      </c>
      <c r="P431" s="3" t="str">
        <f t="shared" si="98"/>
        <v>0</v>
      </c>
      <c r="Q431" s="3" t="str">
        <f t="shared" si="99"/>
        <v>0</v>
      </c>
      <c r="R431" s="8">
        <f t="shared" si="100"/>
        <v>0</v>
      </c>
      <c r="S431" s="6">
        <f t="shared" si="101"/>
        <v>34.020000000000003</v>
      </c>
      <c r="T431" s="6">
        <f t="shared" si="102"/>
        <v>12.629410209288197</v>
      </c>
      <c r="V431" s="3" t="str">
        <f t="shared" si="103"/>
        <v>PASS</v>
      </c>
      <c r="W431" s="3" t="str">
        <f t="shared" si="104"/>
        <v>PASS</v>
      </c>
      <c r="X431" s="3" t="str">
        <f t="shared" si="105"/>
        <v>PASS</v>
      </c>
      <c r="Y431" s="3" t="str">
        <f t="shared" si="106"/>
        <v>PASS</v>
      </c>
      <c r="Z431" s="3" t="str">
        <f t="shared" si="107"/>
        <v>PASS</v>
      </c>
      <c r="AA431" s="18">
        <f t="shared" si="108"/>
        <v>3</v>
      </c>
      <c r="AB431" s="3" t="str">
        <f t="shared" si="109"/>
        <v>A033270</v>
      </c>
      <c r="AC431" s="13" t="str">
        <f t="shared" si="110"/>
        <v>유나이티드제약</v>
      </c>
    </row>
    <row r="432" spans="1:29" hidden="1">
      <c r="A432" s="55">
        <f t="shared" si="111"/>
        <v>424</v>
      </c>
      <c r="B432" s="143" t="s">
        <v>1361</v>
      </c>
      <c r="C432" s="175" t="s">
        <v>1955</v>
      </c>
      <c r="D432" s="37" t="s">
        <v>2286</v>
      </c>
      <c r="E432" s="38">
        <v>371222</v>
      </c>
      <c r="F432" s="39">
        <v>155040566</v>
      </c>
      <c r="G432" s="39">
        <v>13094557</v>
      </c>
      <c r="H432" s="88">
        <v>8.4499999999999993</v>
      </c>
      <c r="I432" s="47">
        <v>2338020</v>
      </c>
      <c r="J432" s="47">
        <v>4946640</v>
      </c>
      <c r="K432" s="47">
        <v>5323338</v>
      </c>
      <c r="L432" s="47">
        <v>882207</v>
      </c>
      <c r="N432" s="3" t="str">
        <f t="shared" si="96"/>
        <v>0</v>
      </c>
      <c r="O432" s="3" t="str">
        <f t="shared" si="97"/>
        <v>0</v>
      </c>
      <c r="P432" s="3" t="str">
        <f t="shared" si="98"/>
        <v>0</v>
      </c>
      <c r="Q432" s="3" t="str">
        <f t="shared" si="99"/>
        <v>0</v>
      </c>
      <c r="R432" s="8">
        <f t="shared" si="100"/>
        <v>0</v>
      </c>
      <c r="S432" s="6">
        <f t="shared" si="101"/>
        <v>8.4499999999999993</v>
      </c>
      <c r="T432" s="6">
        <f t="shared" si="102"/>
        <v>8.7010808513173252</v>
      </c>
      <c r="V432" s="3" t="str">
        <f t="shared" si="103"/>
        <v>PASS</v>
      </c>
      <c r="W432" s="3" t="str">
        <f t="shared" si="104"/>
        <v>PASS</v>
      </c>
      <c r="X432" s="3" t="str">
        <f t="shared" si="105"/>
        <v>PASS</v>
      </c>
      <c r="Y432" s="3" t="str">
        <f t="shared" si="106"/>
        <v>PASS</v>
      </c>
      <c r="Z432" s="3" t="str">
        <f t="shared" si="107"/>
        <v>PASS</v>
      </c>
      <c r="AA432" s="18">
        <f t="shared" si="108"/>
        <v>3</v>
      </c>
      <c r="AB432" s="3" t="str">
        <f t="shared" si="109"/>
        <v>A095340</v>
      </c>
      <c r="AC432" s="13" t="str">
        <f t="shared" si="110"/>
        <v>ISC</v>
      </c>
    </row>
    <row r="433" spans="1:29" hidden="1">
      <c r="A433" s="55">
        <f t="shared" si="111"/>
        <v>425</v>
      </c>
      <c r="B433" s="143" t="s">
        <v>1073</v>
      </c>
      <c r="C433" s="175" t="s">
        <v>1834</v>
      </c>
      <c r="D433" s="37" t="s">
        <v>2286</v>
      </c>
      <c r="E433" s="38">
        <v>338000</v>
      </c>
      <c r="F433" s="39">
        <v>283143463</v>
      </c>
      <c r="G433" s="39">
        <v>40594194</v>
      </c>
      <c r="H433" s="88">
        <v>14.34</v>
      </c>
      <c r="I433" s="47">
        <v>9122381</v>
      </c>
      <c r="J433" s="47">
        <v>1478018</v>
      </c>
      <c r="K433" s="47">
        <v>4686407</v>
      </c>
      <c r="L433" s="47">
        <v>5573981</v>
      </c>
      <c r="N433" s="3" t="str">
        <f t="shared" si="96"/>
        <v>0</v>
      </c>
      <c r="O433" s="3" t="str">
        <f t="shared" si="97"/>
        <v>0</v>
      </c>
      <c r="P433" s="3" t="str">
        <f t="shared" si="98"/>
        <v>0</v>
      </c>
      <c r="Q433" s="3" t="str">
        <f t="shared" si="99"/>
        <v>0</v>
      </c>
      <c r="R433" s="8">
        <f t="shared" si="100"/>
        <v>0</v>
      </c>
      <c r="S433" s="6">
        <f t="shared" si="101"/>
        <v>14.34</v>
      </c>
      <c r="T433" s="6">
        <f t="shared" si="102"/>
        <v>7.3675679385188557</v>
      </c>
      <c r="V433" s="3" t="str">
        <f t="shared" si="103"/>
        <v>PASS</v>
      </c>
      <c r="W433" s="3" t="str">
        <f t="shared" si="104"/>
        <v>PASS</v>
      </c>
      <c r="X433" s="3" t="str">
        <f t="shared" si="105"/>
        <v>PASS</v>
      </c>
      <c r="Y433" s="3" t="str">
        <f t="shared" si="106"/>
        <v>PASS</v>
      </c>
      <c r="Z433" s="3" t="str">
        <f t="shared" si="107"/>
        <v>PASS</v>
      </c>
      <c r="AA433" s="18">
        <f t="shared" si="108"/>
        <v>3</v>
      </c>
      <c r="AB433" s="3" t="str">
        <f t="shared" si="109"/>
        <v>A060720</v>
      </c>
      <c r="AC433" s="13" t="str">
        <f t="shared" si="110"/>
        <v>KH바텍</v>
      </c>
    </row>
    <row r="434" spans="1:29" hidden="1">
      <c r="A434" s="55">
        <f t="shared" si="111"/>
        <v>426</v>
      </c>
      <c r="B434" s="146" t="s">
        <v>856</v>
      </c>
      <c r="C434" s="176" t="s">
        <v>2776</v>
      </c>
      <c r="D434" s="40" t="s">
        <v>2294</v>
      </c>
      <c r="E434" s="41">
        <v>262728</v>
      </c>
      <c r="F434" s="42">
        <v>72257487</v>
      </c>
      <c r="G434" s="42">
        <v>19208486</v>
      </c>
      <c r="H434" s="89">
        <v>26.58</v>
      </c>
      <c r="I434" s="48">
        <v>-375517</v>
      </c>
      <c r="J434" s="48">
        <v>445214</v>
      </c>
      <c r="K434" s="48">
        <v>-210569</v>
      </c>
      <c r="L434" s="48">
        <v>-376007</v>
      </c>
      <c r="N434" s="3" t="str">
        <f t="shared" si="96"/>
        <v>1</v>
      </c>
      <c r="O434" s="3" t="str">
        <f t="shared" si="97"/>
        <v>0</v>
      </c>
      <c r="P434" s="3" t="str">
        <f t="shared" si="98"/>
        <v>1</v>
      </c>
      <c r="Q434" s="3" t="str">
        <f t="shared" si="99"/>
        <v>1</v>
      </c>
      <c r="R434" s="8">
        <f t="shared" si="100"/>
        <v>3</v>
      </c>
      <c r="S434" s="6">
        <f t="shared" si="101"/>
        <v>26.58</v>
      </c>
      <c r="T434" s="6">
        <f t="shared" si="102"/>
        <v>-0.71532933327725612</v>
      </c>
      <c r="V434" s="3" t="str">
        <f t="shared" si="103"/>
        <v>PASS</v>
      </c>
      <c r="W434" s="3" t="str">
        <f t="shared" si="104"/>
        <v>PASS</v>
      </c>
      <c r="X434" s="3" t="str">
        <f t="shared" si="105"/>
        <v>PASS</v>
      </c>
      <c r="Y434" s="3" t="str">
        <f t="shared" si="106"/>
        <v>PASS</v>
      </c>
      <c r="Z434" s="3" t="str">
        <f t="shared" si="107"/>
        <v>PASS</v>
      </c>
      <c r="AA434" s="18">
        <f t="shared" si="108"/>
        <v>3</v>
      </c>
      <c r="AB434" s="3" t="str">
        <f t="shared" si="109"/>
        <v>A041910</v>
      </c>
      <c r="AC434" s="13" t="str">
        <f t="shared" si="110"/>
        <v>에스텍파마</v>
      </c>
    </row>
    <row r="435" spans="1:29" hidden="1">
      <c r="A435" s="55">
        <f t="shared" si="111"/>
        <v>427</v>
      </c>
      <c r="B435" s="143" t="s">
        <v>1055</v>
      </c>
      <c r="C435" s="175" t="s">
        <v>2243</v>
      </c>
      <c r="D435" s="37" t="s">
        <v>2294</v>
      </c>
      <c r="E435" s="38">
        <v>186307</v>
      </c>
      <c r="F435" s="39">
        <v>46872705</v>
      </c>
      <c r="G435" s="39">
        <v>9719267</v>
      </c>
      <c r="H435" s="88">
        <v>20.74</v>
      </c>
      <c r="I435" s="47">
        <v>192015</v>
      </c>
      <c r="J435" s="47">
        <v>-706640</v>
      </c>
      <c r="K435" s="47">
        <v>-203105</v>
      </c>
      <c r="L435" s="47">
        <v>-2930938</v>
      </c>
      <c r="N435" s="3" t="str">
        <f t="shared" si="96"/>
        <v>0</v>
      </c>
      <c r="O435" s="3" t="str">
        <f t="shared" si="97"/>
        <v>1</v>
      </c>
      <c r="P435" s="3" t="str">
        <f t="shared" si="98"/>
        <v>1</v>
      </c>
      <c r="Q435" s="3" t="str">
        <f t="shared" si="99"/>
        <v>1</v>
      </c>
      <c r="R435" s="8">
        <f t="shared" si="100"/>
        <v>3</v>
      </c>
      <c r="S435" s="6">
        <f t="shared" si="101"/>
        <v>20.74</v>
      </c>
      <c r="T435" s="6">
        <f t="shared" si="102"/>
        <v>-7.7842061814013084</v>
      </c>
      <c r="V435" s="3" t="str">
        <f t="shared" si="103"/>
        <v>PASS</v>
      </c>
      <c r="W435" s="3" t="str">
        <f t="shared" si="104"/>
        <v>PASS</v>
      </c>
      <c r="X435" s="3" t="str">
        <f t="shared" si="105"/>
        <v>PASS</v>
      </c>
      <c r="Y435" s="3" t="str">
        <f t="shared" si="106"/>
        <v>PASS</v>
      </c>
      <c r="Z435" s="3" t="str">
        <f t="shared" si="107"/>
        <v>PASS</v>
      </c>
      <c r="AA435" s="18">
        <f t="shared" si="108"/>
        <v>3</v>
      </c>
      <c r="AB435" s="3" t="str">
        <f t="shared" si="109"/>
        <v>A058820</v>
      </c>
      <c r="AC435" s="13" t="str">
        <f t="shared" si="110"/>
        <v>CMG제약</v>
      </c>
    </row>
    <row r="436" spans="1:29">
      <c r="A436" s="55">
        <f t="shared" si="111"/>
        <v>428</v>
      </c>
      <c r="B436" s="143" t="s">
        <v>2452</v>
      </c>
      <c r="C436" s="175" t="s">
        <v>2453</v>
      </c>
      <c r="D436" s="37" t="s">
        <v>2294</v>
      </c>
      <c r="E436" s="38">
        <v>396032</v>
      </c>
      <c r="F436" s="39">
        <v>17227638</v>
      </c>
      <c r="G436" s="39">
        <v>4428764</v>
      </c>
      <c r="H436" s="88">
        <v>25.71</v>
      </c>
      <c r="I436" s="47">
        <v>-496135</v>
      </c>
      <c r="J436" s="47">
        <v>-751066</v>
      </c>
      <c r="K436" s="47">
        <v>-729603</v>
      </c>
      <c r="L436" s="47">
        <v>-753616</v>
      </c>
      <c r="N436" s="3" t="str">
        <f t="shared" si="96"/>
        <v>1</v>
      </c>
      <c r="O436" s="3" t="str">
        <f t="shared" si="97"/>
        <v>1</v>
      </c>
      <c r="P436" s="3" t="str">
        <f t="shared" si="98"/>
        <v>1</v>
      </c>
      <c r="Q436" s="3" t="str">
        <f t="shared" si="99"/>
        <v>1</v>
      </c>
      <c r="R436" s="8">
        <f t="shared" si="100"/>
        <v>4</v>
      </c>
      <c r="S436" s="6">
        <f t="shared" si="101"/>
        <v>25.71</v>
      </c>
      <c r="T436" s="6">
        <f t="shared" si="102"/>
        <v>-15.84906764351561</v>
      </c>
      <c r="V436" s="3" t="str">
        <f t="shared" si="103"/>
        <v>PASS</v>
      </c>
      <c r="W436" s="3" t="str">
        <f t="shared" si="104"/>
        <v>PASS</v>
      </c>
      <c r="X436" s="3" t="str">
        <f t="shared" si="105"/>
        <v>FAIL</v>
      </c>
      <c r="Y436" s="3" t="str">
        <f t="shared" si="106"/>
        <v>FAIL</v>
      </c>
      <c r="Z436" s="3" t="str">
        <f t="shared" si="107"/>
        <v>FAIL</v>
      </c>
      <c r="AA436" s="18">
        <f t="shared" si="108"/>
        <v>2</v>
      </c>
      <c r="AB436" s="3" t="str">
        <f t="shared" si="109"/>
        <v>A087010</v>
      </c>
      <c r="AC436" s="13" t="str">
        <f t="shared" si="110"/>
        <v>펩트론</v>
      </c>
    </row>
    <row r="437" spans="1:29" hidden="1">
      <c r="A437" s="55">
        <f t="shared" si="111"/>
        <v>429</v>
      </c>
      <c r="B437" s="143" t="s">
        <v>1364</v>
      </c>
      <c r="C437" s="175" t="s">
        <v>2752</v>
      </c>
      <c r="D437" s="37" t="s">
        <v>2286</v>
      </c>
      <c r="E437" s="38">
        <v>353927</v>
      </c>
      <c r="F437" s="39">
        <v>359269020</v>
      </c>
      <c r="G437" s="39">
        <v>89836212</v>
      </c>
      <c r="H437" s="88">
        <v>25.01</v>
      </c>
      <c r="I437" s="47">
        <v>15277925</v>
      </c>
      <c r="J437" s="47">
        <v>-696603</v>
      </c>
      <c r="K437" s="47">
        <v>6415608</v>
      </c>
      <c r="L437" s="47">
        <v>-24650778</v>
      </c>
      <c r="N437" s="3" t="str">
        <f t="shared" si="96"/>
        <v>0</v>
      </c>
      <c r="O437" s="3" t="str">
        <f t="shared" si="97"/>
        <v>1</v>
      </c>
      <c r="P437" s="3" t="str">
        <f t="shared" si="98"/>
        <v>0</v>
      </c>
      <c r="Q437" s="3" t="str">
        <f t="shared" si="99"/>
        <v>1</v>
      </c>
      <c r="R437" s="8">
        <f t="shared" si="100"/>
        <v>2</v>
      </c>
      <c r="S437" s="6">
        <f t="shared" si="101"/>
        <v>25.01</v>
      </c>
      <c r="T437" s="6">
        <f t="shared" si="102"/>
        <v>-1.0170228426597985</v>
      </c>
      <c r="V437" s="3" t="str">
        <f t="shared" si="103"/>
        <v>PASS</v>
      </c>
      <c r="W437" s="3" t="str">
        <f t="shared" si="104"/>
        <v>PASS</v>
      </c>
      <c r="X437" s="3" t="str">
        <f t="shared" si="105"/>
        <v>PASS</v>
      </c>
      <c r="Y437" s="3" t="str">
        <f t="shared" si="106"/>
        <v>PASS</v>
      </c>
      <c r="Z437" s="3" t="str">
        <f t="shared" si="107"/>
        <v>PASS</v>
      </c>
      <c r="AA437" s="18">
        <f t="shared" si="108"/>
        <v>3</v>
      </c>
      <c r="AB437" s="3" t="str">
        <f t="shared" si="109"/>
        <v>A095660</v>
      </c>
      <c r="AC437" s="13" t="str">
        <f t="shared" si="110"/>
        <v>네오위즈게임즈</v>
      </c>
    </row>
    <row r="438" spans="1:29" hidden="1">
      <c r="A438" s="55">
        <f t="shared" si="111"/>
        <v>430</v>
      </c>
      <c r="B438" s="143" t="s">
        <v>782</v>
      </c>
      <c r="C438" s="175" t="s">
        <v>2779</v>
      </c>
      <c r="D438" s="37" t="s">
        <v>2289</v>
      </c>
      <c r="E438" s="38">
        <v>319000</v>
      </c>
      <c r="F438" s="39">
        <v>123961377</v>
      </c>
      <c r="G438" s="39">
        <v>166973963</v>
      </c>
      <c r="H438" s="88">
        <v>134.69999999999999</v>
      </c>
      <c r="I438" s="47">
        <v>4364498</v>
      </c>
      <c r="J438" s="47">
        <v>5735688</v>
      </c>
      <c r="K438" s="47">
        <v>8674525</v>
      </c>
      <c r="L438" s="47">
        <v>11750632</v>
      </c>
      <c r="N438" s="3" t="str">
        <f t="shared" si="96"/>
        <v>0</v>
      </c>
      <c r="O438" s="3" t="str">
        <f t="shared" si="97"/>
        <v>0</v>
      </c>
      <c r="P438" s="3" t="str">
        <f t="shared" si="98"/>
        <v>0</v>
      </c>
      <c r="Q438" s="3" t="str">
        <f t="shared" si="99"/>
        <v>0</v>
      </c>
      <c r="R438" s="8">
        <f t="shared" si="100"/>
        <v>0</v>
      </c>
      <c r="S438" s="6">
        <f t="shared" si="101"/>
        <v>134.69999999999999</v>
      </c>
      <c r="T438" s="6">
        <f t="shared" si="102"/>
        <v>24.624882151801202</v>
      </c>
      <c r="V438" s="3" t="str">
        <f t="shared" si="103"/>
        <v>PASS</v>
      </c>
      <c r="W438" s="3" t="str">
        <f t="shared" si="104"/>
        <v>PASS</v>
      </c>
      <c r="X438" s="3" t="str">
        <f t="shared" si="105"/>
        <v>PASS</v>
      </c>
      <c r="Y438" s="3" t="str">
        <f t="shared" si="106"/>
        <v>PASS</v>
      </c>
      <c r="Z438" s="3" t="str">
        <f t="shared" si="107"/>
        <v>PASS</v>
      </c>
      <c r="AA438" s="18">
        <f t="shared" si="108"/>
        <v>3</v>
      </c>
      <c r="AB438" s="3" t="str">
        <f t="shared" si="109"/>
        <v>A036800</v>
      </c>
      <c r="AC438" s="13" t="str">
        <f t="shared" si="110"/>
        <v>나이스정보통신</v>
      </c>
    </row>
    <row r="439" spans="1:29" hidden="1">
      <c r="A439" s="55">
        <f t="shared" si="111"/>
        <v>431</v>
      </c>
      <c r="B439" s="146" t="s">
        <v>574</v>
      </c>
      <c r="C439" s="176" t="s">
        <v>2786</v>
      </c>
      <c r="D439" s="40" t="s">
        <v>2288</v>
      </c>
      <c r="E439" s="41">
        <v>325600</v>
      </c>
      <c r="F439" s="42">
        <v>613799408</v>
      </c>
      <c r="G439" s="42">
        <v>518764823</v>
      </c>
      <c r="H439" s="89">
        <v>84.52</v>
      </c>
      <c r="I439" s="48">
        <v>232538</v>
      </c>
      <c r="J439" s="48">
        <v>6959087</v>
      </c>
      <c r="K439" s="48">
        <v>3323902</v>
      </c>
      <c r="L439" s="48">
        <v>5760786</v>
      </c>
      <c r="N439" s="3" t="str">
        <f t="shared" si="96"/>
        <v>0</v>
      </c>
      <c r="O439" s="3" t="str">
        <f t="shared" si="97"/>
        <v>0</v>
      </c>
      <c r="P439" s="3" t="str">
        <f t="shared" si="98"/>
        <v>0</v>
      </c>
      <c r="Q439" s="3" t="str">
        <f t="shared" si="99"/>
        <v>0</v>
      </c>
      <c r="R439" s="8">
        <f t="shared" si="100"/>
        <v>0</v>
      </c>
      <c r="S439" s="6">
        <f t="shared" si="101"/>
        <v>84.52</v>
      </c>
      <c r="T439" s="6">
        <f t="shared" si="102"/>
        <v>2.6517316223934837</v>
      </c>
      <c r="V439" s="3" t="str">
        <f t="shared" si="103"/>
        <v>PASS</v>
      </c>
      <c r="W439" s="3" t="str">
        <f t="shared" si="104"/>
        <v>PASS</v>
      </c>
      <c r="X439" s="3" t="str">
        <f t="shared" si="105"/>
        <v>PASS</v>
      </c>
      <c r="Y439" s="3" t="str">
        <f t="shared" si="106"/>
        <v>PASS</v>
      </c>
      <c r="Z439" s="3" t="str">
        <f t="shared" si="107"/>
        <v>PASS</v>
      </c>
      <c r="AA439" s="18">
        <f t="shared" si="108"/>
        <v>3</v>
      </c>
      <c r="AB439" s="3" t="str">
        <f t="shared" si="109"/>
        <v>A023410</v>
      </c>
      <c r="AC439" s="13" t="str">
        <f t="shared" si="110"/>
        <v>유진기업</v>
      </c>
    </row>
    <row r="440" spans="1:29" hidden="1">
      <c r="A440" s="55">
        <f t="shared" si="111"/>
        <v>432</v>
      </c>
      <c r="B440" s="143" t="s">
        <v>201</v>
      </c>
      <c r="C440" s="175" t="s">
        <v>2773</v>
      </c>
      <c r="D440" s="37" t="s">
        <v>2289</v>
      </c>
      <c r="E440" s="38">
        <v>326317</v>
      </c>
      <c r="F440" s="39">
        <v>549851665</v>
      </c>
      <c r="G440" s="39">
        <v>150756955</v>
      </c>
      <c r="H440" s="88">
        <v>27.42</v>
      </c>
      <c r="I440" s="47">
        <v>8560732</v>
      </c>
      <c r="J440" s="47">
        <v>5836980</v>
      </c>
      <c r="K440" s="47">
        <v>572710</v>
      </c>
      <c r="L440" s="47">
        <v>-1729090</v>
      </c>
      <c r="N440" s="3" t="str">
        <f t="shared" si="96"/>
        <v>0</v>
      </c>
      <c r="O440" s="3" t="str">
        <f t="shared" si="97"/>
        <v>0</v>
      </c>
      <c r="P440" s="3" t="str">
        <f t="shared" si="98"/>
        <v>0</v>
      </c>
      <c r="Q440" s="3" t="str">
        <f t="shared" si="99"/>
        <v>1</v>
      </c>
      <c r="R440" s="8">
        <f t="shared" si="100"/>
        <v>1</v>
      </c>
      <c r="S440" s="6">
        <f t="shared" si="101"/>
        <v>27.42</v>
      </c>
      <c r="T440" s="6">
        <f t="shared" si="102"/>
        <v>2.4081643910271691</v>
      </c>
      <c r="V440" s="3" t="str">
        <f t="shared" si="103"/>
        <v>PASS</v>
      </c>
      <c r="W440" s="3" t="str">
        <f t="shared" si="104"/>
        <v>PASS</v>
      </c>
      <c r="X440" s="3" t="str">
        <f t="shared" si="105"/>
        <v>PASS</v>
      </c>
      <c r="Y440" s="3" t="str">
        <f t="shared" si="106"/>
        <v>PASS</v>
      </c>
      <c r="Z440" s="3" t="str">
        <f t="shared" si="107"/>
        <v>PASS</v>
      </c>
      <c r="AA440" s="18">
        <f t="shared" si="108"/>
        <v>3</v>
      </c>
      <c r="AB440" s="3" t="str">
        <f t="shared" si="109"/>
        <v>A004360</v>
      </c>
      <c r="AC440" s="13" t="str">
        <f t="shared" si="110"/>
        <v>세방</v>
      </c>
    </row>
    <row r="441" spans="1:29" hidden="1">
      <c r="A441" s="55">
        <f t="shared" si="111"/>
        <v>433</v>
      </c>
      <c r="B441" s="143" t="s">
        <v>772</v>
      </c>
      <c r="C441" s="175" t="s">
        <v>1997</v>
      </c>
      <c r="D441" s="37" t="s">
        <v>2286</v>
      </c>
      <c r="E441" s="38">
        <v>243953</v>
      </c>
      <c r="F441" s="39">
        <v>187360698</v>
      </c>
      <c r="G441" s="39">
        <v>349237344</v>
      </c>
      <c r="H441" s="88">
        <v>186.4</v>
      </c>
      <c r="I441" s="47">
        <v>12798429</v>
      </c>
      <c r="J441" s="47">
        <v>-196688189</v>
      </c>
      <c r="K441" s="47">
        <v>23844898</v>
      </c>
      <c r="L441" s="47">
        <v>-57715767</v>
      </c>
      <c r="N441" s="3" t="str">
        <f t="shared" si="96"/>
        <v>0</v>
      </c>
      <c r="O441" s="3" t="str">
        <f t="shared" si="97"/>
        <v>1</v>
      </c>
      <c r="P441" s="3" t="str">
        <f t="shared" si="98"/>
        <v>0</v>
      </c>
      <c r="Q441" s="3" t="str">
        <f t="shared" si="99"/>
        <v>1</v>
      </c>
      <c r="R441" s="8">
        <f t="shared" si="100"/>
        <v>2</v>
      </c>
      <c r="S441" s="6">
        <f t="shared" si="101"/>
        <v>186.4</v>
      </c>
      <c r="T441" s="6">
        <f t="shared" si="102"/>
        <v>-116.22535106055167</v>
      </c>
      <c r="V441" s="3" t="str">
        <f t="shared" si="103"/>
        <v>PASS</v>
      </c>
      <c r="W441" s="3" t="str">
        <f t="shared" si="104"/>
        <v>PASS</v>
      </c>
      <c r="X441" s="3" t="str">
        <f t="shared" si="105"/>
        <v>PASS</v>
      </c>
      <c r="Y441" s="3" t="str">
        <f t="shared" si="106"/>
        <v>PASS</v>
      </c>
      <c r="Z441" s="3" t="str">
        <f t="shared" si="107"/>
        <v>FAIL</v>
      </c>
      <c r="AA441" s="18">
        <f t="shared" si="108"/>
        <v>3</v>
      </c>
      <c r="AB441" s="3" t="str">
        <f t="shared" si="109"/>
        <v>A036540</v>
      </c>
      <c r="AC441" s="13" t="str">
        <f t="shared" si="110"/>
        <v>STS반도체</v>
      </c>
    </row>
    <row r="442" spans="1:29" hidden="1">
      <c r="A442" s="55">
        <f t="shared" si="111"/>
        <v>434</v>
      </c>
      <c r="B442" s="143" t="s">
        <v>181</v>
      </c>
      <c r="C442" s="175" t="s">
        <v>2771</v>
      </c>
      <c r="D442" s="37" t="s">
        <v>2287</v>
      </c>
      <c r="E442" s="38">
        <v>332700</v>
      </c>
      <c r="F442" s="39">
        <v>352043045</v>
      </c>
      <c r="G442" s="39">
        <v>32251997</v>
      </c>
      <c r="H442" s="88">
        <v>9.16</v>
      </c>
      <c r="I442" s="47">
        <v>5602795</v>
      </c>
      <c r="J442" s="47">
        <v>7330008</v>
      </c>
      <c r="K442" s="47">
        <v>6861186</v>
      </c>
      <c r="L442" s="47">
        <v>11179243</v>
      </c>
      <c r="N442" s="3" t="str">
        <f t="shared" si="96"/>
        <v>0</v>
      </c>
      <c r="O442" s="3" t="str">
        <f t="shared" si="97"/>
        <v>0</v>
      </c>
      <c r="P442" s="3" t="str">
        <f t="shared" si="98"/>
        <v>0</v>
      </c>
      <c r="Q442" s="3" t="str">
        <f t="shared" si="99"/>
        <v>0</v>
      </c>
      <c r="R442" s="8">
        <f t="shared" si="100"/>
        <v>0</v>
      </c>
      <c r="S442" s="6">
        <f t="shared" si="101"/>
        <v>9.16</v>
      </c>
      <c r="T442" s="6">
        <f t="shared" si="102"/>
        <v>8.7981377390938089</v>
      </c>
      <c r="V442" s="3" t="str">
        <f t="shared" si="103"/>
        <v>PASS</v>
      </c>
      <c r="W442" s="3" t="str">
        <f t="shared" si="104"/>
        <v>PASS</v>
      </c>
      <c r="X442" s="3" t="str">
        <f t="shared" si="105"/>
        <v>PASS</v>
      </c>
      <c r="Y442" s="3" t="str">
        <f t="shared" si="106"/>
        <v>PASS</v>
      </c>
      <c r="Z442" s="3" t="str">
        <f t="shared" si="107"/>
        <v>PASS</v>
      </c>
      <c r="AA442" s="18">
        <f t="shared" si="108"/>
        <v>3</v>
      </c>
      <c r="AB442" s="3" t="str">
        <f t="shared" si="109"/>
        <v>A003800</v>
      </c>
      <c r="AC442" s="13" t="str">
        <f t="shared" si="110"/>
        <v>에이스침대</v>
      </c>
    </row>
    <row r="443" spans="1:29" hidden="1">
      <c r="A443" s="55">
        <f t="shared" si="111"/>
        <v>435</v>
      </c>
      <c r="B443" s="143" t="s">
        <v>1141</v>
      </c>
      <c r="C443" s="175" t="s">
        <v>5714</v>
      </c>
      <c r="D443" s="37" t="s">
        <v>2294</v>
      </c>
      <c r="E443" s="38">
        <v>335006</v>
      </c>
      <c r="F443" s="39">
        <v>65255959</v>
      </c>
      <c r="G443" s="39">
        <v>56937369</v>
      </c>
      <c r="H443" s="88">
        <v>87.25</v>
      </c>
      <c r="I443" s="47">
        <v>1670171</v>
      </c>
      <c r="J443" s="47">
        <v>2693064</v>
      </c>
      <c r="K443" s="47">
        <v>1291533</v>
      </c>
      <c r="L443" s="47">
        <v>-339467</v>
      </c>
      <c r="N443" s="3" t="str">
        <f t="shared" si="96"/>
        <v>0</v>
      </c>
      <c r="O443" s="3" t="str">
        <f t="shared" si="97"/>
        <v>0</v>
      </c>
      <c r="P443" s="3" t="str">
        <f t="shared" si="98"/>
        <v>0</v>
      </c>
      <c r="Q443" s="3" t="str">
        <f t="shared" si="99"/>
        <v>1</v>
      </c>
      <c r="R443" s="8">
        <f t="shared" si="100"/>
        <v>1</v>
      </c>
      <c r="S443" s="6">
        <f t="shared" si="101"/>
        <v>87.25</v>
      </c>
      <c r="T443" s="6">
        <f t="shared" si="102"/>
        <v>8.1453112963982335</v>
      </c>
      <c r="V443" s="3" t="str">
        <f t="shared" si="103"/>
        <v>PASS</v>
      </c>
      <c r="W443" s="3" t="str">
        <f t="shared" si="104"/>
        <v>PASS</v>
      </c>
      <c r="X443" s="3" t="str">
        <f t="shared" si="105"/>
        <v>PASS</v>
      </c>
      <c r="Y443" s="3" t="str">
        <f t="shared" si="106"/>
        <v>PASS</v>
      </c>
      <c r="Z443" s="3" t="str">
        <f t="shared" si="107"/>
        <v>PASS</v>
      </c>
      <c r="AA443" s="18">
        <f t="shared" si="108"/>
        <v>3</v>
      </c>
      <c r="AB443" s="3" t="str">
        <f t="shared" si="109"/>
        <v>A067290</v>
      </c>
      <c r="AC443" s="13" t="str">
        <f t="shared" si="110"/>
        <v>JW신약</v>
      </c>
    </row>
    <row r="444" spans="1:29" hidden="1">
      <c r="A444" s="55">
        <f t="shared" si="111"/>
        <v>436</v>
      </c>
      <c r="B444" s="146" t="s">
        <v>2104</v>
      </c>
      <c r="C444" s="176" t="s">
        <v>2804</v>
      </c>
      <c r="D444" s="40" t="s">
        <v>2286</v>
      </c>
      <c r="E444" s="41">
        <v>297737</v>
      </c>
      <c r="F444" s="42">
        <v>135529521</v>
      </c>
      <c r="G444" s="42">
        <v>121935889</v>
      </c>
      <c r="H444" s="89">
        <v>89.97</v>
      </c>
      <c r="I444" s="48">
        <v>3952724</v>
      </c>
      <c r="J444" s="48">
        <v>3352197</v>
      </c>
      <c r="K444" s="48">
        <v>8460464</v>
      </c>
      <c r="L444" s="48">
        <v>12521151</v>
      </c>
      <c r="N444" s="3" t="str">
        <f t="shared" si="96"/>
        <v>0</v>
      </c>
      <c r="O444" s="3" t="str">
        <f t="shared" si="97"/>
        <v>0</v>
      </c>
      <c r="P444" s="3" t="str">
        <f t="shared" si="98"/>
        <v>0</v>
      </c>
      <c r="Q444" s="3" t="str">
        <f t="shared" si="99"/>
        <v>0</v>
      </c>
      <c r="R444" s="8">
        <f t="shared" si="100"/>
        <v>0</v>
      </c>
      <c r="S444" s="6">
        <f t="shared" si="101"/>
        <v>89.97</v>
      </c>
      <c r="T444" s="6">
        <f t="shared" si="102"/>
        <v>20.871125191979392</v>
      </c>
      <c r="V444" s="3" t="str">
        <f t="shared" si="103"/>
        <v>PASS</v>
      </c>
      <c r="W444" s="3" t="str">
        <f t="shared" si="104"/>
        <v>PASS</v>
      </c>
      <c r="X444" s="3" t="str">
        <f t="shared" si="105"/>
        <v>PASS</v>
      </c>
      <c r="Y444" s="3" t="str">
        <f t="shared" si="106"/>
        <v>PASS</v>
      </c>
      <c r="Z444" s="3" t="str">
        <f t="shared" si="107"/>
        <v>PASS</v>
      </c>
      <c r="AA444" s="18">
        <f t="shared" si="108"/>
        <v>3</v>
      </c>
      <c r="AB444" s="3" t="str">
        <f t="shared" si="109"/>
        <v>A122990</v>
      </c>
      <c r="AC444" s="13" t="str">
        <f t="shared" si="110"/>
        <v>와이솔</v>
      </c>
    </row>
    <row r="445" spans="1:29" hidden="1">
      <c r="A445" s="55">
        <f t="shared" si="111"/>
        <v>437</v>
      </c>
      <c r="B445" s="143" t="s">
        <v>54</v>
      </c>
      <c r="C445" s="175" t="s">
        <v>2792</v>
      </c>
      <c r="D445" s="37" t="s">
        <v>2293</v>
      </c>
      <c r="E445" s="38">
        <v>310960</v>
      </c>
      <c r="F445" s="39">
        <v>611023482</v>
      </c>
      <c r="G445" s="39">
        <v>125893741</v>
      </c>
      <c r="H445" s="88">
        <v>20.6</v>
      </c>
      <c r="I445" s="47">
        <v>8803038</v>
      </c>
      <c r="J445" s="47">
        <v>5084140</v>
      </c>
      <c r="K445" s="47">
        <v>4140781</v>
      </c>
      <c r="L445" s="47">
        <v>3496994</v>
      </c>
      <c r="N445" s="3" t="str">
        <f t="shared" si="96"/>
        <v>0</v>
      </c>
      <c r="O445" s="3" t="str">
        <f t="shared" si="97"/>
        <v>0</v>
      </c>
      <c r="P445" s="3" t="str">
        <f t="shared" si="98"/>
        <v>0</v>
      </c>
      <c r="Q445" s="3" t="str">
        <f t="shared" si="99"/>
        <v>0</v>
      </c>
      <c r="R445" s="8">
        <f t="shared" si="100"/>
        <v>0</v>
      </c>
      <c r="S445" s="6">
        <f t="shared" si="101"/>
        <v>20.6</v>
      </c>
      <c r="T445" s="6">
        <f t="shared" si="102"/>
        <v>3.5227701772679172</v>
      </c>
      <c r="V445" s="3" t="str">
        <f t="shared" si="103"/>
        <v>PASS</v>
      </c>
      <c r="W445" s="3" t="str">
        <f t="shared" si="104"/>
        <v>PASS</v>
      </c>
      <c r="X445" s="3" t="str">
        <f t="shared" si="105"/>
        <v>PASS</v>
      </c>
      <c r="Y445" s="3" t="str">
        <f t="shared" si="106"/>
        <v>PASS</v>
      </c>
      <c r="Z445" s="3" t="str">
        <f t="shared" si="107"/>
        <v>PASS</v>
      </c>
      <c r="AA445" s="18">
        <f t="shared" si="108"/>
        <v>3</v>
      </c>
      <c r="AB445" s="3" t="str">
        <f t="shared" si="109"/>
        <v>A001130</v>
      </c>
      <c r="AC445" s="13" t="str">
        <f t="shared" si="110"/>
        <v>대한제분</v>
      </c>
    </row>
    <row r="446" spans="1:29" hidden="1">
      <c r="A446" s="55">
        <f t="shared" si="111"/>
        <v>438</v>
      </c>
      <c r="B446" s="143" t="s">
        <v>1270</v>
      </c>
      <c r="C446" s="175" t="s">
        <v>2793</v>
      </c>
      <c r="D446" s="37" t="s">
        <v>2286</v>
      </c>
      <c r="E446" s="38">
        <v>297909</v>
      </c>
      <c r="F446" s="39">
        <v>184444316</v>
      </c>
      <c r="G446" s="39">
        <v>17502685</v>
      </c>
      <c r="H446" s="88">
        <v>9.49</v>
      </c>
      <c r="I446" s="47">
        <v>3764515</v>
      </c>
      <c r="J446" s="47">
        <v>6909920</v>
      </c>
      <c r="K446" s="47">
        <v>7713555</v>
      </c>
      <c r="L446" s="47">
        <v>2259712</v>
      </c>
      <c r="N446" s="3" t="str">
        <f t="shared" si="96"/>
        <v>0</v>
      </c>
      <c r="O446" s="3" t="str">
        <f t="shared" si="97"/>
        <v>0</v>
      </c>
      <c r="P446" s="3" t="str">
        <f t="shared" si="98"/>
        <v>0</v>
      </c>
      <c r="Q446" s="3" t="str">
        <f t="shared" si="99"/>
        <v>0</v>
      </c>
      <c r="R446" s="8">
        <f t="shared" si="100"/>
        <v>0</v>
      </c>
      <c r="S446" s="6">
        <f t="shared" si="101"/>
        <v>9.49</v>
      </c>
      <c r="T446" s="6">
        <f t="shared" si="102"/>
        <v>11.194545024634969</v>
      </c>
      <c r="V446" s="3" t="str">
        <f t="shared" si="103"/>
        <v>PASS</v>
      </c>
      <c r="W446" s="3" t="str">
        <f t="shared" si="104"/>
        <v>PASS</v>
      </c>
      <c r="X446" s="3" t="str">
        <f t="shared" si="105"/>
        <v>PASS</v>
      </c>
      <c r="Y446" s="3" t="str">
        <f t="shared" si="106"/>
        <v>PASS</v>
      </c>
      <c r="Z446" s="3" t="str">
        <f t="shared" si="107"/>
        <v>PASS</v>
      </c>
      <c r="AA446" s="18">
        <f t="shared" si="108"/>
        <v>3</v>
      </c>
      <c r="AB446" s="3" t="str">
        <f t="shared" si="109"/>
        <v>A084370</v>
      </c>
      <c r="AC446" s="13" t="str">
        <f t="shared" si="110"/>
        <v>유진테크</v>
      </c>
    </row>
    <row r="447" spans="1:29" hidden="1">
      <c r="A447" s="55">
        <f t="shared" si="111"/>
        <v>439</v>
      </c>
      <c r="B447" s="143" t="s">
        <v>2756</v>
      </c>
      <c r="C447" s="175" t="s">
        <v>2757</v>
      </c>
      <c r="D447" s="37" t="s">
        <v>2287</v>
      </c>
      <c r="E447" s="38">
        <v>312000</v>
      </c>
      <c r="F447" s="39"/>
      <c r="G447" s="39"/>
      <c r="H447" s="88"/>
      <c r="I447" s="47"/>
      <c r="J447" s="47"/>
      <c r="K447" s="47">
        <v>6688181</v>
      </c>
      <c r="L447" s="47"/>
      <c r="N447" s="3" t="str">
        <f t="shared" si="96"/>
        <v>1</v>
      </c>
      <c r="O447" s="3" t="str">
        <f t="shared" si="97"/>
        <v>1</v>
      </c>
      <c r="P447" s="3" t="str">
        <f t="shared" si="98"/>
        <v>0</v>
      </c>
      <c r="Q447" s="3" t="str">
        <f t="shared" si="99"/>
        <v>1</v>
      </c>
      <c r="R447" s="8">
        <f t="shared" si="100"/>
        <v>3</v>
      </c>
      <c r="S447" s="6">
        <f t="shared" si="101"/>
        <v>0</v>
      </c>
      <c r="T447" s="6" t="e">
        <f t="shared" si="102"/>
        <v>#DIV/0!</v>
      </c>
      <c r="V447" s="3" t="str">
        <f t="shared" si="103"/>
        <v>PASS</v>
      </c>
      <c r="W447" s="3" t="str">
        <f t="shared" si="104"/>
        <v>PASS</v>
      </c>
      <c r="X447" s="3" t="str">
        <f t="shared" si="105"/>
        <v>PASS</v>
      </c>
      <c r="Y447" s="3" t="str">
        <f t="shared" si="106"/>
        <v>PASS</v>
      </c>
      <c r="Z447" s="3" t="str">
        <f t="shared" si="107"/>
        <v/>
      </c>
      <c r="AA447" s="18">
        <f t="shared" si="108"/>
        <v>3</v>
      </c>
      <c r="AB447" s="3" t="str">
        <f t="shared" si="109"/>
        <v>A152330</v>
      </c>
      <c r="AC447" s="13" t="str">
        <f t="shared" si="110"/>
        <v>코리아오토글라스</v>
      </c>
    </row>
    <row r="448" spans="1:29">
      <c r="A448" s="55">
        <f t="shared" si="111"/>
        <v>440</v>
      </c>
      <c r="B448" s="143" t="s">
        <v>428</v>
      </c>
      <c r="C448" s="175" t="s">
        <v>1682</v>
      </c>
      <c r="D448" s="37" t="s">
        <v>2289</v>
      </c>
      <c r="E448" s="38">
        <v>378348</v>
      </c>
      <c r="F448" s="39">
        <v>284595069</v>
      </c>
      <c r="G448" s="39">
        <v>769967287</v>
      </c>
      <c r="H448" s="88">
        <v>270.55</v>
      </c>
      <c r="I448" s="47">
        <v>20097399</v>
      </c>
      <c r="J448" s="47">
        <v>5547778</v>
      </c>
      <c r="K448" s="47">
        <v>7583518</v>
      </c>
      <c r="L448" s="47">
        <v>109146340</v>
      </c>
      <c r="N448" s="3" t="str">
        <f t="shared" si="96"/>
        <v>0</v>
      </c>
      <c r="O448" s="3" t="str">
        <f t="shared" si="97"/>
        <v>0</v>
      </c>
      <c r="P448" s="3" t="str">
        <f t="shared" si="98"/>
        <v>0</v>
      </c>
      <c r="Q448" s="3" t="str">
        <f t="shared" si="99"/>
        <v>0</v>
      </c>
      <c r="R448" s="8">
        <f t="shared" si="100"/>
        <v>0</v>
      </c>
      <c r="S448" s="6">
        <f t="shared" si="101"/>
        <v>270.55</v>
      </c>
      <c r="T448" s="6">
        <f t="shared" si="102"/>
        <v>50.027231849192724</v>
      </c>
      <c r="V448" s="3" t="str">
        <f t="shared" si="103"/>
        <v>PASS</v>
      </c>
      <c r="W448" s="3" t="str">
        <f t="shared" si="104"/>
        <v>FAIL</v>
      </c>
      <c r="X448" s="3" t="str">
        <f t="shared" si="105"/>
        <v>PASS</v>
      </c>
      <c r="Y448" s="3" t="str">
        <f t="shared" si="106"/>
        <v>PASS</v>
      </c>
      <c r="Z448" s="3" t="str">
        <f t="shared" si="107"/>
        <v>PASS</v>
      </c>
      <c r="AA448" s="18">
        <f t="shared" si="108"/>
        <v>2</v>
      </c>
      <c r="AB448" s="3" t="str">
        <f t="shared" si="109"/>
        <v>A011760</v>
      </c>
      <c r="AC448" s="13" t="str">
        <f t="shared" si="110"/>
        <v>현대상사</v>
      </c>
    </row>
    <row r="449" spans="1:29" hidden="1">
      <c r="A449" s="55">
        <f t="shared" si="111"/>
        <v>441</v>
      </c>
      <c r="B449" s="146" t="s">
        <v>1062</v>
      </c>
      <c r="C449" s="176" t="s">
        <v>2702</v>
      </c>
      <c r="D449" s="40" t="s">
        <v>2286</v>
      </c>
      <c r="E449" s="41">
        <v>478064</v>
      </c>
      <c r="F449" s="42">
        <v>92492283</v>
      </c>
      <c r="G449" s="42">
        <v>68200697</v>
      </c>
      <c r="H449" s="89">
        <v>73.739999999999995</v>
      </c>
      <c r="I449" s="48">
        <v>2874913</v>
      </c>
      <c r="J449" s="48">
        <v>2255717</v>
      </c>
      <c r="K449" s="48">
        <v>2580737</v>
      </c>
      <c r="L449" s="48">
        <v>2610227</v>
      </c>
      <c r="N449" s="3" t="str">
        <f t="shared" si="96"/>
        <v>0</v>
      </c>
      <c r="O449" s="3" t="str">
        <f t="shared" si="97"/>
        <v>0</v>
      </c>
      <c r="P449" s="3" t="str">
        <f t="shared" si="98"/>
        <v>0</v>
      </c>
      <c r="Q449" s="3" t="str">
        <f t="shared" si="99"/>
        <v>0</v>
      </c>
      <c r="R449" s="8">
        <f t="shared" si="100"/>
        <v>0</v>
      </c>
      <c r="S449" s="6">
        <f t="shared" si="101"/>
        <v>73.739999999999995</v>
      </c>
      <c r="T449" s="6">
        <f t="shared" si="102"/>
        <v>11.159410996482809</v>
      </c>
      <c r="V449" s="3" t="str">
        <f t="shared" si="103"/>
        <v>PASS</v>
      </c>
      <c r="W449" s="3" t="str">
        <f t="shared" si="104"/>
        <v>PASS</v>
      </c>
      <c r="X449" s="3" t="str">
        <f t="shared" si="105"/>
        <v>PASS</v>
      </c>
      <c r="Y449" s="3" t="str">
        <f t="shared" si="106"/>
        <v>PASS</v>
      </c>
      <c r="Z449" s="3" t="str">
        <f t="shared" si="107"/>
        <v>PASS</v>
      </c>
      <c r="AA449" s="18">
        <f t="shared" si="108"/>
        <v>3</v>
      </c>
      <c r="AB449" s="3" t="str">
        <f t="shared" si="109"/>
        <v>A060250</v>
      </c>
      <c r="AC449" s="13" t="str">
        <f t="shared" si="110"/>
        <v>한국사이버결제</v>
      </c>
    </row>
    <row r="450" spans="1:29" hidden="1">
      <c r="A450" s="55">
        <f t="shared" si="111"/>
        <v>442</v>
      </c>
      <c r="B450" s="143" t="s">
        <v>5715</v>
      </c>
      <c r="C450" s="175" t="s">
        <v>5716</v>
      </c>
      <c r="D450" s="37" t="s">
        <v>2288</v>
      </c>
      <c r="E450" s="38"/>
      <c r="F450" s="39"/>
      <c r="G450" s="39"/>
      <c r="H450" s="88"/>
      <c r="I450" s="47"/>
      <c r="J450" s="47"/>
      <c r="K450" s="47"/>
      <c r="L450" s="47"/>
      <c r="N450" s="3" t="str">
        <f t="shared" si="96"/>
        <v>1</v>
      </c>
      <c r="O450" s="3" t="str">
        <f t="shared" si="97"/>
        <v>1</v>
      </c>
      <c r="P450" s="3" t="str">
        <f t="shared" si="98"/>
        <v>1</v>
      </c>
      <c r="Q450" s="3" t="str">
        <f t="shared" si="99"/>
        <v>1</v>
      </c>
      <c r="R450" s="8">
        <f t="shared" si="100"/>
        <v>4</v>
      </c>
      <c r="S450" s="6">
        <f t="shared" si="101"/>
        <v>0</v>
      </c>
      <c r="T450" s="6" t="e">
        <f t="shared" si="102"/>
        <v>#DIV/0!</v>
      </c>
      <c r="V450" s="3" t="str">
        <f t="shared" si="103"/>
        <v>PASS</v>
      </c>
      <c r="W450" s="3" t="str">
        <f t="shared" si="104"/>
        <v>PASS</v>
      </c>
      <c r="X450" s="3" t="str">
        <f t="shared" si="105"/>
        <v>PASS</v>
      </c>
      <c r="Y450" s="3" t="str">
        <f t="shared" si="106"/>
        <v>FAIL</v>
      </c>
      <c r="Z450" s="3" t="str">
        <f t="shared" si="107"/>
        <v/>
      </c>
      <c r="AA450" s="18">
        <f t="shared" si="108"/>
        <v>3</v>
      </c>
      <c r="AB450" s="3" t="str">
        <f t="shared" si="109"/>
        <v>A004440</v>
      </c>
      <c r="AC450" s="13" t="str">
        <f t="shared" si="110"/>
        <v>대림씨엔에스</v>
      </c>
    </row>
    <row r="451" spans="1:29" hidden="1">
      <c r="A451" s="55">
        <f t="shared" si="111"/>
        <v>443</v>
      </c>
      <c r="B451" s="143" t="s">
        <v>747</v>
      </c>
      <c r="C451" s="175" t="s">
        <v>2170</v>
      </c>
      <c r="D451" s="37" t="s">
        <v>2286</v>
      </c>
      <c r="E451" s="38">
        <v>434584</v>
      </c>
      <c r="F451" s="39">
        <v>160395503</v>
      </c>
      <c r="G451" s="39">
        <v>130147614</v>
      </c>
      <c r="H451" s="88">
        <v>81.14</v>
      </c>
      <c r="I451" s="47">
        <v>6611804</v>
      </c>
      <c r="J451" s="47">
        <v>4321358</v>
      </c>
      <c r="K451" s="47">
        <v>5742570</v>
      </c>
      <c r="L451" s="47">
        <v>4878267</v>
      </c>
      <c r="N451" s="3" t="str">
        <f t="shared" si="96"/>
        <v>0</v>
      </c>
      <c r="O451" s="3" t="str">
        <f t="shared" si="97"/>
        <v>0</v>
      </c>
      <c r="P451" s="3" t="str">
        <f t="shared" si="98"/>
        <v>0</v>
      </c>
      <c r="Q451" s="3" t="str">
        <f t="shared" si="99"/>
        <v>0</v>
      </c>
      <c r="R451" s="8">
        <f t="shared" si="100"/>
        <v>0</v>
      </c>
      <c r="S451" s="6">
        <f t="shared" si="101"/>
        <v>81.14</v>
      </c>
      <c r="T451" s="6">
        <f t="shared" si="102"/>
        <v>13.438031987717261</v>
      </c>
      <c r="V451" s="3" t="str">
        <f t="shared" si="103"/>
        <v>PASS</v>
      </c>
      <c r="W451" s="3" t="str">
        <f t="shared" si="104"/>
        <v>PASS</v>
      </c>
      <c r="X451" s="3" t="str">
        <f t="shared" si="105"/>
        <v>PASS</v>
      </c>
      <c r="Y451" s="3" t="str">
        <f t="shared" si="106"/>
        <v>PASS</v>
      </c>
      <c r="Z451" s="3" t="str">
        <f t="shared" si="107"/>
        <v>PASS</v>
      </c>
      <c r="AA451" s="18">
        <f t="shared" si="108"/>
        <v>3</v>
      </c>
      <c r="AB451" s="3" t="str">
        <f t="shared" si="109"/>
        <v>A035600</v>
      </c>
      <c r="AC451" s="13" t="str">
        <f t="shared" si="110"/>
        <v>KG이니시스</v>
      </c>
    </row>
    <row r="452" spans="1:29" hidden="1">
      <c r="A452" s="55">
        <f t="shared" si="111"/>
        <v>444</v>
      </c>
      <c r="B452" s="143" t="s">
        <v>5717</v>
      </c>
      <c r="C452" s="175" t="s">
        <v>5718</v>
      </c>
      <c r="D452" s="37" t="s">
        <v>2294</v>
      </c>
      <c r="E452" s="38"/>
      <c r="F452" s="39"/>
      <c r="G452" s="39"/>
      <c r="H452" s="88"/>
      <c r="I452" s="47"/>
      <c r="J452" s="47"/>
      <c r="K452" s="47">
        <v>-2886482</v>
      </c>
      <c r="L452" s="47"/>
      <c r="N452" s="3" t="str">
        <f t="shared" si="96"/>
        <v>1</v>
      </c>
      <c r="O452" s="3" t="str">
        <f t="shared" si="97"/>
        <v>1</v>
      </c>
      <c r="P452" s="3" t="str">
        <f t="shared" si="98"/>
        <v>1</v>
      </c>
      <c r="Q452" s="3" t="str">
        <f t="shared" si="99"/>
        <v>1</v>
      </c>
      <c r="R452" s="8">
        <f t="shared" si="100"/>
        <v>4</v>
      </c>
      <c r="S452" s="6">
        <f t="shared" si="101"/>
        <v>0</v>
      </c>
      <c r="T452" s="6" t="e">
        <f t="shared" si="102"/>
        <v>#DIV/0!</v>
      </c>
      <c r="V452" s="3" t="str">
        <f t="shared" si="103"/>
        <v>PASS</v>
      </c>
      <c r="W452" s="3" t="str">
        <f t="shared" si="104"/>
        <v>PASS</v>
      </c>
      <c r="X452" s="3" t="str">
        <f t="shared" si="105"/>
        <v>PASS</v>
      </c>
      <c r="Y452" s="3" t="str">
        <f t="shared" si="106"/>
        <v>FAIL</v>
      </c>
      <c r="Z452" s="3" t="str">
        <f t="shared" si="107"/>
        <v/>
      </c>
      <c r="AA452" s="18">
        <f t="shared" si="108"/>
        <v>3</v>
      </c>
      <c r="AB452" s="3" t="str">
        <f t="shared" si="109"/>
        <v>A115180</v>
      </c>
      <c r="AC452" s="13" t="str">
        <f t="shared" si="110"/>
        <v>큐리언트</v>
      </c>
    </row>
    <row r="453" spans="1:29" hidden="1">
      <c r="A453" s="55">
        <f t="shared" si="111"/>
        <v>445</v>
      </c>
      <c r="B453" s="143" t="s">
        <v>503</v>
      </c>
      <c r="C453" s="175" t="s">
        <v>2746</v>
      </c>
      <c r="D453" s="37" t="s">
        <v>2294</v>
      </c>
      <c r="E453" s="38">
        <v>363631</v>
      </c>
      <c r="F453" s="39">
        <v>206594230</v>
      </c>
      <c r="G453" s="39">
        <v>28456175</v>
      </c>
      <c r="H453" s="88">
        <v>13.77</v>
      </c>
      <c r="I453" s="47">
        <v>3224690</v>
      </c>
      <c r="J453" s="47">
        <v>6527015</v>
      </c>
      <c r="K453" s="47">
        <v>6417794</v>
      </c>
      <c r="L453" s="47">
        <v>4340162</v>
      </c>
      <c r="N453" s="3" t="str">
        <f t="shared" si="96"/>
        <v>0</v>
      </c>
      <c r="O453" s="3" t="str">
        <f t="shared" si="97"/>
        <v>0</v>
      </c>
      <c r="P453" s="3" t="str">
        <f t="shared" si="98"/>
        <v>0</v>
      </c>
      <c r="Q453" s="3" t="str">
        <f t="shared" si="99"/>
        <v>0</v>
      </c>
      <c r="R453" s="8">
        <f t="shared" si="100"/>
        <v>0</v>
      </c>
      <c r="S453" s="6">
        <f t="shared" si="101"/>
        <v>13.77</v>
      </c>
      <c r="T453" s="6">
        <f t="shared" si="102"/>
        <v>9.927509108071412</v>
      </c>
      <c r="V453" s="3" t="str">
        <f t="shared" si="103"/>
        <v>PASS</v>
      </c>
      <c r="W453" s="3" t="str">
        <f t="shared" si="104"/>
        <v>PASS</v>
      </c>
      <c r="X453" s="3" t="str">
        <f t="shared" si="105"/>
        <v>PASS</v>
      </c>
      <c r="Y453" s="3" t="str">
        <f t="shared" si="106"/>
        <v>PASS</v>
      </c>
      <c r="Z453" s="3" t="str">
        <f t="shared" si="107"/>
        <v>PASS</v>
      </c>
      <c r="AA453" s="18">
        <f t="shared" si="108"/>
        <v>3</v>
      </c>
      <c r="AB453" s="3" t="str">
        <f t="shared" si="109"/>
        <v>A016580</v>
      </c>
      <c r="AC453" s="13" t="str">
        <f t="shared" si="110"/>
        <v>환인제약</v>
      </c>
    </row>
    <row r="454" spans="1:29" hidden="1">
      <c r="A454" s="55">
        <f t="shared" si="111"/>
        <v>446</v>
      </c>
      <c r="B454" s="146" t="s">
        <v>805</v>
      </c>
      <c r="C454" s="176" t="s">
        <v>2768</v>
      </c>
      <c r="D454" s="40" t="s">
        <v>2294</v>
      </c>
      <c r="E454" s="41">
        <v>309353</v>
      </c>
      <c r="F454" s="42">
        <v>75348256</v>
      </c>
      <c r="G454" s="42">
        <v>53189747</v>
      </c>
      <c r="H454" s="89">
        <v>70.59</v>
      </c>
      <c r="I454" s="48">
        <v>-210213</v>
      </c>
      <c r="J454" s="48">
        <v>1363669</v>
      </c>
      <c r="K454" s="48">
        <v>2860135</v>
      </c>
      <c r="L454" s="48">
        <v>3366341</v>
      </c>
      <c r="N454" s="3" t="str">
        <f t="shared" si="96"/>
        <v>1</v>
      </c>
      <c r="O454" s="3" t="str">
        <f t="shared" si="97"/>
        <v>0</v>
      </c>
      <c r="P454" s="3" t="str">
        <f t="shared" si="98"/>
        <v>0</v>
      </c>
      <c r="Q454" s="3" t="str">
        <f t="shared" si="99"/>
        <v>0</v>
      </c>
      <c r="R454" s="8">
        <f t="shared" si="100"/>
        <v>1</v>
      </c>
      <c r="S454" s="6">
        <f t="shared" si="101"/>
        <v>70.59</v>
      </c>
      <c r="T454" s="6">
        <f t="shared" si="102"/>
        <v>9.7944297476506961</v>
      </c>
      <c r="V454" s="3" t="str">
        <f t="shared" si="103"/>
        <v>PASS</v>
      </c>
      <c r="W454" s="3" t="str">
        <f t="shared" si="104"/>
        <v>PASS</v>
      </c>
      <c r="X454" s="3" t="str">
        <f t="shared" si="105"/>
        <v>PASS</v>
      </c>
      <c r="Y454" s="3" t="str">
        <f t="shared" si="106"/>
        <v>PASS</v>
      </c>
      <c r="Z454" s="3" t="str">
        <f t="shared" si="107"/>
        <v>PASS</v>
      </c>
      <c r="AA454" s="18">
        <f t="shared" si="108"/>
        <v>3</v>
      </c>
      <c r="AB454" s="3" t="str">
        <f t="shared" si="109"/>
        <v>A038290</v>
      </c>
      <c r="AC454" s="13" t="str">
        <f t="shared" si="110"/>
        <v>마크로젠</v>
      </c>
    </row>
    <row r="455" spans="1:29" hidden="1">
      <c r="A455" s="55">
        <f t="shared" si="111"/>
        <v>447</v>
      </c>
      <c r="B455" s="143" t="s">
        <v>475</v>
      </c>
      <c r="C455" s="175" t="s">
        <v>2841</v>
      </c>
      <c r="D455" s="37" t="s">
        <v>2289</v>
      </c>
      <c r="E455" s="38">
        <v>247390</v>
      </c>
      <c r="F455" s="39">
        <v>455890497</v>
      </c>
      <c r="G455" s="39">
        <v>60314404</v>
      </c>
      <c r="H455" s="88">
        <v>13.23</v>
      </c>
      <c r="I455" s="47">
        <v>4134349</v>
      </c>
      <c r="J455" s="47">
        <v>5741127</v>
      </c>
      <c r="K455" s="47">
        <v>6722136</v>
      </c>
      <c r="L455" s="47">
        <v>1725500</v>
      </c>
      <c r="N455" s="3" t="str">
        <f t="shared" si="96"/>
        <v>0</v>
      </c>
      <c r="O455" s="3" t="str">
        <f t="shared" si="97"/>
        <v>0</v>
      </c>
      <c r="P455" s="3" t="str">
        <f t="shared" si="98"/>
        <v>0</v>
      </c>
      <c r="Q455" s="3" t="str">
        <f t="shared" si="99"/>
        <v>0</v>
      </c>
      <c r="R455" s="8">
        <f t="shared" si="100"/>
        <v>0</v>
      </c>
      <c r="S455" s="6">
        <f t="shared" si="101"/>
        <v>13.23</v>
      </c>
      <c r="T455" s="6">
        <f t="shared" si="102"/>
        <v>4.0191914770269932</v>
      </c>
      <c r="V455" s="3" t="str">
        <f t="shared" si="103"/>
        <v>PASS</v>
      </c>
      <c r="W455" s="3" t="str">
        <f t="shared" si="104"/>
        <v>PASS</v>
      </c>
      <c r="X455" s="3" t="str">
        <f t="shared" si="105"/>
        <v>PASS</v>
      </c>
      <c r="Y455" s="3" t="str">
        <f t="shared" si="106"/>
        <v>PASS</v>
      </c>
      <c r="Z455" s="3" t="str">
        <f t="shared" si="107"/>
        <v>PASS</v>
      </c>
      <c r="AA455" s="18">
        <f t="shared" si="108"/>
        <v>3</v>
      </c>
      <c r="AB455" s="3" t="str">
        <f t="shared" si="109"/>
        <v>A014620</v>
      </c>
      <c r="AC455" s="13" t="str">
        <f t="shared" si="110"/>
        <v>성광벤드</v>
      </c>
    </row>
    <row r="456" spans="1:29" hidden="1">
      <c r="A456" s="55">
        <f t="shared" si="111"/>
        <v>448</v>
      </c>
      <c r="B456" s="143" t="s">
        <v>71</v>
      </c>
      <c r="C456" s="175" t="s">
        <v>1894</v>
      </c>
      <c r="D456" s="37" t="s">
        <v>2287</v>
      </c>
      <c r="E456" s="38">
        <v>287011</v>
      </c>
      <c r="F456" s="39">
        <v>389272665</v>
      </c>
      <c r="G456" s="39">
        <v>304934742</v>
      </c>
      <c r="H456" s="88">
        <v>78.33</v>
      </c>
      <c r="I456" s="47">
        <v>3219709</v>
      </c>
      <c r="J456" s="47">
        <v>4538888</v>
      </c>
      <c r="K456" s="47">
        <v>1792119</v>
      </c>
      <c r="L456" s="47">
        <v>4935457</v>
      </c>
      <c r="N456" s="3" t="str">
        <f t="shared" si="96"/>
        <v>0</v>
      </c>
      <c r="O456" s="3" t="str">
        <f t="shared" si="97"/>
        <v>0</v>
      </c>
      <c r="P456" s="3" t="str">
        <f t="shared" si="98"/>
        <v>0</v>
      </c>
      <c r="Q456" s="3" t="str">
        <f t="shared" si="99"/>
        <v>0</v>
      </c>
      <c r="R456" s="8">
        <f t="shared" si="100"/>
        <v>0</v>
      </c>
      <c r="S456" s="6">
        <f t="shared" si="101"/>
        <v>78.33</v>
      </c>
      <c r="T456" s="6">
        <f t="shared" si="102"/>
        <v>3.72134349582445</v>
      </c>
      <c r="V456" s="3" t="str">
        <f t="shared" si="103"/>
        <v>PASS</v>
      </c>
      <c r="W456" s="3" t="str">
        <f t="shared" si="104"/>
        <v>PASS</v>
      </c>
      <c r="X456" s="3" t="str">
        <f t="shared" si="105"/>
        <v>PASS</v>
      </c>
      <c r="Y456" s="3" t="str">
        <f t="shared" si="106"/>
        <v>PASS</v>
      </c>
      <c r="Z456" s="3" t="str">
        <f t="shared" si="107"/>
        <v>PASS</v>
      </c>
      <c r="AA456" s="18">
        <f t="shared" si="108"/>
        <v>3</v>
      </c>
      <c r="AB456" s="3" t="str">
        <f t="shared" si="109"/>
        <v>A001460</v>
      </c>
      <c r="AC456" s="13" t="str">
        <f t="shared" si="110"/>
        <v>BYC</v>
      </c>
    </row>
    <row r="457" spans="1:29" hidden="1">
      <c r="A457" s="55">
        <f t="shared" si="111"/>
        <v>449</v>
      </c>
      <c r="B457" s="143" t="s">
        <v>892</v>
      </c>
      <c r="C457" s="175" t="s">
        <v>2802</v>
      </c>
      <c r="D457" s="37" t="s">
        <v>2292</v>
      </c>
      <c r="E457" s="38">
        <v>290646</v>
      </c>
      <c r="F457" s="39">
        <v>581983710</v>
      </c>
      <c r="G457" s="39">
        <v>278174870</v>
      </c>
      <c r="H457" s="88">
        <v>47.8</v>
      </c>
      <c r="I457" s="47">
        <v>-1476827</v>
      </c>
      <c r="J457" s="47">
        <v>-1819155</v>
      </c>
      <c r="K457" s="47">
        <v>3291190</v>
      </c>
      <c r="L457" s="47">
        <v>7799671</v>
      </c>
      <c r="N457" s="3" t="str">
        <f t="shared" ref="N457:N520" si="112">IF(I457&gt;N$8,"0","1")</f>
        <v>1</v>
      </c>
      <c r="O457" s="3" t="str">
        <f t="shared" ref="O457:O520" si="113">IF(J457&gt;O$8,"0","1")</f>
        <v>1</v>
      </c>
      <c r="P457" s="3" t="str">
        <f t="shared" ref="P457:P520" si="114">IF(K457&gt;P$8,"0","1")</f>
        <v>0</v>
      </c>
      <c r="Q457" s="3" t="str">
        <f t="shared" ref="Q457:Q520" si="115">IF(L457&gt;Q$8,"0","1")</f>
        <v>0</v>
      </c>
      <c r="R457" s="8">
        <f t="shared" ref="R457:R520" si="116">COUNTIF(N457:Q457,"1")</f>
        <v>2</v>
      </c>
      <c r="S457" s="6">
        <f t="shared" ref="S457:S520" si="117">IF(D457=$W$4,"",H457)</f>
        <v>47.8</v>
      </c>
      <c r="T457" s="6">
        <f t="shared" ref="T457:T520" si="118">SUM(I457:L457)/F457*100</f>
        <v>1.339363777037677</v>
      </c>
      <c r="V457" s="3" t="str">
        <f t="shared" ref="V457:V520" si="119">IF(OR(H457=$V$3,H457=$V$4),"FAIL","PASS")</f>
        <v>PASS</v>
      </c>
      <c r="W457" s="3" t="str">
        <f t="shared" ref="W457:W520" si="120">IF(S457="","PASS",IF(S457&gt;$W$3,"FAIL","PASS"))</f>
        <v>PASS</v>
      </c>
      <c r="X457" s="3" t="str">
        <f t="shared" ref="X457:X520" si="121">IF(AND(Y457=$X$3,Z457=$X$3),"FAIL","PASS")</f>
        <v>PASS</v>
      </c>
      <c r="Y457" s="3" t="str">
        <f t="shared" ref="Y457:Y520" si="122">IF(R457=$Y$3,"FAIL","PASS")</f>
        <v>PASS</v>
      </c>
      <c r="Z457" s="3" t="str">
        <f t="shared" ref="Z457:Z520" si="123">IF(ISERROR(IF(T457&lt;$Z$3,"FAIL","PASS")),"",IF(T457&lt;$Z$3,"FAIL","PASS"))</f>
        <v>PASS</v>
      </c>
      <c r="AA457" s="18">
        <f t="shared" ref="AA457:AA520" si="124">COUNTIF(V457:X457,$AA$3)</f>
        <v>3</v>
      </c>
      <c r="AB457" s="3" t="str">
        <f t="shared" ref="AB457:AB520" si="125">B457</f>
        <v>A044490</v>
      </c>
      <c r="AC457" s="13" t="str">
        <f t="shared" ref="AC457:AC520" si="126">C457</f>
        <v>태웅</v>
      </c>
    </row>
    <row r="458" spans="1:29" hidden="1">
      <c r="A458" s="55">
        <f t="shared" si="111"/>
        <v>450</v>
      </c>
      <c r="B458" s="143" t="s">
        <v>345</v>
      </c>
      <c r="C458" s="175" t="s">
        <v>2799</v>
      </c>
      <c r="D458" s="37" t="s">
        <v>2288</v>
      </c>
      <c r="E458" s="38">
        <v>292640</v>
      </c>
      <c r="F458" s="39">
        <v>314803977</v>
      </c>
      <c r="G458" s="39">
        <v>200403714</v>
      </c>
      <c r="H458" s="88">
        <v>63.66</v>
      </c>
      <c r="I458" s="47">
        <v>3929298</v>
      </c>
      <c r="J458" s="47">
        <v>3307352</v>
      </c>
      <c r="K458" s="47">
        <v>1463856</v>
      </c>
      <c r="L458" s="47">
        <v>5284619</v>
      </c>
      <c r="N458" s="3" t="str">
        <f t="shared" si="112"/>
        <v>0</v>
      </c>
      <c r="O458" s="3" t="str">
        <f t="shared" si="113"/>
        <v>0</v>
      </c>
      <c r="P458" s="3" t="str">
        <f t="shared" si="114"/>
        <v>0</v>
      </c>
      <c r="Q458" s="3" t="str">
        <f t="shared" si="115"/>
        <v>0</v>
      </c>
      <c r="R458" s="8">
        <f t="shared" si="116"/>
        <v>0</v>
      </c>
      <c r="S458" s="6">
        <f t="shared" si="117"/>
        <v>63.66</v>
      </c>
      <c r="T458" s="6">
        <f t="shared" si="118"/>
        <v>4.4424867605786318</v>
      </c>
      <c r="V458" s="3" t="str">
        <f t="shared" si="119"/>
        <v>PASS</v>
      </c>
      <c r="W458" s="3" t="str">
        <f t="shared" si="120"/>
        <v>PASS</v>
      </c>
      <c r="X458" s="3" t="str">
        <f t="shared" si="121"/>
        <v>PASS</v>
      </c>
      <c r="Y458" s="3" t="str">
        <f t="shared" si="122"/>
        <v>PASS</v>
      </c>
      <c r="Z458" s="3" t="str">
        <f t="shared" si="123"/>
        <v>PASS</v>
      </c>
      <c r="AA458" s="18">
        <f t="shared" si="124"/>
        <v>3</v>
      </c>
      <c r="AB458" s="3" t="str">
        <f t="shared" si="125"/>
        <v>A008730</v>
      </c>
      <c r="AC458" s="13" t="str">
        <f t="shared" si="126"/>
        <v>율촌화학</v>
      </c>
    </row>
    <row r="459" spans="1:29" hidden="1">
      <c r="A459" s="55">
        <f t="shared" ref="A459:A522" si="127">+A458+1</f>
        <v>451</v>
      </c>
      <c r="B459" s="146" t="s">
        <v>1013</v>
      </c>
      <c r="C459" s="176" t="s">
        <v>2767</v>
      </c>
      <c r="D459" s="40" t="s">
        <v>2294</v>
      </c>
      <c r="E459" s="41">
        <v>311740</v>
      </c>
      <c r="F459" s="42">
        <v>172194545</v>
      </c>
      <c r="G459" s="42">
        <v>37771025</v>
      </c>
      <c r="H459" s="89">
        <v>21.94</v>
      </c>
      <c r="I459" s="48">
        <v>2055860</v>
      </c>
      <c r="J459" s="48">
        <v>4559480</v>
      </c>
      <c r="K459" s="48">
        <v>5078006</v>
      </c>
      <c r="L459" s="48">
        <v>1044499</v>
      </c>
      <c r="N459" s="3" t="str">
        <f t="shared" si="112"/>
        <v>0</v>
      </c>
      <c r="O459" s="3" t="str">
        <f t="shared" si="113"/>
        <v>0</v>
      </c>
      <c r="P459" s="3" t="str">
        <f t="shared" si="114"/>
        <v>0</v>
      </c>
      <c r="Q459" s="3" t="str">
        <f t="shared" si="115"/>
        <v>0</v>
      </c>
      <c r="R459" s="8">
        <f t="shared" si="116"/>
        <v>0</v>
      </c>
      <c r="S459" s="6">
        <f t="shared" si="117"/>
        <v>21.94</v>
      </c>
      <c r="T459" s="6">
        <f t="shared" si="118"/>
        <v>7.3973568674896173</v>
      </c>
      <c r="V459" s="3" t="str">
        <f t="shared" si="119"/>
        <v>PASS</v>
      </c>
      <c r="W459" s="3" t="str">
        <f t="shared" si="120"/>
        <v>PASS</v>
      </c>
      <c r="X459" s="3" t="str">
        <f t="shared" si="121"/>
        <v>PASS</v>
      </c>
      <c r="Y459" s="3" t="str">
        <f t="shared" si="122"/>
        <v>PASS</v>
      </c>
      <c r="Z459" s="3" t="str">
        <f t="shared" si="123"/>
        <v>PASS</v>
      </c>
      <c r="AA459" s="18">
        <f t="shared" si="124"/>
        <v>3</v>
      </c>
      <c r="AB459" s="3" t="str">
        <f t="shared" si="125"/>
        <v>A054050</v>
      </c>
      <c r="AC459" s="13" t="str">
        <f t="shared" si="126"/>
        <v>농우바이오</v>
      </c>
    </row>
    <row r="460" spans="1:29" hidden="1">
      <c r="A460" s="55">
        <f t="shared" si="127"/>
        <v>452</v>
      </c>
      <c r="B460" s="143" t="s">
        <v>1031</v>
      </c>
      <c r="C460" s="175" t="s">
        <v>2758</v>
      </c>
      <c r="D460" s="37" t="s">
        <v>2294</v>
      </c>
      <c r="E460" s="38">
        <v>351365</v>
      </c>
      <c r="F460" s="39">
        <v>107738735</v>
      </c>
      <c r="G460" s="39">
        <v>49339732</v>
      </c>
      <c r="H460" s="88">
        <v>45.8</v>
      </c>
      <c r="I460" s="47">
        <v>3936933</v>
      </c>
      <c r="J460" s="47">
        <v>1050920</v>
      </c>
      <c r="K460" s="47">
        <v>475476</v>
      </c>
      <c r="L460" s="47">
        <v>1692217</v>
      </c>
      <c r="N460" s="3" t="str">
        <f t="shared" si="112"/>
        <v>0</v>
      </c>
      <c r="O460" s="3" t="str">
        <f t="shared" si="113"/>
        <v>0</v>
      </c>
      <c r="P460" s="3" t="str">
        <f t="shared" si="114"/>
        <v>0</v>
      </c>
      <c r="Q460" s="3" t="str">
        <f t="shared" si="115"/>
        <v>0</v>
      </c>
      <c r="R460" s="8">
        <f t="shared" si="116"/>
        <v>0</v>
      </c>
      <c r="S460" s="6">
        <f t="shared" si="117"/>
        <v>45.8</v>
      </c>
      <c r="T460" s="6">
        <f t="shared" si="118"/>
        <v>6.6415723184423872</v>
      </c>
      <c r="V460" s="3" t="str">
        <f t="shared" si="119"/>
        <v>PASS</v>
      </c>
      <c r="W460" s="3" t="str">
        <f t="shared" si="120"/>
        <v>PASS</v>
      </c>
      <c r="X460" s="3" t="str">
        <f t="shared" si="121"/>
        <v>PASS</v>
      </c>
      <c r="Y460" s="3" t="str">
        <f t="shared" si="122"/>
        <v>PASS</v>
      </c>
      <c r="Z460" s="3" t="str">
        <f t="shared" si="123"/>
        <v>PASS</v>
      </c>
      <c r="AA460" s="18">
        <f t="shared" si="124"/>
        <v>3</v>
      </c>
      <c r="AB460" s="3" t="str">
        <f t="shared" si="125"/>
        <v>A054950</v>
      </c>
      <c r="AC460" s="13" t="str">
        <f t="shared" si="126"/>
        <v>제이브이엠</v>
      </c>
    </row>
    <row r="461" spans="1:29" hidden="1">
      <c r="A461" s="55">
        <f t="shared" si="127"/>
        <v>453</v>
      </c>
      <c r="B461" s="143" t="s">
        <v>1310</v>
      </c>
      <c r="C461" s="175" t="s">
        <v>2765</v>
      </c>
      <c r="D461" s="37" t="s">
        <v>2287</v>
      </c>
      <c r="E461" s="38">
        <v>350900</v>
      </c>
      <c r="F461" s="39">
        <v>185632162</v>
      </c>
      <c r="G461" s="39">
        <v>268729493</v>
      </c>
      <c r="H461" s="88">
        <v>144.76</v>
      </c>
      <c r="I461" s="47">
        <v>7271280</v>
      </c>
      <c r="J461" s="47">
        <v>9549625</v>
      </c>
      <c r="K461" s="47">
        <v>8742317</v>
      </c>
      <c r="L461" s="47">
        <v>3919061</v>
      </c>
      <c r="N461" s="3" t="str">
        <f t="shared" si="112"/>
        <v>0</v>
      </c>
      <c r="O461" s="3" t="str">
        <f t="shared" si="113"/>
        <v>0</v>
      </c>
      <c r="P461" s="3" t="str">
        <f t="shared" si="114"/>
        <v>0</v>
      </c>
      <c r="Q461" s="3" t="str">
        <f t="shared" si="115"/>
        <v>0</v>
      </c>
      <c r="R461" s="8">
        <f t="shared" si="116"/>
        <v>0</v>
      </c>
      <c r="S461" s="6">
        <f t="shared" si="117"/>
        <v>144.76</v>
      </c>
      <c r="T461" s="6">
        <f t="shared" si="118"/>
        <v>15.882098598840862</v>
      </c>
      <c r="V461" s="3" t="str">
        <f t="shared" si="119"/>
        <v>PASS</v>
      </c>
      <c r="W461" s="3" t="str">
        <f t="shared" si="120"/>
        <v>PASS</v>
      </c>
      <c r="X461" s="3" t="str">
        <f t="shared" si="121"/>
        <v>PASS</v>
      </c>
      <c r="Y461" s="3" t="str">
        <f t="shared" si="122"/>
        <v>PASS</v>
      </c>
      <c r="Z461" s="3" t="str">
        <f t="shared" si="123"/>
        <v>PASS</v>
      </c>
      <c r="AA461" s="18">
        <f t="shared" si="124"/>
        <v>3</v>
      </c>
      <c r="AB461" s="3" t="str">
        <f t="shared" si="125"/>
        <v>A089470</v>
      </c>
      <c r="AC461" s="13" t="str">
        <f t="shared" si="126"/>
        <v>현대EP</v>
      </c>
    </row>
    <row r="462" spans="1:29" hidden="1">
      <c r="A462" s="55">
        <f t="shared" si="127"/>
        <v>454</v>
      </c>
      <c r="B462" s="143" t="s">
        <v>2280</v>
      </c>
      <c r="C462" s="175" t="s">
        <v>2769</v>
      </c>
      <c r="D462" s="37" t="s">
        <v>2288</v>
      </c>
      <c r="E462" s="38">
        <v>326944</v>
      </c>
      <c r="F462" s="39">
        <v>581344543</v>
      </c>
      <c r="G462" s="39">
        <v>173811079</v>
      </c>
      <c r="H462" s="88">
        <v>29.9</v>
      </c>
      <c r="I462" s="47">
        <v>2137550</v>
      </c>
      <c r="J462" s="47">
        <v>16216984</v>
      </c>
      <c r="K462" s="47">
        <v>15381214</v>
      </c>
      <c r="L462" s="47">
        <v>-2045731</v>
      </c>
      <c r="N462" s="3" t="str">
        <f t="shared" si="112"/>
        <v>0</v>
      </c>
      <c r="O462" s="3" t="str">
        <f t="shared" si="113"/>
        <v>0</v>
      </c>
      <c r="P462" s="3" t="str">
        <f t="shared" si="114"/>
        <v>0</v>
      </c>
      <c r="Q462" s="3" t="str">
        <f t="shared" si="115"/>
        <v>1</v>
      </c>
      <c r="R462" s="8">
        <f t="shared" si="116"/>
        <v>1</v>
      </c>
      <c r="S462" s="6">
        <f t="shared" si="117"/>
        <v>29.9</v>
      </c>
      <c r="T462" s="6">
        <f t="shared" si="118"/>
        <v>5.4511592792228205</v>
      </c>
      <c r="V462" s="3" t="str">
        <f t="shared" si="119"/>
        <v>PASS</v>
      </c>
      <c r="W462" s="3" t="str">
        <f t="shared" si="120"/>
        <v>PASS</v>
      </c>
      <c r="X462" s="3" t="str">
        <f t="shared" si="121"/>
        <v>PASS</v>
      </c>
      <c r="Y462" s="3" t="str">
        <f t="shared" si="122"/>
        <v>PASS</v>
      </c>
      <c r="Z462" s="3" t="str">
        <f t="shared" si="123"/>
        <v>PASS</v>
      </c>
      <c r="AA462" s="18">
        <f t="shared" si="124"/>
        <v>3</v>
      </c>
      <c r="AB462" s="3" t="str">
        <f t="shared" si="125"/>
        <v>A183190</v>
      </c>
      <c r="AC462" s="13" t="str">
        <f t="shared" si="126"/>
        <v>아세아시멘트</v>
      </c>
    </row>
    <row r="463" spans="1:29" hidden="1">
      <c r="A463" s="55">
        <f t="shared" si="127"/>
        <v>455</v>
      </c>
      <c r="B463" s="143" t="s">
        <v>2061</v>
      </c>
      <c r="C463" s="175" t="s">
        <v>2062</v>
      </c>
      <c r="D463" s="37" t="s">
        <v>2288</v>
      </c>
      <c r="E463" s="38">
        <v>268065</v>
      </c>
      <c r="F463" s="39">
        <v>360230325</v>
      </c>
      <c r="G463" s="39">
        <v>350162728</v>
      </c>
      <c r="H463" s="88">
        <v>97.21</v>
      </c>
      <c r="I463" s="47">
        <v>7763483</v>
      </c>
      <c r="J463" s="47">
        <v>5764918</v>
      </c>
      <c r="K463" s="47">
        <v>4373993</v>
      </c>
      <c r="L463" s="47">
        <v>4025245</v>
      </c>
      <c r="N463" s="3" t="str">
        <f t="shared" si="112"/>
        <v>0</v>
      </c>
      <c r="O463" s="3" t="str">
        <f t="shared" si="113"/>
        <v>0</v>
      </c>
      <c r="P463" s="3" t="str">
        <f t="shared" si="114"/>
        <v>0</v>
      </c>
      <c r="Q463" s="3" t="str">
        <f t="shared" si="115"/>
        <v>0</v>
      </c>
      <c r="R463" s="8">
        <f t="shared" si="116"/>
        <v>0</v>
      </c>
      <c r="S463" s="6">
        <f t="shared" si="117"/>
        <v>97.21</v>
      </c>
      <c r="T463" s="6">
        <f t="shared" si="118"/>
        <v>6.087116347020479</v>
      </c>
      <c r="V463" s="3" t="str">
        <f t="shared" si="119"/>
        <v>PASS</v>
      </c>
      <c r="W463" s="3" t="str">
        <f t="shared" si="120"/>
        <v>PASS</v>
      </c>
      <c r="X463" s="3" t="str">
        <f t="shared" si="121"/>
        <v>PASS</v>
      </c>
      <c r="Y463" s="3" t="str">
        <f t="shared" si="122"/>
        <v>PASS</v>
      </c>
      <c r="Z463" s="3" t="str">
        <f t="shared" si="123"/>
        <v>PASS</v>
      </c>
      <c r="AA463" s="18">
        <f t="shared" si="124"/>
        <v>3</v>
      </c>
      <c r="AB463" s="3" t="str">
        <f t="shared" si="125"/>
        <v>A079980</v>
      </c>
      <c r="AC463" s="13" t="str">
        <f t="shared" si="126"/>
        <v>휴비스</v>
      </c>
    </row>
    <row r="464" spans="1:29" s="154" customFormat="1" hidden="1">
      <c r="A464" s="154">
        <f t="shared" si="127"/>
        <v>456</v>
      </c>
      <c r="B464" s="146" t="s">
        <v>757</v>
      </c>
      <c r="C464" s="176" t="s">
        <v>1838</v>
      </c>
      <c r="D464" s="40" t="s">
        <v>2286</v>
      </c>
      <c r="E464" s="41">
        <v>322507</v>
      </c>
      <c r="F464" s="42">
        <v>201819271</v>
      </c>
      <c r="G464" s="42">
        <v>33937688</v>
      </c>
      <c r="H464" s="89">
        <v>16.82</v>
      </c>
      <c r="I464" s="48">
        <v>3224161</v>
      </c>
      <c r="J464" s="48">
        <v>665601</v>
      </c>
      <c r="K464" s="48">
        <v>4247641</v>
      </c>
      <c r="L464" s="48">
        <v>-879108</v>
      </c>
      <c r="N464" s="155" t="str">
        <f t="shared" si="112"/>
        <v>0</v>
      </c>
      <c r="O464" s="155" t="str">
        <f t="shared" si="113"/>
        <v>0</v>
      </c>
      <c r="P464" s="155" t="str">
        <f t="shared" si="114"/>
        <v>0</v>
      </c>
      <c r="Q464" s="155" t="str">
        <f t="shared" si="115"/>
        <v>1</v>
      </c>
      <c r="R464" s="156">
        <f t="shared" si="116"/>
        <v>1</v>
      </c>
      <c r="S464" s="157">
        <f t="shared" si="117"/>
        <v>16.82</v>
      </c>
      <c r="T464" s="157">
        <f t="shared" si="118"/>
        <v>3.5964330680790142</v>
      </c>
      <c r="U464" s="155"/>
      <c r="V464" s="155" t="str">
        <f t="shared" si="119"/>
        <v>PASS</v>
      </c>
      <c r="W464" s="155" t="str">
        <f t="shared" si="120"/>
        <v>PASS</v>
      </c>
      <c r="X464" s="155" t="str">
        <f t="shared" si="121"/>
        <v>PASS</v>
      </c>
      <c r="Y464" s="155" t="str">
        <f t="shared" si="122"/>
        <v>PASS</v>
      </c>
      <c r="Z464" s="155" t="str">
        <f t="shared" si="123"/>
        <v>PASS</v>
      </c>
      <c r="AA464" s="156">
        <f t="shared" si="124"/>
        <v>3</v>
      </c>
      <c r="AB464" s="155" t="str">
        <f t="shared" si="125"/>
        <v>A036030</v>
      </c>
      <c r="AC464" s="158" t="str">
        <f t="shared" si="126"/>
        <v>KTH</v>
      </c>
    </row>
    <row r="465" spans="1:29" hidden="1">
      <c r="A465" s="55">
        <f t="shared" si="127"/>
        <v>457</v>
      </c>
      <c r="B465" s="143" t="s">
        <v>2445</v>
      </c>
      <c r="C465" s="175" t="s">
        <v>2762</v>
      </c>
      <c r="D465" s="37" t="s">
        <v>2294</v>
      </c>
      <c r="E465" s="38">
        <v>310419</v>
      </c>
      <c r="F465" s="39">
        <v>61152873</v>
      </c>
      <c r="G465" s="39">
        <v>2320405</v>
      </c>
      <c r="H465" s="88">
        <v>3.79</v>
      </c>
      <c r="I465" s="47">
        <v>-886470</v>
      </c>
      <c r="J465" s="47">
        <v>-55109</v>
      </c>
      <c r="K465" s="47">
        <v>-482291</v>
      </c>
      <c r="L465" s="47">
        <v>-529135</v>
      </c>
      <c r="N465" s="3" t="str">
        <f t="shared" si="112"/>
        <v>1</v>
      </c>
      <c r="O465" s="3" t="str">
        <f t="shared" si="113"/>
        <v>1</v>
      </c>
      <c r="P465" s="3" t="str">
        <f t="shared" si="114"/>
        <v>1</v>
      </c>
      <c r="Q465" s="3" t="str">
        <f t="shared" si="115"/>
        <v>1</v>
      </c>
      <c r="R465" s="8">
        <f t="shared" si="116"/>
        <v>4</v>
      </c>
      <c r="S465" s="6">
        <f t="shared" si="117"/>
        <v>3.79</v>
      </c>
      <c r="T465" s="6">
        <f t="shared" si="118"/>
        <v>-3.1936439028792645</v>
      </c>
      <c r="V465" s="3" t="str">
        <f t="shared" si="119"/>
        <v>PASS</v>
      </c>
      <c r="W465" s="3" t="str">
        <f t="shared" si="120"/>
        <v>PASS</v>
      </c>
      <c r="X465" s="3" t="str">
        <f t="shared" si="121"/>
        <v>PASS</v>
      </c>
      <c r="Y465" s="3" t="str">
        <f t="shared" si="122"/>
        <v>FAIL</v>
      </c>
      <c r="Z465" s="3" t="str">
        <f t="shared" si="123"/>
        <v>PASS</v>
      </c>
      <c r="AA465" s="18">
        <f t="shared" si="124"/>
        <v>3</v>
      </c>
      <c r="AB465" s="3" t="str">
        <f t="shared" si="125"/>
        <v>A166480</v>
      </c>
      <c r="AC465" s="13" t="str">
        <f t="shared" si="126"/>
        <v>코아스템</v>
      </c>
    </row>
    <row r="466" spans="1:29">
      <c r="A466" s="55">
        <f t="shared" si="127"/>
        <v>458</v>
      </c>
      <c r="B466" s="143" t="s">
        <v>777</v>
      </c>
      <c r="C466" s="175" t="s">
        <v>2380</v>
      </c>
      <c r="D466" s="37" t="s">
        <v>2290</v>
      </c>
      <c r="E466" s="38">
        <v>332541</v>
      </c>
      <c r="F466" s="39">
        <v>75281211</v>
      </c>
      <c r="G466" s="39">
        <v>85255264</v>
      </c>
      <c r="H466" s="88" t="s">
        <v>2311</v>
      </c>
      <c r="I466" s="47">
        <v>-2722303</v>
      </c>
      <c r="J466" s="47">
        <v>-793231</v>
      </c>
      <c r="K466" s="47">
        <v>-1990624</v>
      </c>
      <c r="L466" s="47">
        <v>617217</v>
      </c>
      <c r="N466" s="3" t="str">
        <f t="shared" si="112"/>
        <v>1</v>
      </c>
      <c r="O466" s="3" t="str">
        <f t="shared" si="113"/>
        <v>1</v>
      </c>
      <c r="P466" s="3" t="str">
        <f t="shared" si="114"/>
        <v>1</v>
      </c>
      <c r="Q466" s="3" t="str">
        <f t="shared" si="115"/>
        <v>0</v>
      </c>
      <c r="R466" s="8">
        <f t="shared" si="116"/>
        <v>3</v>
      </c>
      <c r="S466" s="6" t="str">
        <f t="shared" si="117"/>
        <v>일부잠식</v>
      </c>
      <c r="T466" s="6">
        <f t="shared" si="118"/>
        <v>-6.4942379845616465</v>
      </c>
      <c r="V466" s="3" t="str">
        <f t="shared" si="119"/>
        <v>FAIL</v>
      </c>
      <c r="W466" s="3" t="str">
        <f t="shared" si="120"/>
        <v>FAIL</v>
      </c>
      <c r="X466" s="3" t="str">
        <f t="shared" si="121"/>
        <v>PASS</v>
      </c>
      <c r="Y466" s="3" t="str">
        <f t="shared" si="122"/>
        <v>PASS</v>
      </c>
      <c r="Z466" s="3" t="str">
        <f t="shared" si="123"/>
        <v>PASS</v>
      </c>
      <c r="AA466" s="18">
        <f t="shared" si="124"/>
        <v>1</v>
      </c>
      <c r="AB466" s="3" t="str">
        <f t="shared" si="125"/>
        <v>A036630</v>
      </c>
      <c r="AC466" s="13" t="str">
        <f t="shared" si="126"/>
        <v>세종텔레콤</v>
      </c>
    </row>
    <row r="467" spans="1:29" hidden="1">
      <c r="A467" s="55">
        <f t="shared" si="127"/>
        <v>459</v>
      </c>
      <c r="B467" s="143" t="s">
        <v>529</v>
      </c>
      <c r="C467" s="175" t="s">
        <v>2827</v>
      </c>
      <c r="D467" s="37" t="s">
        <v>2288</v>
      </c>
      <c r="E467" s="38">
        <v>266890</v>
      </c>
      <c r="F467" s="39">
        <v>293461418</v>
      </c>
      <c r="G467" s="39">
        <v>52142289</v>
      </c>
      <c r="H467" s="88">
        <v>17.77</v>
      </c>
      <c r="I467" s="47">
        <v>4695161</v>
      </c>
      <c r="J467" s="47">
        <v>3212570</v>
      </c>
      <c r="K467" s="47">
        <v>5830300</v>
      </c>
      <c r="L467" s="47">
        <v>6252959</v>
      </c>
      <c r="N467" s="3" t="str">
        <f t="shared" si="112"/>
        <v>0</v>
      </c>
      <c r="O467" s="3" t="str">
        <f t="shared" si="113"/>
        <v>0</v>
      </c>
      <c r="P467" s="3" t="str">
        <f t="shared" si="114"/>
        <v>0</v>
      </c>
      <c r="Q467" s="3" t="str">
        <f t="shared" si="115"/>
        <v>0</v>
      </c>
      <c r="R467" s="8">
        <f t="shared" si="116"/>
        <v>0</v>
      </c>
      <c r="S467" s="6">
        <f t="shared" si="117"/>
        <v>17.77</v>
      </c>
      <c r="T467" s="6">
        <f t="shared" si="118"/>
        <v>6.812135692740366</v>
      </c>
      <c r="V467" s="3" t="str">
        <f t="shared" si="119"/>
        <v>PASS</v>
      </c>
      <c r="W467" s="3" t="str">
        <f t="shared" si="120"/>
        <v>PASS</v>
      </c>
      <c r="X467" s="3" t="str">
        <f t="shared" si="121"/>
        <v>PASS</v>
      </c>
      <c r="Y467" s="3" t="str">
        <f t="shared" si="122"/>
        <v>PASS</v>
      </c>
      <c r="Z467" s="3" t="str">
        <f t="shared" si="123"/>
        <v>PASS</v>
      </c>
      <c r="AA467" s="18">
        <f t="shared" si="124"/>
        <v>3</v>
      </c>
      <c r="AB467" s="3" t="str">
        <f t="shared" si="125"/>
        <v>A017960</v>
      </c>
      <c r="AC467" s="13" t="str">
        <f t="shared" si="126"/>
        <v>한국카본</v>
      </c>
    </row>
    <row r="468" spans="1:29" hidden="1">
      <c r="A468" s="55">
        <f t="shared" si="127"/>
        <v>460</v>
      </c>
      <c r="B468" s="143" t="s">
        <v>20</v>
      </c>
      <c r="C468" s="175" t="s">
        <v>2811</v>
      </c>
      <c r="D468" s="37" t="s">
        <v>2289</v>
      </c>
      <c r="E468" s="38">
        <v>284480</v>
      </c>
      <c r="F468" s="39">
        <v>249542382</v>
      </c>
      <c r="G468" s="39">
        <v>209271175</v>
      </c>
      <c r="H468" s="88">
        <v>83.86</v>
      </c>
      <c r="I468" s="47">
        <v>2631578</v>
      </c>
      <c r="J468" s="47">
        <v>11829520</v>
      </c>
      <c r="K468" s="47">
        <v>6329821</v>
      </c>
      <c r="L468" s="47">
        <v>946015</v>
      </c>
      <c r="N468" s="3" t="str">
        <f t="shared" si="112"/>
        <v>0</v>
      </c>
      <c r="O468" s="3" t="str">
        <f t="shared" si="113"/>
        <v>0</v>
      </c>
      <c r="P468" s="3" t="str">
        <f t="shared" si="114"/>
        <v>0</v>
      </c>
      <c r="Q468" s="3" t="str">
        <f t="shared" si="115"/>
        <v>0</v>
      </c>
      <c r="R468" s="8">
        <f t="shared" si="116"/>
        <v>0</v>
      </c>
      <c r="S468" s="6">
        <f t="shared" si="117"/>
        <v>83.86</v>
      </c>
      <c r="T468" s="6">
        <f t="shared" si="118"/>
        <v>8.7107183259956216</v>
      </c>
      <c r="V468" s="3" t="str">
        <f t="shared" si="119"/>
        <v>PASS</v>
      </c>
      <c r="W468" s="3" t="str">
        <f t="shared" si="120"/>
        <v>PASS</v>
      </c>
      <c r="X468" s="3" t="str">
        <f t="shared" si="121"/>
        <v>PASS</v>
      </c>
      <c r="Y468" s="3" t="str">
        <f t="shared" si="122"/>
        <v>PASS</v>
      </c>
      <c r="Z468" s="3" t="str">
        <f t="shared" si="123"/>
        <v>PASS</v>
      </c>
      <c r="AA468" s="18">
        <f t="shared" si="124"/>
        <v>3</v>
      </c>
      <c r="AB468" s="3" t="str">
        <f t="shared" si="125"/>
        <v>A000390</v>
      </c>
      <c r="AC468" s="13" t="str">
        <f t="shared" si="126"/>
        <v>삼화페인트</v>
      </c>
    </row>
    <row r="469" spans="1:29" hidden="1">
      <c r="A469" s="55">
        <f t="shared" si="127"/>
        <v>461</v>
      </c>
      <c r="B469" s="146" t="s">
        <v>1446</v>
      </c>
      <c r="C469" s="176" t="s">
        <v>2726</v>
      </c>
      <c r="D469" s="40" t="s">
        <v>2286</v>
      </c>
      <c r="E469" s="41">
        <v>406501</v>
      </c>
      <c r="F469" s="42">
        <v>479290499</v>
      </c>
      <c r="G469" s="42">
        <v>275871383</v>
      </c>
      <c r="H469" s="89">
        <v>57.56</v>
      </c>
      <c r="I469" s="48">
        <v>4005235</v>
      </c>
      <c r="J469" s="48">
        <v>1381805</v>
      </c>
      <c r="K469" s="48">
        <v>13048520</v>
      </c>
      <c r="L469" s="48">
        <v>2353703</v>
      </c>
      <c r="N469" s="3" t="str">
        <f t="shared" si="112"/>
        <v>0</v>
      </c>
      <c r="O469" s="3" t="str">
        <f t="shared" si="113"/>
        <v>0</v>
      </c>
      <c r="P469" s="3" t="str">
        <f t="shared" si="114"/>
        <v>0</v>
      </c>
      <c r="Q469" s="3" t="str">
        <f t="shared" si="115"/>
        <v>0</v>
      </c>
      <c r="R469" s="8">
        <f t="shared" si="116"/>
        <v>0</v>
      </c>
      <c r="S469" s="6">
        <f t="shared" si="117"/>
        <v>57.56</v>
      </c>
      <c r="T469" s="6">
        <f t="shared" si="118"/>
        <v>4.3375078461549057</v>
      </c>
      <c r="V469" s="3" t="str">
        <f t="shared" si="119"/>
        <v>PASS</v>
      </c>
      <c r="W469" s="3" t="str">
        <f t="shared" si="120"/>
        <v>PASS</v>
      </c>
      <c r="X469" s="3" t="str">
        <f t="shared" si="121"/>
        <v>PASS</v>
      </c>
      <c r="Y469" s="3" t="str">
        <f t="shared" si="122"/>
        <v>PASS</v>
      </c>
      <c r="Z469" s="3" t="str">
        <f t="shared" si="123"/>
        <v>PASS</v>
      </c>
      <c r="AA469" s="18">
        <f t="shared" si="124"/>
        <v>3</v>
      </c>
      <c r="AB469" s="3" t="str">
        <f t="shared" si="125"/>
        <v>A115160</v>
      </c>
      <c r="AC469" s="13" t="str">
        <f t="shared" si="126"/>
        <v>휴맥스</v>
      </c>
    </row>
    <row r="470" spans="1:29" hidden="1">
      <c r="A470" s="55">
        <f t="shared" si="127"/>
        <v>462</v>
      </c>
      <c r="B470" s="143" t="s">
        <v>170</v>
      </c>
      <c r="C470" s="175" t="s">
        <v>2006</v>
      </c>
      <c r="D470" s="37" t="s">
        <v>2287</v>
      </c>
      <c r="E470" s="38">
        <v>294502</v>
      </c>
      <c r="F470" s="39">
        <v>218918559</v>
      </c>
      <c r="G470" s="39">
        <v>33347965</v>
      </c>
      <c r="H470" s="88">
        <v>15.23</v>
      </c>
      <c r="I470" s="47">
        <v>2229862</v>
      </c>
      <c r="J470" s="47">
        <v>3814617</v>
      </c>
      <c r="K470" s="47">
        <v>1517778</v>
      </c>
      <c r="L470" s="47">
        <v>-2027105</v>
      </c>
      <c r="N470" s="3" t="str">
        <f t="shared" si="112"/>
        <v>0</v>
      </c>
      <c r="O470" s="3" t="str">
        <f t="shared" si="113"/>
        <v>0</v>
      </c>
      <c r="P470" s="3" t="str">
        <f t="shared" si="114"/>
        <v>0</v>
      </c>
      <c r="Q470" s="3" t="str">
        <f t="shared" si="115"/>
        <v>1</v>
      </c>
      <c r="R470" s="8">
        <f t="shared" si="116"/>
        <v>1</v>
      </c>
      <c r="S470" s="6">
        <f t="shared" si="117"/>
        <v>15.23</v>
      </c>
      <c r="T470" s="6">
        <f t="shared" si="118"/>
        <v>2.5284069223203685</v>
      </c>
      <c r="V470" s="3" t="str">
        <f t="shared" si="119"/>
        <v>PASS</v>
      </c>
      <c r="W470" s="3" t="str">
        <f t="shared" si="120"/>
        <v>PASS</v>
      </c>
      <c r="X470" s="3" t="str">
        <f t="shared" si="121"/>
        <v>PASS</v>
      </c>
      <c r="Y470" s="3" t="str">
        <f t="shared" si="122"/>
        <v>PASS</v>
      </c>
      <c r="Z470" s="3" t="str">
        <f t="shared" si="123"/>
        <v>PASS</v>
      </c>
      <c r="AA470" s="18">
        <f t="shared" si="124"/>
        <v>3</v>
      </c>
      <c r="AB470" s="3" t="str">
        <f t="shared" si="125"/>
        <v>A003560</v>
      </c>
      <c r="AC470" s="13" t="str">
        <f t="shared" si="126"/>
        <v>IHQ</v>
      </c>
    </row>
    <row r="471" spans="1:29" hidden="1">
      <c r="A471" s="55">
        <f t="shared" si="127"/>
        <v>463</v>
      </c>
      <c r="B471" s="143" t="s">
        <v>374</v>
      </c>
      <c r="C471" s="175" t="s">
        <v>1583</v>
      </c>
      <c r="D471" s="37" t="s">
        <v>2288</v>
      </c>
      <c r="E471" s="38">
        <v>310906</v>
      </c>
      <c r="F471" s="39">
        <v>546102773</v>
      </c>
      <c r="G471" s="39">
        <v>613958069</v>
      </c>
      <c r="H471" s="88">
        <v>112.43</v>
      </c>
      <c r="I471" s="47">
        <v>8010489</v>
      </c>
      <c r="J471" s="47">
        <v>174907</v>
      </c>
      <c r="K471" s="47">
        <v>-2652720</v>
      </c>
      <c r="L471" s="47">
        <v>8313073</v>
      </c>
      <c r="N471" s="3" t="str">
        <f t="shared" si="112"/>
        <v>0</v>
      </c>
      <c r="O471" s="3" t="str">
        <f t="shared" si="113"/>
        <v>0</v>
      </c>
      <c r="P471" s="3" t="str">
        <f t="shared" si="114"/>
        <v>1</v>
      </c>
      <c r="Q471" s="3" t="str">
        <f t="shared" si="115"/>
        <v>0</v>
      </c>
      <c r="R471" s="8">
        <f t="shared" si="116"/>
        <v>1</v>
      </c>
      <c r="S471" s="6">
        <f t="shared" si="117"/>
        <v>112.43</v>
      </c>
      <c r="T471" s="6">
        <f t="shared" si="118"/>
        <v>2.5353742344025783</v>
      </c>
      <c r="V471" s="3" t="str">
        <f t="shared" si="119"/>
        <v>PASS</v>
      </c>
      <c r="W471" s="3" t="str">
        <f t="shared" si="120"/>
        <v>PASS</v>
      </c>
      <c r="X471" s="3" t="str">
        <f t="shared" si="121"/>
        <v>PASS</v>
      </c>
      <c r="Y471" s="3" t="str">
        <f t="shared" si="122"/>
        <v>PASS</v>
      </c>
      <c r="Z471" s="3" t="str">
        <f t="shared" si="123"/>
        <v>PASS</v>
      </c>
      <c r="AA471" s="18">
        <f t="shared" si="124"/>
        <v>3</v>
      </c>
      <c r="AB471" s="3" t="str">
        <f t="shared" si="125"/>
        <v>A009580</v>
      </c>
      <c r="AC471" s="13" t="str">
        <f t="shared" si="126"/>
        <v>무림P&amp;P</v>
      </c>
    </row>
    <row r="472" spans="1:29" hidden="1">
      <c r="A472" s="55">
        <f t="shared" si="127"/>
        <v>464</v>
      </c>
      <c r="B472" s="143" t="s">
        <v>18</v>
      </c>
      <c r="C472" s="175" t="s">
        <v>2791</v>
      </c>
      <c r="D472" s="37" t="s">
        <v>2289</v>
      </c>
      <c r="E472" s="38">
        <v>323366</v>
      </c>
      <c r="F472" s="39">
        <v>229341321</v>
      </c>
      <c r="G472" s="39">
        <v>67471921</v>
      </c>
      <c r="H472" s="88">
        <v>29.42</v>
      </c>
      <c r="I472" s="47">
        <v>10507546</v>
      </c>
      <c r="J472" s="47">
        <v>-2492874</v>
      </c>
      <c r="K472" s="47">
        <v>6901376</v>
      </c>
      <c r="L472" s="47">
        <v>-4806303</v>
      </c>
      <c r="N472" s="3" t="str">
        <f t="shared" si="112"/>
        <v>0</v>
      </c>
      <c r="O472" s="3" t="str">
        <f t="shared" si="113"/>
        <v>1</v>
      </c>
      <c r="P472" s="3" t="str">
        <f t="shared" si="114"/>
        <v>0</v>
      </c>
      <c r="Q472" s="3" t="str">
        <f t="shared" si="115"/>
        <v>1</v>
      </c>
      <c r="R472" s="8">
        <f t="shared" si="116"/>
        <v>2</v>
      </c>
      <c r="S472" s="6">
        <f t="shared" si="117"/>
        <v>29.42</v>
      </c>
      <c r="T472" s="6">
        <f t="shared" si="118"/>
        <v>4.4081655045494399</v>
      </c>
      <c r="V472" s="3" t="str">
        <f t="shared" si="119"/>
        <v>PASS</v>
      </c>
      <c r="W472" s="3" t="str">
        <f t="shared" si="120"/>
        <v>PASS</v>
      </c>
      <c r="X472" s="3" t="str">
        <f t="shared" si="121"/>
        <v>PASS</v>
      </c>
      <c r="Y472" s="3" t="str">
        <f t="shared" si="122"/>
        <v>PASS</v>
      </c>
      <c r="Z472" s="3" t="str">
        <f t="shared" si="123"/>
        <v>PASS</v>
      </c>
      <c r="AA472" s="18">
        <f t="shared" si="124"/>
        <v>3</v>
      </c>
      <c r="AB472" s="3" t="str">
        <f t="shared" si="125"/>
        <v>A000320</v>
      </c>
      <c r="AC472" s="13" t="str">
        <f t="shared" si="126"/>
        <v>노루홀딩스</v>
      </c>
    </row>
    <row r="473" spans="1:29" hidden="1">
      <c r="A473" s="55">
        <f t="shared" si="127"/>
        <v>465</v>
      </c>
      <c r="B473" s="143" t="s">
        <v>2443</v>
      </c>
      <c r="C473" s="175" t="s">
        <v>2444</v>
      </c>
      <c r="D473" s="37" t="s">
        <v>2288</v>
      </c>
      <c r="E473" s="38">
        <v>305410</v>
      </c>
      <c r="F473" s="39">
        <v>210592255</v>
      </c>
      <c r="G473" s="39">
        <v>59209880</v>
      </c>
      <c r="H473" s="88">
        <v>28.12</v>
      </c>
      <c r="I473" s="47">
        <v>7570604</v>
      </c>
      <c r="J473" s="47">
        <v>3082430</v>
      </c>
      <c r="K473" s="47">
        <v>7138680</v>
      </c>
      <c r="L473" s="47">
        <v>-808225</v>
      </c>
      <c r="N473" s="3" t="str">
        <f t="shared" si="112"/>
        <v>0</v>
      </c>
      <c r="O473" s="3" t="str">
        <f t="shared" si="113"/>
        <v>0</v>
      </c>
      <c r="P473" s="3" t="str">
        <f t="shared" si="114"/>
        <v>0</v>
      </c>
      <c r="Q473" s="3" t="str">
        <f t="shared" si="115"/>
        <v>1</v>
      </c>
      <c r="R473" s="8">
        <f t="shared" si="116"/>
        <v>1</v>
      </c>
      <c r="S473" s="6">
        <f t="shared" si="117"/>
        <v>28.12</v>
      </c>
      <c r="T473" s="6">
        <f t="shared" si="118"/>
        <v>8.064631341736666</v>
      </c>
      <c r="V473" s="3" t="str">
        <f t="shared" si="119"/>
        <v>PASS</v>
      </c>
      <c r="W473" s="3" t="str">
        <f t="shared" si="120"/>
        <v>PASS</v>
      </c>
      <c r="X473" s="3" t="str">
        <f t="shared" si="121"/>
        <v>PASS</v>
      </c>
      <c r="Y473" s="3" t="str">
        <f t="shared" si="122"/>
        <v>PASS</v>
      </c>
      <c r="Z473" s="3" t="str">
        <f t="shared" si="123"/>
        <v>PASS</v>
      </c>
      <c r="AA473" s="18">
        <f t="shared" si="124"/>
        <v>3</v>
      </c>
      <c r="AB473" s="3" t="str">
        <f t="shared" si="125"/>
        <v>A178920</v>
      </c>
      <c r="AC473" s="13" t="str">
        <f t="shared" si="126"/>
        <v>SKC코오롱PI</v>
      </c>
    </row>
    <row r="474" spans="1:29" hidden="1">
      <c r="A474" s="55">
        <f t="shared" si="127"/>
        <v>466</v>
      </c>
      <c r="B474" s="146" t="s">
        <v>1277</v>
      </c>
      <c r="C474" s="176" t="s">
        <v>2741</v>
      </c>
      <c r="D474" s="40" t="s">
        <v>2289</v>
      </c>
      <c r="E474" s="41">
        <v>403623</v>
      </c>
      <c r="F474" s="42">
        <v>166889059</v>
      </c>
      <c r="G474" s="42">
        <v>115494830</v>
      </c>
      <c r="H474" s="89">
        <v>69.2</v>
      </c>
      <c r="I474" s="48">
        <v>4555504</v>
      </c>
      <c r="J474" s="48">
        <v>966716</v>
      </c>
      <c r="K474" s="48">
        <v>-642746</v>
      </c>
      <c r="L474" s="48">
        <v>-3157443</v>
      </c>
      <c r="N474" s="3" t="str">
        <f t="shared" si="112"/>
        <v>0</v>
      </c>
      <c r="O474" s="3" t="str">
        <f t="shared" si="113"/>
        <v>0</v>
      </c>
      <c r="P474" s="3" t="str">
        <f t="shared" si="114"/>
        <v>1</v>
      </c>
      <c r="Q474" s="3" t="str">
        <f t="shared" si="115"/>
        <v>1</v>
      </c>
      <c r="R474" s="8">
        <f t="shared" si="116"/>
        <v>2</v>
      </c>
      <c r="S474" s="6">
        <f t="shared" si="117"/>
        <v>69.2</v>
      </c>
      <c r="T474" s="6">
        <f t="shared" si="118"/>
        <v>1.0318417578230816</v>
      </c>
      <c r="V474" s="3" t="str">
        <f t="shared" si="119"/>
        <v>PASS</v>
      </c>
      <c r="W474" s="3" t="str">
        <f t="shared" si="120"/>
        <v>PASS</v>
      </c>
      <c r="X474" s="3" t="str">
        <f t="shared" si="121"/>
        <v>PASS</v>
      </c>
      <c r="Y474" s="3" t="str">
        <f t="shared" si="122"/>
        <v>PASS</v>
      </c>
      <c r="Z474" s="3" t="str">
        <f t="shared" si="123"/>
        <v>PASS</v>
      </c>
      <c r="AA474" s="18">
        <f t="shared" si="124"/>
        <v>3</v>
      </c>
      <c r="AB474" s="3" t="str">
        <f t="shared" si="125"/>
        <v>A085310</v>
      </c>
      <c r="AC474" s="13" t="str">
        <f t="shared" si="126"/>
        <v>엔케이</v>
      </c>
    </row>
    <row r="475" spans="1:29" hidden="1">
      <c r="A475" s="55">
        <f t="shared" si="127"/>
        <v>467</v>
      </c>
      <c r="B475" s="143" t="s">
        <v>1158</v>
      </c>
      <c r="C475" s="175" t="s">
        <v>2727</v>
      </c>
      <c r="D475" s="37" t="s">
        <v>2293</v>
      </c>
      <c r="E475" s="38">
        <v>380202</v>
      </c>
      <c r="F475" s="39">
        <v>50659612</v>
      </c>
      <c r="G475" s="39">
        <v>23318692</v>
      </c>
      <c r="H475" s="88">
        <v>46.03</v>
      </c>
      <c r="I475" s="47">
        <v>1144682</v>
      </c>
      <c r="J475" s="47">
        <v>1645893</v>
      </c>
      <c r="K475" s="47">
        <v>753331</v>
      </c>
      <c r="L475" s="47">
        <v>993306</v>
      </c>
      <c r="N475" s="3" t="str">
        <f t="shared" si="112"/>
        <v>0</v>
      </c>
      <c r="O475" s="3" t="str">
        <f t="shared" si="113"/>
        <v>0</v>
      </c>
      <c r="P475" s="3" t="str">
        <f t="shared" si="114"/>
        <v>0</v>
      </c>
      <c r="Q475" s="3" t="str">
        <f t="shared" si="115"/>
        <v>0</v>
      </c>
      <c r="R475" s="8">
        <f t="shared" si="116"/>
        <v>0</v>
      </c>
      <c r="S475" s="6">
        <f t="shared" si="117"/>
        <v>46.03</v>
      </c>
      <c r="T475" s="6">
        <f t="shared" si="118"/>
        <v>8.9562707270636022</v>
      </c>
      <c r="V475" s="3" t="str">
        <f t="shared" si="119"/>
        <v>PASS</v>
      </c>
      <c r="W475" s="3" t="str">
        <f t="shared" si="120"/>
        <v>PASS</v>
      </c>
      <c r="X475" s="3" t="str">
        <f t="shared" si="121"/>
        <v>PASS</v>
      </c>
      <c r="Y475" s="3" t="str">
        <f t="shared" si="122"/>
        <v>PASS</v>
      </c>
      <c r="Z475" s="3" t="str">
        <f t="shared" si="123"/>
        <v>PASS</v>
      </c>
      <c r="AA475" s="18">
        <f t="shared" si="124"/>
        <v>3</v>
      </c>
      <c r="AB475" s="3" t="str">
        <f t="shared" si="125"/>
        <v>A069110</v>
      </c>
      <c r="AC475" s="13" t="str">
        <f t="shared" si="126"/>
        <v>코스온</v>
      </c>
    </row>
    <row r="476" spans="1:29" hidden="1">
      <c r="A476" s="55">
        <f t="shared" si="127"/>
        <v>468</v>
      </c>
      <c r="B476" s="143" t="s">
        <v>150</v>
      </c>
      <c r="C476" s="175" t="s">
        <v>2774</v>
      </c>
      <c r="D476" s="37" t="s">
        <v>2294</v>
      </c>
      <c r="E476" s="38">
        <v>304570</v>
      </c>
      <c r="F476" s="39">
        <v>318342584</v>
      </c>
      <c r="G476" s="39">
        <v>48685746</v>
      </c>
      <c r="H476" s="88">
        <v>15.29</v>
      </c>
      <c r="I476" s="47">
        <v>2725995</v>
      </c>
      <c r="J476" s="47">
        <v>1084272</v>
      </c>
      <c r="K476" s="47">
        <v>313361</v>
      </c>
      <c r="L476" s="47">
        <v>94730303</v>
      </c>
      <c r="N476" s="3" t="str">
        <f t="shared" si="112"/>
        <v>0</v>
      </c>
      <c r="O476" s="3" t="str">
        <f t="shared" si="113"/>
        <v>0</v>
      </c>
      <c r="P476" s="3" t="str">
        <f t="shared" si="114"/>
        <v>0</v>
      </c>
      <c r="Q476" s="3" t="str">
        <f t="shared" si="115"/>
        <v>0</v>
      </c>
      <c r="R476" s="8">
        <f t="shared" si="116"/>
        <v>0</v>
      </c>
      <c r="S476" s="6">
        <f t="shared" si="117"/>
        <v>15.29</v>
      </c>
      <c r="T476" s="6">
        <f t="shared" si="118"/>
        <v>31.052688508679065</v>
      </c>
      <c r="V476" s="3" t="str">
        <f t="shared" si="119"/>
        <v>PASS</v>
      </c>
      <c r="W476" s="3" t="str">
        <f t="shared" si="120"/>
        <v>PASS</v>
      </c>
      <c r="X476" s="3" t="str">
        <f t="shared" si="121"/>
        <v>PASS</v>
      </c>
      <c r="Y476" s="3" t="str">
        <f t="shared" si="122"/>
        <v>PASS</v>
      </c>
      <c r="Z476" s="3" t="str">
        <f t="shared" si="123"/>
        <v>PASS</v>
      </c>
      <c r="AA476" s="18">
        <f t="shared" si="124"/>
        <v>3</v>
      </c>
      <c r="AB476" s="3" t="str">
        <f t="shared" si="125"/>
        <v>A003120</v>
      </c>
      <c r="AC476" s="13" t="str">
        <f t="shared" si="126"/>
        <v>일성신약</v>
      </c>
    </row>
    <row r="477" spans="1:29" hidden="1">
      <c r="A477" s="55">
        <f t="shared" si="127"/>
        <v>469</v>
      </c>
      <c r="B477" s="143" t="s">
        <v>2449</v>
      </c>
      <c r="C477" s="175" t="s">
        <v>2785</v>
      </c>
      <c r="D477" s="37" t="s">
        <v>2289</v>
      </c>
      <c r="E477" s="38">
        <v>302453</v>
      </c>
      <c r="F477" s="39"/>
      <c r="G477" s="39"/>
      <c r="H477" s="88"/>
      <c r="I477" s="47"/>
      <c r="J477" s="47"/>
      <c r="K477" s="47">
        <v>2760776</v>
      </c>
      <c r="L477" s="47"/>
      <c r="N477" s="3" t="str">
        <f t="shared" si="112"/>
        <v>1</v>
      </c>
      <c r="O477" s="3" t="str">
        <f t="shared" si="113"/>
        <v>1</v>
      </c>
      <c r="P477" s="3" t="str">
        <f t="shared" si="114"/>
        <v>0</v>
      </c>
      <c r="Q477" s="3" t="str">
        <f t="shared" si="115"/>
        <v>1</v>
      </c>
      <c r="R477" s="8">
        <f t="shared" si="116"/>
        <v>3</v>
      </c>
      <c r="S477" s="6">
        <f t="shared" si="117"/>
        <v>0</v>
      </c>
      <c r="T477" s="6" t="e">
        <f t="shared" si="118"/>
        <v>#DIV/0!</v>
      </c>
      <c r="V477" s="3" t="str">
        <f t="shared" si="119"/>
        <v>PASS</v>
      </c>
      <c r="W477" s="3" t="str">
        <f t="shared" si="120"/>
        <v>PASS</v>
      </c>
      <c r="X477" s="3" t="str">
        <f t="shared" si="121"/>
        <v>PASS</v>
      </c>
      <c r="Y477" s="3" t="str">
        <f t="shared" si="122"/>
        <v>PASS</v>
      </c>
      <c r="Z477" s="3" t="str">
        <f t="shared" si="123"/>
        <v/>
      </c>
      <c r="AA477" s="18">
        <f t="shared" si="124"/>
        <v>3</v>
      </c>
      <c r="AB477" s="3" t="str">
        <f t="shared" si="125"/>
        <v>A039570</v>
      </c>
      <c r="AC477" s="13" t="str">
        <f t="shared" si="126"/>
        <v>아이콘트롤스</v>
      </c>
    </row>
    <row r="478" spans="1:29" hidden="1">
      <c r="A478" s="55">
        <f t="shared" si="127"/>
        <v>470</v>
      </c>
      <c r="B478" s="143" t="s">
        <v>2177</v>
      </c>
      <c r="C478" s="175" t="s">
        <v>2821</v>
      </c>
      <c r="D478" s="37" t="s">
        <v>2286</v>
      </c>
      <c r="E478" s="38">
        <v>250853</v>
      </c>
      <c r="F478" s="39">
        <v>70348279</v>
      </c>
      <c r="G478" s="39">
        <v>10922776</v>
      </c>
      <c r="H478" s="88">
        <v>15.53</v>
      </c>
      <c r="I478" s="47">
        <v>-1859077</v>
      </c>
      <c r="J478" s="47">
        <v>4455171</v>
      </c>
      <c r="K478" s="47">
        <v>1289182</v>
      </c>
      <c r="L478" s="47">
        <v>3113591</v>
      </c>
      <c r="N478" s="3" t="str">
        <f t="shared" si="112"/>
        <v>1</v>
      </c>
      <c r="O478" s="3" t="str">
        <f t="shared" si="113"/>
        <v>0</v>
      </c>
      <c r="P478" s="3" t="str">
        <f t="shared" si="114"/>
        <v>0</v>
      </c>
      <c r="Q478" s="3" t="str">
        <f t="shared" si="115"/>
        <v>0</v>
      </c>
      <c r="R478" s="8">
        <f t="shared" si="116"/>
        <v>1</v>
      </c>
      <c r="S478" s="6">
        <f t="shared" si="117"/>
        <v>15.53</v>
      </c>
      <c r="T478" s="6">
        <f t="shared" si="118"/>
        <v>9.9488816208282795</v>
      </c>
      <c r="V478" s="3" t="str">
        <f t="shared" si="119"/>
        <v>PASS</v>
      </c>
      <c r="W478" s="3" t="str">
        <f t="shared" si="120"/>
        <v>PASS</v>
      </c>
      <c r="X478" s="3" t="str">
        <f t="shared" si="121"/>
        <v>PASS</v>
      </c>
      <c r="Y478" s="3" t="str">
        <f t="shared" si="122"/>
        <v>PASS</v>
      </c>
      <c r="Z478" s="3" t="str">
        <f t="shared" si="123"/>
        <v>PASS</v>
      </c>
      <c r="AA478" s="18">
        <f t="shared" si="124"/>
        <v>3</v>
      </c>
      <c r="AB478" s="3" t="str">
        <f t="shared" si="125"/>
        <v>A141000</v>
      </c>
      <c r="AC478" s="13" t="str">
        <f t="shared" si="126"/>
        <v>비아트론</v>
      </c>
    </row>
    <row r="479" spans="1:29" hidden="1">
      <c r="A479" s="55">
        <f t="shared" si="127"/>
        <v>471</v>
      </c>
      <c r="B479" s="146" t="s">
        <v>5719</v>
      </c>
      <c r="C479" s="176" t="s">
        <v>5720</v>
      </c>
      <c r="D479" s="40" t="s">
        <v>2287</v>
      </c>
      <c r="E479" s="41"/>
      <c r="F479" s="42"/>
      <c r="G479" s="42"/>
      <c r="H479" s="89"/>
      <c r="I479" s="48"/>
      <c r="J479" s="48"/>
      <c r="K479" s="48">
        <v>4087974</v>
      </c>
      <c r="L479" s="48"/>
      <c r="N479" s="3" t="str">
        <f t="shared" si="112"/>
        <v>1</v>
      </c>
      <c r="O479" s="3" t="str">
        <f t="shared" si="113"/>
        <v>1</v>
      </c>
      <c r="P479" s="3" t="str">
        <f t="shared" si="114"/>
        <v>0</v>
      </c>
      <c r="Q479" s="3" t="str">
        <f t="shared" si="115"/>
        <v>1</v>
      </c>
      <c r="R479" s="8">
        <f t="shared" si="116"/>
        <v>3</v>
      </c>
      <c r="S479" s="6">
        <f t="shared" si="117"/>
        <v>0</v>
      </c>
      <c r="T479" s="6" t="e">
        <f t="shared" si="118"/>
        <v>#DIV/0!</v>
      </c>
      <c r="V479" s="3" t="str">
        <f t="shared" si="119"/>
        <v>PASS</v>
      </c>
      <c r="W479" s="3" t="str">
        <f t="shared" si="120"/>
        <v>PASS</v>
      </c>
      <c r="X479" s="3" t="str">
        <f t="shared" si="121"/>
        <v>PASS</v>
      </c>
      <c r="Y479" s="3" t="str">
        <f t="shared" si="122"/>
        <v>PASS</v>
      </c>
      <c r="Z479" s="3" t="str">
        <f t="shared" si="123"/>
        <v/>
      </c>
      <c r="AA479" s="18">
        <f t="shared" si="124"/>
        <v>3</v>
      </c>
      <c r="AB479" s="3" t="str">
        <f t="shared" si="125"/>
        <v>A194370</v>
      </c>
      <c r="AC479" s="13" t="str">
        <f t="shared" si="126"/>
        <v>제이에스코퍼레이션</v>
      </c>
    </row>
    <row r="480" spans="1:29" hidden="1">
      <c r="A480" s="55">
        <f t="shared" si="127"/>
        <v>472</v>
      </c>
      <c r="B480" s="143" t="s">
        <v>463</v>
      </c>
      <c r="C480" s="175" t="s">
        <v>2764</v>
      </c>
      <c r="D480" s="37" t="s">
        <v>2287</v>
      </c>
      <c r="E480" s="38">
        <v>348608</v>
      </c>
      <c r="F480" s="39">
        <v>168778231</v>
      </c>
      <c r="G480" s="39">
        <v>48761965</v>
      </c>
      <c r="H480" s="88">
        <v>28.89</v>
      </c>
      <c r="I480" s="47">
        <v>-126193</v>
      </c>
      <c r="J480" s="47">
        <v>-1342313</v>
      </c>
      <c r="K480" s="47">
        <v>4092748</v>
      </c>
      <c r="L480" s="47">
        <v>-1149913</v>
      </c>
      <c r="N480" s="3" t="str">
        <f t="shared" si="112"/>
        <v>1</v>
      </c>
      <c r="O480" s="3" t="str">
        <f t="shared" si="113"/>
        <v>1</v>
      </c>
      <c r="P480" s="3" t="str">
        <f t="shared" si="114"/>
        <v>0</v>
      </c>
      <c r="Q480" s="3" t="str">
        <f t="shared" si="115"/>
        <v>1</v>
      </c>
      <c r="R480" s="8">
        <f t="shared" si="116"/>
        <v>3</v>
      </c>
      <c r="S480" s="6">
        <f t="shared" si="117"/>
        <v>28.89</v>
      </c>
      <c r="T480" s="6">
        <f t="shared" si="118"/>
        <v>0.87353030735344062</v>
      </c>
      <c r="V480" s="3" t="str">
        <f t="shared" si="119"/>
        <v>PASS</v>
      </c>
      <c r="W480" s="3" t="str">
        <f t="shared" si="120"/>
        <v>PASS</v>
      </c>
      <c r="X480" s="3" t="str">
        <f t="shared" si="121"/>
        <v>PASS</v>
      </c>
      <c r="Y480" s="3" t="str">
        <f t="shared" si="122"/>
        <v>PASS</v>
      </c>
      <c r="Z480" s="3" t="str">
        <f t="shared" si="123"/>
        <v>PASS</v>
      </c>
      <c r="AA480" s="18">
        <f t="shared" si="124"/>
        <v>3</v>
      </c>
      <c r="AB480" s="3" t="str">
        <f t="shared" si="125"/>
        <v>A013990</v>
      </c>
      <c r="AC480" s="13" t="str">
        <f t="shared" si="126"/>
        <v>아가방컴퍼니</v>
      </c>
    </row>
    <row r="481" spans="1:29" hidden="1">
      <c r="A481" s="55">
        <f t="shared" si="127"/>
        <v>473</v>
      </c>
      <c r="B481" s="143" t="s">
        <v>305</v>
      </c>
      <c r="C481" s="175" t="s">
        <v>2761</v>
      </c>
      <c r="D481" s="37" t="s">
        <v>2293</v>
      </c>
      <c r="E481" s="38">
        <v>338000</v>
      </c>
      <c r="F481" s="39">
        <v>226389523</v>
      </c>
      <c r="G481" s="39">
        <v>264868949</v>
      </c>
      <c r="H481" s="88">
        <v>117</v>
      </c>
      <c r="I481" s="47">
        <v>987444</v>
      </c>
      <c r="J481" s="47">
        <v>-976894</v>
      </c>
      <c r="K481" s="47">
        <v>6749119</v>
      </c>
      <c r="L481" s="47">
        <v>2161315</v>
      </c>
      <c r="N481" s="3" t="str">
        <f t="shared" si="112"/>
        <v>0</v>
      </c>
      <c r="O481" s="3" t="str">
        <f t="shared" si="113"/>
        <v>1</v>
      </c>
      <c r="P481" s="3" t="str">
        <f t="shared" si="114"/>
        <v>0</v>
      </c>
      <c r="Q481" s="3" t="str">
        <f t="shared" si="115"/>
        <v>0</v>
      </c>
      <c r="R481" s="8">
        <f t="shared" si="116"/>
        <v>1</v>
      </c>
      <c r="S481" s="6">
        <f t="shared" si="117"/>
        <v>117</v>
      </c>
      <c r="T481" s="6">
        <f t="shared" si="118"/>
        <v>3.9405463122955564</v>
      </c>
      <c r="V481" s="3" t="str">
        <f t="shared" si="119"/>
        <v>PASS</v>
      </c>
      <c r="W481" s="3" t="str">
        <f t="shared" si="120"/>
        <v>PASS</v>
      </c>
      <c r="X481" s="3" t="str">
        <f t="shared" si="121"/>
        <v>PASS</v>
      </c>
      <c r="Y481" s="3" t="str">
        <f t="shared" si="122"/>
        <v>PASS</v>
      </c>
      <c r="Z481" s="3" t="str">
        <f t="shared" si="123"/>
        <v>PASS</v>
      </c>
      <c r="AA481" s="18">
        <f t="shared" si="124"/>
        <v>3</v>
      </c>
      <c r="AB481" s="3" t="str">
        <f t="shared" si="125"/>
        <v>A007160</v>
      </c>
      <c r="AC481" s="13" t="str">
        <f t="shared" si="126"/>
        <v>사조산업</v>
      </c>
    </row>
    <row r="482" spans="1:29" hidden="1">
      <c r="A482" s="55">
        <f t="shared" si="127"/>
        <v>474</v>
      </c>
      <c r="B482" s="143" t="s">
        <v>254</v>
      </c>
      <c r="C482" s="175" t="s">
        <v>1759</v>
      </c>
      <c r="D482" s="37" t="s">
        <v>2294</v>
      </c>
      <c r="E482" s="38">
        <v>241240</v>
      </c>
      <c r="F482" s="39">
        <v>91344414</v>
      </c>
      <c r="G482" s="39">
        <v>10756919</v>
      </c>
      <c r="H482" s="88">
        <v>11.78</v>
      </c>
      <c r="I482" s="47">
        <v>-1965879</v>
      </c>
      <c r="J482" s="47">
        <v>-1091618</v>
      </c>
      <c r="K482" s="47">
        <v>-1405887</v>
      </c>
      <c r="L482" s="47">
        <v>-1926828</v>
      </c>
      <c r="N482" s="3" t="str">
        <f t="shared" si="112"/>
        <v>1</v>
      </c>
      <c r="O482" s="3" t="str">
        <f t="shared" si="113"/>
        <v>1</v>
      </c>
      <c r="P482" s="3" t="str">
        <f t="shared" si="114"/>
        <v>1</v>
      </c>
      <c r="Q482" s="3" t="str">
        <f t="shared" si="115"/>
        <v>1</v>
      </c>
      <c r="R482" s="8">
        <f t="shared" si="116"/>
        <v>4</v>
      </c>
      <c r="S482" s="6">
        <f t="shared" si="117"/>
        <v>11.78</v>
      </c>
      <c r="T482" s="6">
        <f t="shared" si="118"/>
        <v>-6.9957337511629332</v>
      </c>
      <c r="V482" s="3" t="str">
        <f t="shared" si="119"/>
        <v>PASS</v>
      </c>
      <c r="W482" s="3" t="str">
        <f t="shared" si="120"/>
        <v>PASS</v>
      </c>
      <c r="X482" s="3" t="str">
        <f t="shared" si="121"/>
        <v>PASS</v>
      </c>
      <c r="Y482" s="3" t="str">
        <f t="shared" si="122"/>
        <v>FAIL</v>
      </c>
      <c r="Z482" s="3" t="str">
        <f t="shared" si="123"/>
        <v>PASS</v>
      </c>
      <c r="AA482" s="18">
        <f t="shared" si="124"/>
        <v>3</v>
      </c>
      <c r="AB482" s="3" t="str">
        <f t="shared" si="125"/>
        <v>A005690</v>
      </c>
      <c r="AC482" s="13" t="str">
        <f t="shared" si="126"/>
        <v>파미셀</v>
      </c>
    </row>
    <row r="483" spans="1:29" hidden="1">
      <c r="A483" s="55">
        <f t="shared" si="127"/>
        <v>475</v>
      </c>
      <c r="B483" s="143" t="s">
        <v>752</v>
      </c>
      <c r="C483" s="175" t="s">
        <v>2784</v>
      </c>
      <c r="D483" s="37" t="s">
        <v>2293</v>
      </c>
      <c r="E483" s="38">
        <v>302130</v>
      </c>
      <c r="F483" s="39">
        <v>237384420</v>
      </c>
      <c r="G483" s="39">
        <v>147625788</v>
      </c>
      <c r="H483" s="88">
        <v>62.19</v>
      </c>
      <c r="I483" s="47">
        <v>5548642</v>
      </c>
      <c r="J483" s="47">
        <v>4480223</v>
      </c>
      <c r="K483" s="47">
        <v>4379404</v>
      </c>
      <c r="L483" s="47">
        <v>1770163</v>
      </c>
      <c r="N483" s="3" t="str">
        <f t="shared" si="112"/>
        <v>0</v>
      </c>
      <c r="O483" s="3" t="str">
        <f t="shared" si="113"/>
        <v>0</v>
      </c>
      <c r="P483" s="3" t="str">
        <f t="shared" si="114"/>
        <v>0</v>
      </c>
      <c r="Q483" s="3" t="str">
        <f t="shared" si="115"/>
        <v>0</v>
      </c>
      <c r="R483" s="8">
        <f t="shared" si="116"/>
        <v>0</v>
      </c>
      <c r="S483" s="6">
        <f t="shared" si="117"/>
        <v>62.19</v>
      </c>
      <c r="T483" s="6">
        <f t="shared" si="118"/>
        <v>6.8152880462837446</v>
      </c>
      <c r="V483" s="3" t="str">
        <f t="shared" si="119"/>
        <v>PASS</v>
      </c>
      <c r="W483" s="3" t="str">
        <f t="shared" si="120"/>
        <v>PASS</v>
      </c>
      <c r="X483" s="3" t="str">
        <f t="shared" si="121"/>
        <v>PASS</v>
      </c>
      <c r="Y483" s="3" t="str">
        <f t="shared" si="122"/>
        <v>PASS</v>
      </c>
      <c r="Z483" s="3" t="str">
        <f t="shared" si="123"/>
        <v>PASS</v>
      </c>
      <c r="AA483" s="18">
        <f t="shared" si="124"/>
        <v>3</v>
      </c>
      <c r="AB483" s="3" t="str">
        <f t="shared" si="125"/>
        <v>A035810</v>
      </c>
      <c r="AC483" s="13" t="str">
        <f t="shared" si="126"/>
        <v>이지바이오</v>
      </c>
    </row>
    <row r="484" spans="1:29" hidden="1">
      <c r="A484" s="55">
        <f t="shared" si="127"/>
        <v>476</v>
      </c>
      <c r="B484" s="146" t="s">
        <v>1392</v>
      </c>
      <c r="C484" s="176" t="s">
        <v>2817</v>
      </c>
      <c r="D484" s="40" t="s">
        <v>2292</v>
      </c>
      <c r="E484" s="41">
        <v>277144</v>
      </c>
      <c r="F484" s="42">
        <v>253387949</v>
      </c>
      <c r="G484" s="42">
        <v>46706330</v>
      </c>
      <c r="H484" s="89">
        <v>18.43</v>
      </c>
      <c r="I484" s="48">
        <v>1775622</v>
      </c>
      <c r="J484" s="48">
        <v>4897339</v>
      </c>
      <c r="K484" s="48">
        <v>14854439</v>
      </c>
      <c r="L484" s="48">
        <v>1079342</v>
      </c>
      <c r="N484" s="3" t="str">
        <f t="shared" si="112"/>
        <v>0</v>
      </c>
      <c r="O484" s="3" t="str">
        <f t="shared" si="113"/>
        <v>0</v>
      </c>
      <c r="P484" s="3" t="str">
        <f t="shared" si="114"/>
        <v>0</v>
      </c>
      <c r="Q484" s="3" t="str">
        <f t="shared" si="115"/>
        <v>0</v>
      </c>
      <c r="R484" s="8">
        <f t="shared" si="116"/>
        <v>0</v>
      </c>
      <c r="S484" s="6">
        <f t="shared" si="117"/>
        <v>18.43</v>
      </c>
      <c r="T484" s="6">
        <f t="shared" si="118"/>
        <v>8.9217905149861725</v>
      </c>
      <c r="V484" s="3" t="str">
        <f t="shared" si="119"/>
        <v>PASS</v>
      </c>
      <c r="W484" s="3" t="str">
        <f t="shared" si="120"/>
        <v>PASS</v>
      </c>
      <c r="X484" s="3" t="str">
        <f t="shared" si="121"/>
        <v>PASS</v>
      </c>
      <c r="Y484" s="3" t="str">
        <f t="shared" si="122"/>
        <v>PASS</v>
      </c>
      <c r="Z484" s="3" t="str">
        <f t="shared" si="123"/>
        <v>PASS</v>
      </c>
      <c r="AA484" s="18">
        <f t="shared" si="124"/>
        <v>3</v>
      </c>
      <c r="AB484" s="3" t="str">
        <f t="shared" si="125"/>
        <v>A100130</v>
      </c>
      <c r="AC484" s="13" t="str">
        <f t="shared" si="126"/>
        <v>동국S&amp;C</v>
      </c>
    </row>
    <row r="485" spans="1:29" hidden="1">
      <c r="A485" s="55">
        <f t="shared" si="127"/>
        <v>477</v>
      </c>
      <c r="B485" s="143" t="s">
        <v>167</v>
      </c>
      <c r="C485" s="175" t="s">
        <v>2783</v>
      </c>
      <c r="D485" s="37" t="s">
        <v>1474</v>
      </c>
      <c r="E485" s="38">
        <v>327171</v>
      </c>
      <c r="F485" s="39">
        <v>794595334</v>
      </c>
      <c r="G485" s="39">
        <v>6692830683</v>
      </c>
      <c r="H485" s="88">
        <v>842.29</v>
      </c>
      <c r="I485" s="47">
        <v>17531480</v>
      </c>
      <c r="J485" s="47">
        <v>17872058</v>
      </c>
      <c r="K485" s="47">
        <v>-9540025</v>
      </c>
      <c r="L485" s="47">
        <v>-34714398</v>
      </c>
      <c r="N485" s="3" t="str">
        <f t="shared" si="112"/>
        <v>0</v>
      </c>
      <c r="O485" s="3" t="str">
        <f t="shared" si="113"/>
        <v>0</v>
      </c>
      <c r="P485" s="3" t="str">
        <f t="shared" si="114"/>
        <v>1</v>
      </c>
      <c r="Q485" s="3" t="str">
        <f t="shared" si="115"/>
        <v>1</v>
      </c>
      <c r="R485" s="8">
        <f t="shared" si="116"/>
        <v>2</v>
      </c>
      <c r="S485" s="6" t="str">
        <f t="shared" si="117"/>
        <v/>
      </c>
      <c r="T485" s="6">
        <f t="shared" si="118"/>
        <v>-1.113885851235064</v>
      </c>
      <c r="V485" s="3" t="str">
        <f t="shared" si="119"/>
        <v>PASS</v>
      </c>
      <c r="W485" s="3" t="str">
        <f t="shared" si="120"/>
        <v>PASS</v>
      </c>
      <c r="X485" s="3" t="str">
        <f t="shared" si="121"/>
        <v>PASS</v>
      </c>
      <c r="Y485" s="3" t="str">
        <f t="shared" si="122"/>
        <v>PASS</v>
      </c>
      <c r="Z485" s="3" t="str">
        <f t="shared" si="123"/>
        <v>PASS</v>
      </c>
      <c r="AA485" s="18">
        <f t="shared" si="124"/>
        <v>3</v>
      </c>
      <c r="AB485" s="3" t="str">
        <f t="shared" si="125"/>
        <v>A003530</v>
      </c>
      <c r="AC485" s="13" t="str">
        <f t="shared" si="126"/>
        <v>한화투자증권</v>
      </c>
    </row>
    <row r="486" spans="1:29" hidden="1">
      <c r="A486" s="55">
        <f t="shared" si="127"/>
        <v>478</v>
      </c>
      <c r="B486" s="143" t="s">
        <v>499</v>
      </c>
      <c r="C486" s="175" t="s">
        <v>1688</v>
      </c>
      <c r="D486" s="37" t="s">
        <v>2289</v>
      </c>
      <c r="E486" s="38">
        <v>371000</v>
      </c>
      <c r="F486" s="39">
        <v>140884386</v>
      </c>
      <c r="G486" s="39">
        <v>253163390</v>
      </c>
      <c r="H486" s="88">
        <v>179.7</v>
      </c>
      <c r="I486" s="47">
        <v>3944524</v>
      </c>
      <c r="J486" s="47">
        <v>8123821</v>
      </c>
      <c r="K486" s="47">
        <v>1491608</v>
      </c>
      <c r="L486" s="47">
        <v>-2272816</v>
      </c>
      <c r="N486" s="3" t="str">
        <f t="shared" si="112"/>
        <v>0</v>
      </c>
      <c r="O486" s="3" t="str">
        <f t="shared" si="113"/>
        <v>0</v>
      </c>
      <c r="P486" s="3" t="str">
        <f t="shared" si="114"/>
        <v>0</v>
      </c>
      <c r="Q486" s="3" t="str">
        <f t="shared" si="115"/>
        <v>1</v>
      </c>
      <c r="R486" s="8">
        <f t="shared" si="116"/>
        <v>1</v>
      </c>
      <c r="S486" s="6">
        <f t="shared" si="117"/>
        <v>179.7</v>
      </c>
      <c r="T486" s="6">
        <f t="shared" si="118"/>
        <v>8.0116308985440021</v>
      </c>
      <c r="V486" s="3" t="str">
        <f t="shared" si="119"/>
        <v>PASS</v>
      </c>
      <c r="W486" s="3" t="str">
        <f t="shared" si="120"/>
        <v>PASS</v>
      </c>
      <c r="X486" s="3" t="str">
        <f t="shared" si="121"/>
        <v>PASS</v>
      </c>
      <c r="Y486" s="3" t="str">
        <f t="shared" si="122"/>
        <v>PASS</v>
      </c>
      <c r="Z486" s="3" t="str">
        <f t="shared" si="123"/>
        <v>PASS</v>
      </c>
      <c r="AA486" s="18">
        <f t="shared" si="124"/>
        <v>3</v>
      </c>
      <c r="AB486" s="3" t="str">
        <f t="shared" si="125"/>
        <v>A016250</v>
      </c>
      <c r="AC486" s="13" t="str">
        <f t="shared" si="126"/>
        <v>이테크건설</v>
      </c>
    </row>
    <row r="487" spans="1:29" hidden="1">
      <c r="A487" s="55">
        <f t="shared" si="127"/>
        <v>479</v>
      </c>
      <c r="B487" s="143" t="s">
        <v>1411</v>
      </c>
      <c r="C487" s="175" t="s">
        <v>2790</v>
      </c>
      <c r="D487" s="37" t="s">
        <v>2288</v>
      </c>
      <c r="E487" s="38">
        <v>290393</v>
      </c>
      <c r="F487" s="39">
        <v>240138330</v>
      </c>
      <c r="G487" s="39">
        <v>102871401</v>
      </c>
      <c r="H487" s="88">
        <v>42.84</v>
      </c>
      <c r="I487" s="47">
        <v>3062639</v>
      </c>
      <c r="J487" s="47">
        <v>-195916</v>
      </c>
      <c r="K487" s="47">
        <v>5290426</v>
      </c>
      <c r="L487" s="47">
        <v>-5096840</v>
      </c>
      <c r="N487" s="3" t="str">
        <f t="shared" si="112"/>
        <v>0</v>
      </c>
      <c r="O487" s="3" t="str">
        <f t="shared" si="113"/>
        <v>1</v>
      </c>
      <c r="P487" s="3" t="str">
        <f t="shared" si="114"/>
        <v>0</v>
      </c>
      <c r="Q487" s="3" t="str">
        <f t="shared" si="115"/>
        <v>1</v>
      </c>
      <c r="R487" s="8">
        <f t="shared" si="116"/>
        <v>2</v>
      </c>
      <c r="S487" s="6">
        <f t="shared" si="117"/>
        <v>42.84</v>
      </c>
      <c r="T487" s="6">
        <f t="shared" si="118"/>
        <v>1.2743942210308534</v>
      </c>
      <c r="V487" s="3" t="str">
        <f t="shared" si="119"/>
        <v>PASS</v>
      </c>
      <c r="W487" s="3" t="str">
        <f t="shared" si="120"/>
        <v>PASS</v>
      </c>
      <c r="X487" s="3" t="str">
        <f t="shared" si="121"/>
        <v>PASS</v>
      </c>
      <c r="Y487" s="3" t="str">
        <f t="shared" si="122"/>
        <v>PASS</v>
      </c>
      <c r="Z487" s="3" t="str">
        <f t="shared" si="123"/>
        <v>PASS</v>
      </c>
      <c r="AA487" s="18">
        <f t="shared" si="124"/>
        <v>3</v>
      </c>
      <c r="AB487" s="3" t="str">
        <f t="shared" si="125"/>
        <v>A102260</v>
      </c>
      <c r="AC487" s="13" t="str">
        <f t="shared" si="126"/>
        <v>동성코퍼레이션</v>
      </c>
    </row>
    <row r="488" spans="1:29" hidden="1">
      <c r="A488" s="55">
        <f t="shared" si="127"/>
        <v>480</v>
      </c>
      <c r="B488" s="143" t="s">
        <v>691</v>
      </c>
      <c r="C488" s="175" t="s">
        <v>5721</v>
      </c>
      <c r="D488" s="37" t="s">
        <v>2286</v>
      </c>
      <c r="E488" s="38">
        <v>48414</v>
      </c>
      <c r="F488" s="39">
        <v>8582687</v>
      </c>
      <c r="G488" s="39">
        <v>8756363</v>
      </c>
      <c r="H488" s="88">
        <v>102.02</v>
      </c>
      <c r="I488" s="47">
        <v>67349</v>
      </c>
      <c r="J488" s="47">
        <v>-1580546</v>
      </c>
      <c r="K488" s="47">
        <v>-2204686</v>
      </c>
      <c r="L488" s="47">
        <v>-3833259</v>
      </c>
      <c r="N488" s="3" t="str">
        <f t="shared" si="112"/>
        <v>0</v>
      </c>
      <c r="O488" s="3" t="str">
        <f t="shared" si="113"/>
        <v>1</v>
      </c>
      <c r="P488" s="3" t="str">
        <f t="shared" si="114"/>
        <v>1</v>
      </c>
      <c r="Q488" s="3" t="str">
        <f t="shared" si="115"/>
        <v>1</v>
      </c>
      <c r="R488" s="8">
        <f t="shared" si="116"/>
        <v>3</v>
      </c>
      <c r="S488" s="6">
        <f t="shared" si="117"/>
        <v>102.02</v>
      </c>
      <c r="T488" s="6">
        <f t="shared" si="118"/>
        <v>-87.981094964782002</v>
      </c>
      <c r="V488" s="3" t="str">
        <f t="shared" si="119"/>
        <v>PASS</v>
      </c>
      <c r="W488" s="3" t="str">
        <f t="shared" si="120"/>
        <v>PASS</v>
      </c>
      <c r="X488" s="3" t="str">
        <f t="shared" si="121"/>
        <v>PASS</v>
      </c>
      <c r="Y488" s="3" t="str">
        <f t="shared" si="122"/>
        <v>PASS</v>
      </c>
      <c r="Z488" s="3" t="str">
        <f t="shared" si="123"/>
        <v>FAIL</v>
      </c>
      <c r="AA488" s="18">
        <f t="shared" si="124"/>
        <v>3</v>
      </c>
      <c r="AB488" s="3" t="str">
        <f t="shared" si="125"/>
        <v>A032790</v>
      </c>
      <c r="AC488" s="13" t="str">
        <f t="shared" si="126"/>
        <v>엠젠플러스</v>
      </c>
    </row>
    <row r="489" spans="1:29" hidden="1">
      <c r="A489" s="55">
        <f t="shared" si="127"/>
        <v>481</v>
      </c>
      <c r="B489" s="146" t="s">
        <v>1065</v>
      </c>
      <c r="C489" s="176" t="s">
        <v>2789</v>
      </c>
      <c r="D489" s="40" t="s">
        <v>2287</v>
      </c>
      <c r="E489" s="41">
        <v>293811</v>
      </c>
      <c r="F489" s="42">
        <v>102314865</v>
      </c>
      <c r="G489" s="42">
        <v>17546967</v>
      </c>
      <c r="H489" s="89">
        <v>17.149999999999999</v>
      </c>
      <c r="I489" s="48">
        <v>-285361</v>
      </c>
      <c r="J489" s="48">
        <v>-5330904</v>
      </c>
      <c r="K489" s="48">
        <v>354950</v>
      </c>
      <c r="L489" s="48">
        <v>-1981072</v>
      </c>
      <c r="N489" s="3" t="str">
        <f t="shared" si="112"/>
        <v>1</v>
      </c>
      <c r="O489" s="3" t="str">
        <f t="shared" si="113"/>
        <v>1</v>
      </c>
      <c r="P489" s="3" t="str">
        <f t="shared" si="114"/>
        <v>0</v>
      </c>
      <c r="Q489" s="3" t="str">
        <f t="shared" si="115"/>
        <v>1</v>
      </c>
      <c r="R489" s="8">
        <f t="shared" si="116"/>
        <v>3</v>
      </c>
      <c r="S489" s="6">
        <f t="shared" si="117"/>
        <v>17.149999999999999</v>
      </c>
      <c r="T489" s="6">
        <f t="shared" si="118"/>
        <v>-7.078528618495465</v>
      </c>
      <c r="V489" s="3" t="str">
        <f t="shared" si="119"/>
        <v>PASS</v>
      </c>
      <c r="W489" s="3" t="str">
        <f t="shared" si="120"/>
        <v>PASS</v>
      </c>
      <c r="X489" s="3" t="str">
        <f t="shared" si="121"/>
        <v>PASS</v>
      </c>
      <c r="Y489" s="3" t="str">
        <f t="shared" si="122"/>
        <v>PASS</v>
      </c>
      <c r="Z489" s="3" t="str">
        <f t="shared" si="123"/>
        <v>PASS</v>
      </c>
      <c r="AA489" s="18">
        <f t="shared" si="124"/>
        <v>3</v>
      </c>
      <c r="AB489" s="3" t="str">
        <f t="shared" si="125"/>
        <v>A060300</v>
      </c>
      <c r="AC489" s="13" t="str">
        <f t="shared" si="126"/>
        <v>레드로버</v>
      </c>
    </row>
    <row r="490" spans="1:29" hidden="1">
      <c r="A490" s="55">
        <f t="shared" si="127"/>
        <v>482</v>
      </c>
      <c r="B490" s="143" t="s">
        <v>73</v>
      </c>
      <c r="C490" s="175" t="s">
        <v>1820</v>
      </c>
      <c r="D490" s="37" t="s">
        <v>1474</v>
      </c>
      <c r="E490" s="38">
        <v>293371</v>
      </c>
      <c r="F490" s="39">
        <v>721068421</v>
      </c>
      <c r="G490" s="39">
        <v>4317731705</v>
      </c>
      <c r="H490" s="88">
        <v>598.79999999999995</v>
      </c>
      <c r="I490" s="47">
        <v>11963350</v>
      </c>
      <c r="J490" s="47">
        <v>16407697</v>
      </c>
      <c r="K490" s="47">
        <v>18086031</v>
      </c>
      <c r="L490" s="47">
        <v>4244241</v>
      </c>
      <c r="N490" s="3" t="str">
        <f t="shared" si="112"/>
        <v>0</v>
      </c>
      <c r="O490" s="3" t="str">
        <f t="shared" si="113"/>
        <v>0</v>
      </c>
      <c r="P490" s="3" t="str">
        <f t="shared" si="114"/>
        <v>0</v>
      </c>
      <c r="Q490" s="3" t="str">
        <f t="shared" si="115"/>
        <v>0</v>
      </c>
      <c r="R490" s="8">
        <f t="shared" si="116"/>
        <v>0</v>
      </c>
      <c r="S490" s="6" t="str">
        <f t="shared" si="117"/>
        <v/>
      </c>
      <c r="T490" s="6">
        <f t="shared" si="118"/>
        <v>7.0314158162252944</v>
      </c>
      <c r="V490" s="3" t="str">
        <f t="shared" si="119"/>
        <v>PASS</v>
      </c>
      <c r="W490" s="3" t="str">
        <f t="shared" si="120"/>
        <v>PASS</v>
      </c>
      <c r="X490" s="3" t="str">
        <f t="shared" si="121"/>
        <v>PASS</v>
      </c>
      <c r="Y490" s="3" t="str">
        <f t="shared" si="122"/>
        <v>PASS</v>
      </c>
      <c r="Z490" s="3" t="str">
        <f t="shared" si="123"/>
        <v>PASS</v>
      </c>
      <c r="AA490" s="18">
        <f t="shared" si="124"/>
        <v>3</v>
      </c>
      <c r="AB490" s="3" t="str">
        <f t="shared" si="125"/>
        <v>A001500</v>
      </c>
      <c r="AC490" s="13" t="str">
        <f t="shared" si="126"/>
        <v>HMC투자증권</v>
      </c>
    </row>
    <row r="491" spans="1:29">
      <c r="A491" s="55">
        <f t="shared" si="127"/>
        <v>483</v>
      </c>
      <c r="B491" s="143" t="s">
        <v>238</v>
      </c>
      <c r="C491" s="175" t="s">
        <v>1756</v>
      </c>
      <c r="D491" s="37" t="s">
        <v>2286</v>
      </c>
      <c r="E491" s="38">
        <v>266521</v>
      </c>
      <c r="F491" s="39">
        <v>164669088</v>
      </c>
      <c r="G491" s="39">
        <v>398156902</v>
      </c>
      <c r="H491" s="88">
        <v>241.79</v>
      </c>
      <c r="I491" s="47">
        <v>3539561</v>
      </c>
      <c r="J491" s="47">
        <v>1931593</v>
      </c>
      <c r="K491" s="47">
        <v>4053795</v>
      </c>
      <c r="L491" s="47">
        <v>2963784</v>
      </c>
      <c r="N491" s="3" t="str">
        <f t="shared" si="112"/>
        <v>0</v>
      </c>
      <c r="O491" s="3" t="str">
        <f t="shared" si="113"/>
        <v>0</v>
      </c>
      <c r="P491" s="3" t="str">
        <f t="shared" si="114"/>
        <v>0</v>
      </c>
      <c r="Q491" s="3" t="str">
        <f t="shared" si="115"/>
        <v>0</v>
      </c>
      <c r="R491" s="8">
        <f t="shared" si="116"/>
        <v>0</v>
      </c>
      <c r="S491" s="6">
        <f t="shared" si="117"/>
        <v>241.79</v>
      </c>
      <c r="T491" s="6">
        <f t="shared" si="118"/>
        <v>7.5841392890935309</v>
      </c>
      <c r="V491" s="3" t="str">
        <f t="shared" si="119"/>
        <v>PASS</v>
      </c>
      <c r="W491" s="3" t="str">
        <f t="shared" si="120"/>
        <v>FAIL</v>
      </c>
      <c r="X491" s="3" t="str">
        <f t="shared" si="121"/>
        <v>PASS</v>
      </c>
      <c r="Y491" s="3" t="str">
        <f t="shared" si="122"/>
        <v>PASS</v>
      </c>
      <c r="Z491" s="3" t="str">
        <f t="shared" si="123"/>
        <v>PASS</v>
      </c>
      <c r="AA491" s="18">
        <f t="shared" si="124"/>
        <v>2</v>
      </c>
      <c r="AB491" s="3" t="str">
        <f t="shared" si="125"/>
        <v>A005290</v>
      </c>
      <c r="AC491" s="13" t="str">
        <f t="shared" si="126"/>
        <v>동진쎄미켐</v>
      </c>
    </row>
    <row r="492" spans="1:29" hidden="1">
      <c r="A492" s="55">
        <f t="shared" si="127"/>
        <v>484</v>
      </c>
      <c r="B492" s="143" t="s">
        <v>22</v>
      </c>
      <c r="C492" s="175" t="s">
        <v>2787</v>
      </c>
      <c r="D492" s="37" t="s">
        <v>2287</v>
      </c>
      <c r="E492" s="38">
        <v>300080</v>
      </c>
      <c r="F492" s="39">
        <v>370617136</v>
      </c>
      <c r="G492" s="39">
        <v>388361271</v>
      </c>
      <c r="H492" s="88">
        <v>104.79</v>
      </c>
      <c r="I492" s="47">
        <v>7445245</v>
      </c>
      <c r="J492" s="47">
        <v>9783292</v>
      </c>
      <c r="K492" s="47">
        <v>9748053</v>
      </c>
      <c r="L492" s="47">
        <v>-1151403</v>
      </c>
      <c r="N492" s="3" t="str">
        <f t="shared" si="112"/>
        <v>0</v>
      </c>
      <c r="O492" s="3" t="str">
        <f t="shared" si="113"/>
        <v>0</v>
      </c>
      <c r="P492" s="3" t="str">
        <f t="shared" si="114"/>
        <v>0</v>
      </c>
      <c r="Q492" s="3" t="str">
        <f t="shared" si="115"/>
        <v>1</v>
      </c>
      <c r="R492" s="8">
        <f t="shared" si="116"/>
        <v>1</v>
      </c>
      <c r="S492" s="6">
        <f t="shared" si="117"/>
        <v>104.79</v>
      </c>
      <c r="T492" s="6">
        <f t="shared" si="118"/>
        <v>6.968157834990123</v>
      </c>
      <c r="V492" s="3" t="str">
        <f t="shared" si="119"/>
        <v>PASS</v>
      </c>
      <c r="W492" s="3" t="str">
        <f t="shared" si="120"/>
        <v>PASS</v>
      </c>
      <c r="X492" s="3" t="str">
        <f t="shared" si="121"/>
        <v>PASS</v>
      </c>
      <c r="Y492" s="3" t="str">
        <f t="shared" si="122"/>
        <v>PASS</v>
      </c>
      <c r="Z492" s="3" t="str">
        <f t="shared" si="123"/>
        <v>PASS</v>
      </c>
      <c r="AA492" s="18">
        <f t="shared" si="124"/>
        <v>3</v>
      </c>
      <c r="AB492" s="3" t="str">
        <f t="shared" si="125"/>
        <v>A000430</v>
      </c>
      <c r="AC492" s="13" t="str">
        <f t="shared" si="126"/>
        <v>대원강업</v>
      </c>
    </row>
    <row r="493" spans="1:29" hidden="1">
      <c r="A493" s="55">
        <f t="shared" si="127"/>
        <v>485</v>
      </c>
      <c r="B493" s="143" t="s">
        <v>573</v>
      </c>
      <c r="C493" s="175" t="s">
        <v>2836</v>
      </c>
      <c r="D493" s="37" t="s">
        <v>2289</v>
      </c>
      <c r="E493" s="38">
        <v>246185</v>
      </c>
      <c r="F493" s="39">
        <v>429179607</v>
      </c>
      <c r="G493" s="39">
        <v>50659933</v>
      </c>
      <c r="H493" s="88">
        <v>11.8</v>
      </c>
      <c r="I493" s="47">
        <v>-554182</v>
      </c>
      <c r="J493" s="47">
        <v>6993152</v>
      </c>
      <c r="K493" s="47">
        <v>8459966</v>
      </c>
      <c r="L493" s="47">
        <v>962370</v>
      </c>
      <c r="N493" s="3" t="str">
        <f t="shared" si="112"/>
        <v>1</v>
      </c>
      <c r="O493" s="3" t="str">
        <f t="shared" si="113"/>
        <v>0</v>
      </c>
      <c r="P493" s="3" t="str">
        <f t="shared" si="114"/>
        <v>0</v>
      </c>
      <c r="Q493" s="3" t="str">
        <f t="shared" si="115"/>
        <v>0</v>
      </c>
      <c r="R493" s="8">
        <f t="shared" si="116"/>
        <v>1</v>
      </c>
      <c r="S493" s="6">
        <f t="shared" si="117"/>
        <v>11.8</v>
      </c>
      <c r="T493" s="6">
        <f t="shared" si="118"/>
        <v>3.6957268568448081</v>
      </c>
      <c r="V493" s="3" t="str">
        <f t="shared" si="119"/>
        <v>PASS</v>
      </c>
      <c r="W493" s="3" t="str">
        <f t="shared" si="120"/>
        <v>PASS</v>
      </c>
      <c r="X493" s="3" t="str">
        <f t="shared" si="121"/>
        <v>PASS</v>
      </c>
      <c r="Y493" s="3" t="str">
        <f t="shared" si="122"/>
        <v>PASS</v>
      </c>
      <c r="Z493" s="3" t="str">
        <f t="shared" si="123"/>
        <v>PASS</v>
      </c>
      <c r="AA493" s="18">
        <f t="shared" si="124"/>
        <v>3</v>
      </c>
      <c r="AB493" s="3" t="str">
        <f t="shared" si="125"/>
        <v>A023160</v>
      </c>
      <c r="AC493" s="13" t="str">
        <f t="shared" si="126"/>
        <v>태광</v>
      </c>
    </row>
    <row r="494" spans="1:29" hidden="1">
      <c r="A494" s="55">
        <f t="shared" si="127"/>
        <v>486</v>
      </c>
      <c r="B494" s="146" t="s">
        <v>457</v>
      </c>
      <c r="C494" s="176" t="s">
        <v>2847</v>
      </c>
      <c r="D494" s="40" t="s">
        <v>2287</v>
      </c>
      <c r="E494" s="41">
        <v>250497</v>
      </c>
      <c r="F494" s="42">
        <v>278742703</v>
      </c>
      <c r="G494" s="42">
        <v>465424311</v>
      </c>
      <c r="H494" s="89">
        <v>166.97</v>
      </c>
      <c r="I494" s="48">
        <v>14839965</v>
      </c>
      <c r="J494" s="48">
        <v>17877713</v>
      </c>
      <c r="K494" s="48">
        <v>10373124</v>
      </c>
      <c r="L494" s="48">
        <v>33695324</v>
      </c>
      <c r="N494" s="3" t="str">
        <f t="shared" si="112"/>
        <v>0</v>
      </c>
      <c r="O494" s="3" t="str">
        <f t="shared" si="113"/>
        <v>0</v>
      </c>
      <c r="P494" s="3" t="str">
        <f t="shared" si="114"/>
        <v>0</v>
      </c>
      <c r="Q494" s="3" t="str">
        <f t="shared" si="115"/>
        <v>0</v>
      </c>
      <c r="R494" s="8">
        <f t="shared" si="116"/>
        <v>0</v>
      </c>
      <c r="S494" s="6">
        <f t="shared" si="117"/>
        <v>166.97</v>
      </c>
      <c r="T494" s="6">
        <f t="shared" si="118"/>
        <v>27.547313408954061</v>
      </c>
      <c r="V494" s="3" t="str">
        <f t="shared" si="119"/>
        <v>PASS</v>
      </c>
      <c r="W494" s="3" t="str">
        <f t="shared" si="120"/>
        <v>PASS</v>
      </c>
      <c r="X494" s="3" t="str">
        <f t="shared" si="121"/>
        <v>PASS</v>
      </c>
      <c r="Y494" s="3" t="str">
        <f t="shared" si="122"/>
        <v>PASS</v>
      </c>
      <c r="Z494" s="3" t="str">
        <f t="shared" si="123"/>
        <v>PASS</v>
      </c>
      <c r="AA494" s="18">
        <f t="shared" si="124"/>
        <v>3</v>
      </c>
      <c r="AB494" s="3" t="str">
        <f t="shared" si="125"/>
        <v>A013520</v>
      </c>
      <c r="AC494" s="13" t="str">
        <f t="shared" si="126"/>
        <v>화승알앤에이</v>
      </c>
    </row>
    <row r="495" spans="1:29" hidden="1">
      <c r="A495" s="55">
        <f t="shared" si="127"/>
        <v>487</v>
      </c>
      <c r="B495" s="143" t="s">
        <v>987</v>
      </c>
      <c r="C495" s="175" t="s">
        <v>2766</v>
      </c>
      <c r="D495" s="37" t="s">
        <v>2286</v>
      </c>
      <c r="E495" s="38">
        <v>354082</v>
      </c>
      <c r="F495" s="39">
        <v>147108337</v>
      </c>
      <c r="G495" s="39">
        <v>12518819</v>
      </c>
      <c r="H495" s="88">
        <v>8.51</v>
      </c>
      <c r="I495" s="47">
        <v>-1322644</v>
      </c>
      <c r="J495" s="47">
        <v>1367274</v>
      </c>
      <c r="K495" s="47">
        <v>2457921</v>
      </c>
      <c r="L495" s="47">
        <v>10394268</v>
      </c>
      <c r="N495" s="3" t="str">
        <f t="shared" si="112"/>
        <v>1</v>
      </c>
      <c r="O495" s="3" t="str">
        <f t="shared" si="113"/>
        <v>0</v>
      </c>
      <c r="P495" s="3" t="str">
        <f t="shared" si="114"/>
        <v>0</v>
      </c>
      <c r="Q495" s="3" t="str">
        <f t="shared" si="115"/>
        <v>0</v>
      </c>
      <c r="R495" s="8">
        <f t="shared" si="116"/>
        <v>1</v>
      </c>
      <c r="S495" s="6">
        <f t="shared" si="117"/>
        <v>8.51</v>
      </c>
      <c r="T495" s="6">
        <f t="shared" si="118"/>
        <v>8.7668851834005839</v>
      </c>
      <c r="V495" s="3" t="str">
        <f t="shared" si="119"/>
        <v>PASS</v>
      </c>
      <c r="W495" s="3" t="str">
        <f t="shared" si="120"/>
        <v>PASS</v>
      </c>
      <c r="X495" s="3" t="str">
        <f t="shared" si="121"/>
        <v>PASS</v>
      </c>
      <c r="Y495" s="3" t="str">
        <f t="shared" si="122"/>
        <v>PASS</v>
      </c>
      <c r="Z495" s="3" t="str">
        <f t="shared" si="123"/>
        <v>PASS</v>
      </c>
      <c r="AA495" s="18">
        <f t="shared" si="124"/>
        <v>3</v>
      </c>
      <c r="AB495" s="3" t="str">
        <f t="shared" si="125"/>
        <v>A052790</v>
      </c>
      <c r="AC495" s="13" t="str">
        <f t="shared" si="126"/>
        <v>액토즈소프트</v>
      </c>
    </row>
    <row r="496" spans="1:29" hidden="1">
      <c r="A496" s="55">
        <f t="shared" si="127"/>
        <v>488</v>
      </c>
      <c r="B496" s="143" t="s">
        <v>2157</v>
      </c>
      <c r="C496" s="175" t="s">
        <v>2833</v>
      </c>
      <c r="D496" s="37" t="s">
        <v>2294</v>
      </c>
      <c r="E496" s="38">
        <v>224753</v>
      </c>
      <c r="F496" s="39">
        <v>62536736</v>
      </c>
      <c r="G496" s="39">
        <v>40515757</v>
      </c>
      <c r="H496" s="88">
        <v>64.790000000000006</v>
      </c>
      <c r="I496" s="47">
        <v>3629162</v>
      </c>
      <c r="J496" s="47">
        <v>-545712</v>
      </c>
      <c r="K496" s="47">
        <v>4270039</v>
      </c>
      <c r="L496" s="47">
        <v>-3130932</v>
      </c>
      <c r="N496" s="3" t="str">
        <f t="shared" si="112"/>
        <v>0</v>
      </c>
      <c r="O496" s="3" t="str">
        <f t="shared" si="113"/>
        <v>1</v>
      </c>
      <c r="P496" s="3" t="str">
        <f t="shared" si="114"/>
        <v>0</v>
      </c>
      <c r="Q496" s="3" t="str">
        <f t="shared" si="115"/>
        <v>1</v>
      </c>
      <c r="R496" s="8">
        <f t="shared" si="116"/>
        <v>2</v>
      </c>
      <c r="S496" s="6">
        <f t="shared" si="117"/>
        <v>64.790000000000006</v>
      </c>
      <c r="T496" s="6">
        <f t="shared" si="118"/>
        <v>6.7521224644663258</v>
      </c>
      <c r="V496" s="3" t="str">
        <f t="shared" si="119"/>
        <v>PASS</v>
      </c>
      <c r="W496" s="3" t="str">
        <f t="shared" si="120"/>
        <v>PASS</v>
      </c>
      <c r="X496" s="3" t="str">
        <f t="shared" si="121"/>
        <v>PASS</v>
      </c>
      <c r="Y496" s="3" t="str">
        <f t="shared" si="122"/>
        <v>PASS</v>
      </c>
      <c r="Z496" s="3" t="str">
        <f t="shared" si="123"/>
        <v>PASS</v>
      </c>
      <c r="AA496" s="18">
        <f t="shared" si="124"/>
        <v>3</v>
      </c>
      <c r="AB496" s="3" t="str">
        <f t="shared" si="125"/>
        <v>A140410</v>
      </c>
      <c r="AC496" s="13" t="str">
        <f t="shared" si="126"/>
        <v>메지온</v>
      </c>
    </row>
    <row r="497" spans="1:29">
      <c r="A497" s="55">
        <f t="shared" si="127"/>
        <v>489</v>
      </c>
      <c r="B497" s="143" t="s">
        <v>34</v>
      </c>
      <c r="C497" s="175" t="s">
        <v>1821</v>
      </c>
      <c r="D497" s="37" t="s">
        <v>2287</v>
      </c>
      <c r="E497" s="38">
        <v>287221</v>
      </c>
      <c r="F497" s="39">
        <v>542119840</v>
      </c>
      <c r="G497" s="39">
        <v>772685125</v>
      </c>
      <c r="H497" s="88">
        <v>142.53</v>
      </c>
      <c r="I497" s="47">
        <v>-1150595</v>
      </c>
      <c r="J497" s="47">
        <v>-1311757</v>
      </c>
      <c r="K497" s="47">
        <v>-26031548</v>
      </c>
      <c r="L497" s="47">
        <v>-68888364</v>
      </c>
      <c r="N497" s="3" t="str">
        <f t="shared" si="112"/>
        <v>1</v>
      </c>
      <c r="O497" s="3" t="str">
        <f t="shared" si="113"/>
        <v>1</v>
      </c>
      <c r="P497" s="3" t="str">
        <f t="shared" si="114"/>
        <v>1</v>
      </c>
      <c r="Q497" s="3" t="str">
        <f t="shared" si="115"/>
        <v>1</v>
      </c>
      <c r="R497" s="8">
        <f t="shared" si="116"/>
        <v>4</v>
      </c>
      <c r="S497" s="6">
        <f t="shared" si="117"/>
        <v>142.53</v>
      </c>
      <c r="T497" s="6">
        <f t="shared" si="118"/>
        <v>-17.96323558274495</v>
      </c>
      <c r="V497" s="3" t="str">
        <f t="shared" si="119"/>
        <v>PASS</v>
      </c>
      <c r="W497" s="3" t="str">
        <f t="shared" si="120"/>
        <v>PASS</v>
      </c>
      <c r="X497" s="3" t="str">
        <f t="shared" si="121"/>
        <v>FAIL</v>
      </c>
      <c r="Y497" s="3" t="str">
        <f t="shared" si="122"/>
        <v>FAIL</v>
      </c>
      <c r="Z497" s="3" t="str">
        <f t="shared" si="123"/>
        <v>FAIL</v>
      </c>
      <c r="AA497" s="18">
        <f t="shared" si="124"/>
        <v>2</v>
      </c>
      <c r="AB497" s="3" t="str">
        <f t="shared" si="125"/>
        <v>A000680</v>
      </c>
      <c r="AC497" s="13" t="str">
        <f t="shared" si="126"/>
        <v>LS네트웍스</v>
      </c>
    </row>
    <row r="498" spans="1:29" hidden="1">
      <c r="A498" s="55">
        <f t="shared" si="127"/>
        <v>490</v>
      </c>
      <c r="B498" s="143" t="s">
        <v>2442</v>
      </c>
      <c r="C498" s="175" t="s">
        <v>2775</v>
      </c>
      <c r="D498" s="37" t="s">
        <v>2286</v>
      </c>
      <c r="E498" s="38">
        <v>325410</v>
      </c>
      <c r="F498" s="39">
        <v>155887961</v>
      </c>
      <c r="G498" s="39">
        <v>2284406</v>
      </c>
      <c r="H498" s="88">
        <v>1.47</v>
      </c>
      <c r="I498" s="47">
        <v>2234353</v>
      </c>
      <c r="J498" s="47">
        <v>-338508</v>
      </c>
      <c r="K498" s="47">
        <v>-1184517</v>
      </c>
      <c r="L498" s="47">
        <v>-1326498</v>
      </c>
      <c r="N498" s="3" t="str">
        <f t="shared" si="112"/>
        <v>0</v>
      </c>
      <c r="O498" s="3" t="str">
        <f t="shared" si="113"/>
        <v>1</v>
      </c>
      <c r="P498" s="3" t="str">
        <f t="shared" si="114"/>
        <v>1</v>
      </c>
      <c r="Q498" s="3" t="str">
        <f t="shared" si="115"/>
        <v>1</v>
      </c>
      <c r="R498" s="8">
        <f t="shared" si="116"/>
        <v>3</v>
      </c>
      <c r="S498" s="6">
        <f t="shared" si="117"/>
        <v>1.47</v>
      </c>
      <c r="T498" s="6">
        <f t="shared" si="118"/>
        <v>-0.39462316143836151</v>
      </c>
      <c r="V498" s="3" t="str">
        <f t="shared" si="119"/>
        <v>PASS</v>
      </c>
      <c r="W498" s="3" t="str">
        <f t="shared" si="120"/>
        <v>PASS</v>
      </c>
      <c r="X498" s="3" t="str">
        <f t="shared" si="121"/>
        <v>PASS</v>
      </c>
      <c r="Y498" s="3" t="str">
        <f t="shared" si="122"/>
        <v>PASS</v>
      </c>
      <c r="Z498" s="3" t="str">
        <f t="shared" si="123"/>
        <v>PASS</v>
      </c>
      <c r="AA498" s="18">
        <f t="shared" si="124"/>
        <v>3</v>
      </c>
      <c r="AB498" s="3" t="str">
        <f t="shared" si="125"/>
        <v>A194480</v>
      </c>
      <c r="AC498" s="13" t="str">
        <f t="shared" si="126"/>
        <v>데브시스터즈</v>
      </c>
    </row>
    <row r="499" spans="1:29" hidden="1">
      <c r="A499" s="55">
        <f t="shared" si="127"/>
        <v>491</v>
      </c>
      <c r="B499" s="146" t="s">
        <v>198</v>
      </c>
      <c r="C499" s="176" t="s">
        <v>1915</v>
      </c>
      <c r="D499" s="40" t="s">
        <v>2288</v>
      </c>
      <c r="E499" s="41">
        <v>284213</v>
      </c>
      <c r="F499" s="42">
        <v>174280950</v>
      </c>
      <c r="G499" s="42">
        <v>111271581</v>
      </c>
      <c r="H499" s="89">
        <v>63.85</v>
      </c>
      <c r="I499" s="48">
        <v>4349057</v>
      </c>
      <c r="J499" s="48">
        <v>7645993</v>
      </c>
      <c r="K499" s="48">
        <v>6040352</v>
      </c>
      <c r="L499" s="48">
        <v>-189854</v>
      </c>
      <c r="N499" s="3" t="str">
        <f t="shared" si="112"/>
        <v>0</v>
      </c>
      <c r="O499" s="3" t="str">
        <f t="shared" si="113"/>
        <v>0</v>
      </c>
      <c r="P499" s="3" t="str">
        <f t="shared" si="114"/>
        <v>0</v>
      </c>
      <c r="Q499" s="3" t="str">
        <f t="shared" si="115"/>
        <v>1</v>
      </c>
      <c r="R499" s="8">
        <f t="shared" si="116"/>
        <v>1</v>
      </c>
      <c r="S499" s="6">
        <f t="shared" si="117"/>
        <v>63.85</v>
      </c>
      <c r="T499" s="6">
        <f t="shared" si="118"/>
        <v>10.239528760888668</v>
      </c>
      <c r="V499" s="3" t="str">
        <f t="shared" si="119"/>
        <v>PASS</v>
      </c>
      <c r="W499" s="3" t="str">
        <f t="shared" si="120"/>
        <v>PASS</v>
      </c>
      <c r="X499" s="3" t="str">
        <f t="shared" si="121"/>
        <v>PASS</v>
      </c>
      <c r="Y499" s="3" t="str">
        <f t="shared" si="122"/>
        <v>PASS</v>
      </c>
      <c r="Z499" s="3" t="str">
        <f t="shared" si="123"/>
        <v>PASS</v>
      </c>
      <c r="AA499" s="18">
        <f t="shared" si="124"/>
        <v>3</v>
      </c>
      <c r="AB499" s="3" t="str">
        <f t="shared" si="125"/>
        <v>A004250</v>
      </c>
      <c r="AC499" s="13" t="str">
        <f t="shared" si="126"/>
        <v>NPC</v>
      </c>
    </row>
    <row r="500" spans="1:29" hidden="1">
      <c r="A500" s="55">
        <f t="shared" si="127"/>
        <v>492</v>
      </c>
      <c r="B500" s="143" t="s">
        <v>1412</v>
      </c>
      <c r="C500" s="175" t="s">
        <v>2810</v>
      </c>
      <c r="D500" s="37" t="s">
        <v>2287</v>
      </c>
      <c r="E500" s="38">
        <v>282782</v>
      </c>
      <c r="F500" s="39">
        <v>179911126</v>
      </c>
      <c r="G500" s="39">
        <v>30535419</v>
      </c>
      <c r="H500" s="88">
        <v>16.97</v>
      </c>
      <c r="I500" s="47">
        <v>-958613</v>
      </c>
      <c r="J500" s="47">
        <v>1116172</v>
      </c>
      <c r="K500" s="47">
        <v>-730591</v>
      </c>
      <c r="L500" s="47">
        <v>1395432</v>
      </c>
      <c r="N500" s="3" t="str">
        <f t="shared" si="112"/>
        <v>1</v>
      </c>
      <c r="O500" s="3" t="str">
        <f t="shared" si="113"/>
        <v>0</v>
      </c>
      <c r="P500" s="3" t="str">
        <f t="shared" si="114"/>
        <v>1</v>
      </c>
      <c r="Q500" s="3" t="str">
        <f t="shared" si="115"/>
        <v>0</v>
      </c>
      <c r="R500" s="8">
        <f t="shared" si="116"/>
        <v>2</v>
      </c>
      <c r="S500" s="6">
        <f t="shared" si="117"/>
        <v>16.97</v>
      </c>
      <c r="T500" s="6">
        <f t="shared" si="118"/>
        <v>0.45711458667653493</v>
      </c>
      <c r="V500" s="3" t="str">
        <f t="shared" si="119"/>
        <v>PASS</v>
      </c>
      <c r="W500" s="3" t="str">
        <f t="shared" si="120"/>
        <v>PASS</v>
      </c>
      <c r="X500" s="3" t="str">
        <f t="shared" si="121"/>
        <v>PASS</v>
      </c>
      <c r="Y500" s="3" t="str">
        <f t="shared" si="122"/>
        <v>PASS</v>
      </c>
      <c r="Z500" s="3" t="str">
        <f t="shared" si="123"/>
        <v>PASS</v>
      </c>
      <c r="AA500" s="18">
        <f t="shared" si="124"/>
        <v>3</v>
      </c>
      <c r="AB500" s="3" t="str">
        <f t="shared" si="125"/>
        <v>A102280</v>
      </c>
      <c r="AC500" s="13" t="str">
        <f t="shared" si="126"/>
        <v>쌍방울</v>
      </c>
    </row>
    <row r="501" spans="1:29">
      <c r="A501" s="55">
        <f t="shared" si="127"/>
        <v>493</v>
      </c>
      <c r="B501" s="143" t="s">
        <v>2448</v>
      </c>
      <c r="C501" s="175" t="s">
        <v>2873</v>
      </c>
      <c r="D501" s="37" t="s">
        <v>1474</v>
      </c>
      <c r="E501" s="38">
        <v>209162</v>
      </c>
      <c r="F501" s="39">
        <v>28642577</v>
      </c>
      <c r="G501" s="39">
        <v>7241034</v>
      </c>
      <c r="H501" s="88">
        <v>25.28</v>
      </c>
      <c r="I501" s="47"/>
      <c r="J501" s="47"/>
      <c r="K501" s="47">
        <v>-8960966</v>
      </c>
      <c r="L501" s="47"/>
      <c r="N501" s="3" t="str">
        <f t="shared" si="112"/>
        <v>1</v>
      </c>
      <c r="O501" s="3" t="str">
        <f t="shared" si="113"/>
        <v>1</v>
      </c>
      <c r="P501" s="3" t="str">
        <f t="shared" si="114"/>
        <v>1</v>
      </c>
      <c r="Q501" s="3" t="str">
        <f t="shared" si="115"/>
        <v>1</v>
      </c>
      <c r="R501" s="8">
        <f t="shared" si="116"/>
        <v>4</v>
      </c>
      <c r="S501" s="6" t="str">
        <f t="shared" si="117"/>
        <v/>
      </c>
      <c r="T501" s="6">
        <f t="shared" si="118"/>
        <v>-31.285474068900992</v>
      </c>
      <c r="V501" s="3" t="str">
        <f t="shared" si="119"/>
        <v>PASS</v>
      </c>
      <c r="W501" s="3" t="str">
        <f t="shared" si="120"/>
        <v>PASS</v>
      </c>
      <c r="X501" s="3" t="str">
        <f t="shared" si="121"/>
        <v>FAIL</v>
      </c>
      <c r="Y501" s="3" t="str">
        <f t="shared" si="122"/>
        <v>FAIL</v>
      </c>
      <c r="Z501" s="3" t="str">
        <f t="shared" si="123"/>
        <v>FAIL</v>
      </c>
      <c r="AA501" s="18">
        <f t="shared" si="124"/>
        <v>2</v>
      </c>
      <c r="AB501" s="3" t="str">
        <f t="shared" si="125"/>
        <v>A205500</v>
      </c>
      <c r="AC501" s="13" t="str">
        <f t="shared" si="126"/>
        <v>액션스퀘어</v>
      </c>
    </row>
    <row r="502" spans="1:29" hidden="1">
      <c r="A502" s="55">
        <f t="shared" si="127"/>
        <v>494</v>
      </c>
      <c r="B502" s="143" t="s">
        <v>2150</v>
      </c>
      <c r="C502" s="175" t="s">
        <v>2383</v>
      </c>
      <c r="D502" s="37" t="s">
        <v>2286</v>
      </c>
      <c r="E502" s="38">
        <v>252174</v>
      </c>
      <c r="F502" s="39">
        <v>55928164</v>
      </c>
      <c r="G502" s="39">
        <v>31222085</v>
      </c>
      <c r="H502" s="88">
        <v>55.83</v>
      </c>
      <c r="I502" s="47">
        <v>-631959</v>
      </c>
      <c r="J502" s="47">
        <v>4849305</v>
      </c>
      <c r="K502" s="47">
        <v>25901845</v>
      </c>
      <c r="L502" s="47">
        <v>-4784235</v>
      </c>
      <c r="N502" s="3" t="str">
        <f t="shared" si="112"/>
        <v>1</v>
      </c>
      <c r="O502" s="3" t="str">
        <f t="shared" si="113"/>
        <v>0</v>
      </c>
      <c r="P502" s="3" t="str">
        <f t="shared" si="114"/>
        <v>0</v>
      </c>
      <c r="Q502" s="3" t="str">
        <f t="shared" si="115"/>
        <v>1</v>
      </c>
      <c r="R502" s="8">
        <f t="shared" si="116"/>
        <v>2</v>
      </c>
      <c r="S502" s="6">
        <f t="shared" si="117"/>
        <v>55.83</v>
      </c>
      <c r="T502" s="6">
        <f t="shared" si="118"/>
        <v>45.299101897927493</v>
      </c>
      <c r="V502" s="3" t="str">
        <f t="shared" si="119"/>
        <v>PASS</v>
      </c>
      <c r="W502" s="3" t="str">
        <f t="shared" si="120"/>
        <v>PASS</v>
      </c>
      <c r="X502" s="3" t="str">
        <f t="shared" si="121"/>
        <v>PASS</v>
      </c>
      <c r="Y502" s="3" t="str">
        <f t="shared" si="122"/>
        <v>PASS</v>
      </c>
      <c r="Z502" s="3" t="str">
        <f t="shared" si="123"/>
        <v>PASS</v>
      </c>
      <c r="AA502" s="18">
        <f t="shared" si="124"/>
        <v>3</v>
      </c>
      <c r="AB502" s="3" t="str">
        <f t="shared" si="125"/>
        <v>A138690</v>
      </c>
      <c r="AC502" s="13" t="str">
        <f t="shared" si="126"/>
        <v>엘아이에스</v>
      </c>
    </row>
    <row r="503" spans="1:29" hidden="1">
      <c r="A503" s="55">
        <f t="shared" si="127"/>
        <v>495</v>
      </c>
      <c r="B503" s="143" t="s">
        <v>1072</v>
      </c>
      <c r="C503" s="175" t="s">
        <v>2800</v>
      </c>
      <c r="D503" s="37" t="s">
        <v>2294</v>
      </c>
      <c r="E503" s="38">
        <v>268347</v>
      </c>
      <c r="F503" s="39">
        <v>97863358</v>
      </c>
      <c r="G503" s="39">
        <v>88206124</v>
      </c>
      <c r="H503" s="88">
        <v>90.13</v>
      </c>
      <c r="I503" s="47">
        <v>1334266</v>
      </c>
      <c r="J503" s="47">
        <v>424053</v>
      </c>
      <c r="K503" s="47">
        <v>-2587618</v>
      </c>
      <c r="L503" s="47">
        <v>3243917</v>
      </c>
      <c r="N503" s="3" t="str">
        <f t="shared" si="112"/>
        <v>0</v>
      </c>
      <c r="O503" s="3" t="str">
        <f t="shared" si="113"/>
        <v>0</v>
      </c>
      <c r="P503" s="3" t="str">
        <f t="shared" si="114"/>
        <v>1</v>
      </c>
      <c r="Q503" s="3" t="str">
        <f t="shared" si="115"/>
        <v>0</v>
      </c>
      <c r="R503" s="8">
        <f t="shared" si="116"/>
        <v>1</v>
      </c>
      <c r="S503" s="6">
        <f t="shared" si="117"/>
        <v>90.13</v>
      </c>
      <c r="T503" s="6">
        <f t="shared" si="118"/>
        <v>2.4673361402538423</v>
      </c>
      <c r="V503" s="3" t="str">
        <f t="shared" si="119"/>
        <v>PASS</v>
      </c>
      <c r="W503" s="3" t="str">
        <f t="shared" si="120"/>
        <v>PASS</v>
      </c>
      <c r="X503" s="3" t="str">
        <f t="shared" si="121"/>
        <v>PASS</v>
      </c>
      <c r="Y503" s="3" t="str">
        <f t="shared" si="122"/>
        <v>PASS</v>
      </c>
      <c r="Z503" s="3" t="str">
        <f t="shared" si="123"/>
        <v>PASS</v>
      </c>
      <c r="AA503" s="18">
        <f t="shared" si="124"/>
        <v>3</v>
      </c>
      <c r="AB503" s="3" t="str">
        <f t="shared" si="125"/>
        <v>A060590</v>
      </c>
      <c r="AC503" s="13" t="str">
        <f t="shared" si="126"/>
        <v>씨티씨바이오</v>
      </c>
    </row>
    <row r="504" spans="1:29" hidden="1">
      <c r="A504" s="55">
        <f t="shared" si="127"/>
        <v>496</v>
      </c>
      <c r="B504" s="146" t="s">
        <v>1209</v>
      </c>
      <c r="C504" s="176" t="s">
        <v>2834</v>
      </c>
      <c r="D504" s="40" t="s">
        <v>2286</v>
      </c>
      <c r="E504" s="41">
        <v>250160</v>
      </c>
      <c r="F504" s="42">
        <v>202339563</v>
      </c>
      <c r="G504" s="42">
        <v>55168544</v>
      </c>
      <c r="H504" s="89">
        <v>27.27</v>
      </c>
      <c r="I504" s="48">
        <v>8805097</v>
      </c>
      <c r="J504" s="48">
        <v>5472387</v>
      </c>
      <c r="K504" s="48">
        <v>4916188</v>
      </c>
      <c r="L504" s="48">
        <v>8753607</v>
      </c>
      <c r="N504" s="3" t="str">
        <f t="shared" si="112"/>
        <v>0</v>
      </c>
      <c r="O504" s="3" t="str">
        <f t="shared" si="113"/>
        <v>0</v>
      </c>
      <c r="P504" s="3" t="str">
        <f t="shared" si="114"/>
        <v>0</v>
      </c>
      <c r="Q504" s="3" t="str">
        <f t="shared" si="115"/>
        <v>0</v>
      </c>
      <c r="R504" s="8">
        <f t="shared" si="116"/>
        <v>0</v>
      </c>
      <c r="S504" s="6">
        <f t="shared" si="117"/>
        <v>27.27</v>
      </c>
      <c r="T504" s="6">
        <f t="shared" si="118"/>
        <v>13.812068478174977</v>
      </c>
      <c r="V504" s="3" t="str">
        <f t="shared" si="119"/>
        <v>PASS</v>
      </c>
      <c r="W504" s="3" t="str">
        <f t="shared" si="120"/>
        <v>PASS</v>
      </c>
      <c r="X504" s="3" t="str">
        <f t="shared" si="121"/>
        <v>PASS</v>
      </c>
      <c r="Y504" s="3" t="str">
        <f t="shared" si="122"/>
        <v>PASS</v>
      </c>
      <c r="Z504" s="3" t="str">
        <f t="shared" si="123"/>
        <v>PASS</v>
      </c>
      <c r="AA504" s="18">
        <f t="shared" si="124"/>
        <v>3</v>
      </c>
      <c r="AB504" s="3" t="str">
        <f t="shared" si="125"/>
        <v>A078070</v>
      </c>
      <c r="AC504" s="13" t="str">
        <f t="shared" si="126"/>
        <v>유비쿼스</v>
      </c>
    </row>
    <row r="505" spans="1:29" hidden="1">
      <c r="A505" s="55">
        <f t="shared" si="127"/>
        <v>497</v>
      </c>
      <c r="B505" s="143" t="s">
        <v>327</v>
      </c>
      <c r="C505" s="175" t="s">
        <v>2346</v>
      </c>
      <c r="D505" s="37" t="s">
        <v>2287</v>
      </c>
      <c r="E505" s="38">
        <v>285560</v>
      </c>
      <c r="F505" s="39">
        <v>307539970</v>
      </c>
      <c r="G505" s="39">
        <v>2100741</v>
      </c>
      <c r="H505" s="88">
        <v>0.68</v>
      </c>
      <c r="I505" s="47">
        <v>2947387</v>
      </c>
      <c r="J505" s="47">
        <v>528286</v>
      </c>
      <c r="K505" s="47">
        <v>-282224</v>
      </c>
      <c r="L505" s="47">
        <v>-137438</v>
      </c>
      <c r="N505" s="3" t="str">
        <f t="shared" si="112"/>
        <v>0</v>
      </c>
      <c r="O505" s="3" t="str">
        <f t="shared" si="113"/>
        <v>0</v>
      </c>
      <c r="P505" s="3" t="str">
        <f t="shared" si="114"/>
        <v>1</v>
      </c>
      <c r="Q505" s="3" t="str">
        <f t="shared" si="115"/>
        <v>1</v>
      </c>
      <c r="R505" s="8">
        <f t="shared" si="116"/>
        <v>2</v>
      </c>
      <c r="S505" s="6">
        <f t="shared" si="117"/>
        <v>0.68</v>
      </c>
      <c r="T505" s="6">
        <f t="shared" si="118"/>
        <v>0.99369555118315189</v>
      </c>
      <c r="V505" s="3" t="str">
        <f t="shared" si="119"/>
        <v>PASS</v>
      </c>
      <c r="W505" s="3" t="str">
        <f t="shared" si="120"/>
        <v>PASS</v>
      </c>
      <c r="X505" s="3" t="str">
        <f t="shared" si="121"/>
        <v>PASS</v>
      </c>
      <c r="Y505" s="3" t="str">
        <f t="shared" si="122"/>
        <v>PASS</v>
      </c>
      <c r="Z505" s="3" t="str">
        <f t="shared" si="123"/>
        <v>PASS</v>
      </c>
      <c r="AA505" s="18">
        <f t="shared" si="124"/>
        <v>3</v>
      </c>
      <c r="AB505" s="3" t="str">
        <f t="shared" si="125"/>
        <v>A007860</v>
      </c>
      <c r="AC505" s="13" t="str">
        <f t="shared" si="126"/>
        <v>서연</v>
      </c>
    </row>
    <row r="506" spans="1:29" hidden="1">
      <c r="A506" s="55">
        <f t="shared" si="127"/>
        <v>498</v>
      </c>
      <c r="B506" s="143" t="s">
        <v>438</v>
      </c>
      <c r="C506" s="175" t="s">
        <v>2782</v>
      </c>
      <c r="D506" s="37" t="s">
        <v>2291</v>
      </c>
      <c r="E506" s="38">
        <v>310844</v>
      </c>
      <c r="F506" s="39">
        <v>548528455</v>
      </c>
      <c r="G506" s="39">
        <v>377864242</v>
      </c>
      <c r="H506" s="88">
        <v>68.89</v>
      </c>
      <c r="I506" s="47">
        <v>10694172</v>
      </c>
      <c r="J506" s="47">
        <v>1925470</v>
      </c>
      <c r="K506" s="47">
        <v>2974587</v>
      </c>
      <c r="L506" s="47">
        <v>-21689838</v>
      </c>
      <c r="N506" s="3" t="str">
        <f t="shared" si="112"/>
        <v>0</v>
      </c>
      <c r="O506" s="3" t="str">
        <f t="shared" si="113"/>
        <v>0</v>
      </c>
      <c r="P506" s="3" t="str">
        <f t="shared" si="114"/>
        <v>0</v>
      </c>
      <c r="Q506" s="3" t="str">
        <f t="shared" si="115"/>
        <v>1</v>
      </c>
      <c r="R506" s="8">
        <f t="shared" si="116"/>
        <v>1</v>
      </c>
      <c r="S506" s="6">
        <f t="shared" si="117"/>
        <v>68.89</v>
      </c>
      <c r="T506" s="6">
        <f t="shared" si="118"/>
        <v>-1.1112657774517822</v>
      </c>
      <c r="V506" s="3" t="str">
        <f t="shared" si="119"/>
        <v>PASS</v>
      </c>
      <c r="W506" s="3" t="str">
        <f t="shared" si="120"/>
        <v>PASS</v>
      </c>
      <c r="X506" s="3" t="str">
        <f t="shared" si="121"/>
        <v>PASS</v>
      </c>
      <c r="Y506" s="3" t="str">
        <f t="shared" si="122"/>
        <v>PASS</v>
      </c>
      <c r="Z506" s="3" t="str">
        <f t="shared" si="123"/>
        <v>PASS</v>
      </c>
      <c r="AA506" s="18">
        <f t="shared" si="124"/>
        <v>3</v>
      </c>
      <c r="AB506" s="3" t="str">
        <f t="shared" si="125"/>
        <v>A012320</v>
      </c>
      <c r="AC506" s="13" t="str">
        <f t="shared" si="126"/>
        <v>경동가스</v>
      </c>
    </row>
    <row r="507" spans="1:29" hidden="1">
      <c r="A507" s="55">
        <f t="shared" si="127"/>
        <v>499</v>
      </c>
      <c r="B507" s="143" t="s">
        <v>108</v>
      </c>
      <c r="C507" s="175" t="s">
        <v>2854</v>
      </c>
      <c r="D507" s="37" t="s">
        <v>2294</v>
      </c>
      <c r="E507" s="38">
        <v>219964</v>
      </c>
      <c r="F507" s="39">
        <v>191248575</v>
      </c>
      <c r="G507" s="39">
        <v>124667985</v>
      </c>
      <c r="H507" s="88">
        <v>65.19</v>
      </c>
      <c r="I507" s="47">
        <v>-2837330</v>
      </c>
      <c r="J507" s="47">
        <v>7471252</v>
      </c>
      <c r="K507" s="47">
        <v>430508</v>
      </c>
      <c r="L507" s="47">
        <v>7175292</v>
      </c>
      <c r="N507" s="3" t="str">
        <f t="shared" si="112"/>
        <v>1</v>
      </c>
      <c r="O507" s="3" t="str">
        <f t="shared" si="113"/>
        <v>0</v>
      </c>
      <c r="P507" s="3" t="str">
        <f t="shared" si="114"/>
        <v>0</v>
      </c>
      <c r="Q507" s="3" t="str">
        <f t="shared" si="115"/>
        <v>0</v>
      </c>
      <c r="R507" s="8">
        <f t="shared" si="116"/>
        <v>1</v>
      </c>
      <c r="S507" s="6">
        <f t="shared" si="117"/>
        <v>65.19</v>
      </c>
      <c r="T507" s="6">
        <f t="shared" si="118"/>
        <v>6.3999023260696193</v>
      </c>
      <c r="V507" s="3" t="str">
        <f t="shared" si="119"/>
        <v>PASS</v>
      </c>
      <c r="W507" s="3" t="str">
        <f t="shared" si="120"/>
        <v>PASS</v>
      </c>
      <c r="X507" s="3" t="str">
        <f t="shared" si="121"/>
        <v>PASS</v>
      </c>
      <c r="Y507" s="3" t="str">
        <f t="shared" si="122"/>
        <v>PASS</v>
      </c>
      <c r="Z507" s="3" t="str">
        <f t="shared" si="123"/>
        <v>PASS</v>
      </c>
      <c r="AA507" s="18">
        <f t="shared" si="124"/>
        <v>3</v>
      </c>
      <c r="AB507" s="3" t="str">
        <f t="shared" si="125"/>
        <v>A002250</v>
      </c>
      <c r="AC507" s="13" t="str">
        <f t="shared" si="126"/>
        <v>알보젠코리아</v>
      </c>
    </row>
    <row r="508" spans="1:29" hidden="1">
      <c r="A508" s="55">
        <f t="shared" si="127"/>
        <v>500</v>
      </c>
      <c r="B508" s="143" t="s">
        <v>879</v>
      </c>
      <c r="C508" s="175" t="s">
        <v>2798</v>
      </c>
      <c r="D508" s="37" t="s">
        <v>2287</v>
      </c>
      <c r="E508" s="38">
        <v>299250</v>
      </c>
      <c r="F508" s="39">
        <v>274434035</v>
      </c>
      <c r="G508" s="39">
        <v>273055753</v>
      </c>
      <c r="H508" s="88">
        <v>99.5</v>
      </c>
      <c r="I508" s="47">
        <v>1814478</v>
      </c>
      <c r="J508" s="47">
        <v>4736598</v>
      </c>
      <c r="K508" s="47">
        <v>4893642</v>
      </c>
      <c r="L508" s="47">
        <v>-28368001</v>
      </c>
      <c r="N508" s="3" t="str">
        <f t="shared" si="112"/>
        <v>0</v>
      </c>
      <c r="O508" s="3" t="str">
        <f t="shared" si="113"/>
        <v>0</v>
      </c>
      <c r="P508" s="3" t="str">
        <f t="shared" si="114"/>
        <v>0</v>
      </c>
      <c r="Q508" s="3" t="str">
        <f t="shared" si="115"/>
        <v>1</v>
      </c>
      <c r="R508" s="8">
        <f t="shared" si="116"/>
        <v>1</v>
      </c>
      <c r="S508" s="6">
        <f t="shared" si="117"/>
        <v>99.5</v>
      </c>
      <c r="T508" s="6">
        <f t="shared" si="118"/>
        <v>-6.166612315414886</v>
      </c>
      <c r="V508" s="3" t="str">
        <f t="shared" si="119"/>
        <v>PASS</v>
      </c>
      <c r="W508" s="3" t="str">
        <f t="shared" si="120"/>
        <v>PASS</v>
      </c>
      <c r="X508" s="3" t="str">
        <f t="shared" si="121"/>
        <v>PASS</v>
      </c>
      <c r="Y508" s="3" t="str">
        <f t="shared" si="122"/>
        <v>PASS</v>
      </c>
      <c r="Z508" s="3" t="str">
        <f t="shared" si="123"/>
        <v>PASS</v>
      </c>
      <c r="AA508" s="18">
        <f t="shared" si="124"/>
        <v>3</v>
      </c>
      <c r="AB508" s="3" t="str">
        <f t="shared" si="125"/>
        <v>A043370</v>
      </c>
      <c r="AC508" s="13" t="str">
        <f t="shared" si="126"/>
        <v>평화정공</v>
      </c>
    </row>
    <row r="509" spans="1:29" hidden="1">
      <c r="A509" s="55">
        <f t="shared" si="127"/>
        <v>501</v>
      </c>
      <c r="B509" s="146" t="s">
        <v>40</v>
      </c>
      <c r="C509" s="176" t="s">
        <v>5722</v>
      </c>
      <c r="D509" s="40" t="s">
        <v>2289</v>
      </c>
      <c r="E509" s="41">
        <v>259675</v>
      </c>
      <c r="F509" s="42">
        <v>309791578</v>
      </c>
      <c r="G509" s="42">
        <v>54077042</v>
      </c>
      <c r="H509" s="89">
        <v>17.46</v>
      </c>
      <c r="I509" s="48">
        <v>4780719</v>
      </c>
      <c r="J509" s="48">
        <v>10355207</v>
      </c>
      <c r="K509" s="48">
        <v>5482230</v>
      </c>
      <c r="L509" s="48">
        <v>5448413</v>
      </c>
      <c r="N509" s="3" t="str">
        <f t="shared" si="112"/>
        <v>0</v>
      </c>
      <c r="O509" s="3" t="str">
        <f t="shared" si="113"/>
        <v>0</v>
      </c>
      <c r="P509" s="3" t="str">
        <f t="shared" si="114"/>
        <v>0</v>
      </c>
      <c r="Q509" s="3" t="str">
        <f t="shared" si="115"/>
        <v>0</v>
      </c>
      <c r="R509" s="8">
        <f t="shared" si="116"/>
        <v>0</v>
      </c>
      <c r="S509" s="6">
        <f t="shared" si="117"/>
        <v>17.46</v>
      </c>
      <c r="T509" s="6">
        <f t="shared" si="118"/>
        <v>8.4142277747783059</v>
      </c>
      <c r="V509" s="3" t="str">
        <f t="shared" si="119"/>
        <v>PASS</v>
      </c>
      <c r="W509" s="3" t="str">
        <f t="shared" si="120"/>
        <v>PASS</v>
      </c>
      <c r="X509" s="3" t="str">
        <f t="shared" si="121"/>
        <v>PASS</v>
      </c>
      <c r="Y509" s="3" t="str">
        <f t="shared" si="122"/>
        <v>PASS</v>
      </c>
      <c r="Z509" s="3" t="str">
        <f t="shared" si="123"/>
        <v>PASS</v>
      </c>
      <c r="AA509" s="18">
        <f t="shared" si="124"/>
        <v>3</v>
      </c>
      <c r="AB509" s="3" t="str">
        <f t="shared" si="125"/>
        <v>A000860</v>
      </c>
      <c r="AC509" s="13" t="str">
        <f t="shared" si="126"/>
        <v>강남제비스코</v>
      </c>
    </row>
    <row r="510" spans="1:29" hidden="1">
      <c r="A510" s="55">
        <f t="shared" si="127"/>
        <v>502</v>
      </c>
      <c r="B510" s="143" t="s">
        <v>1464</v>
      </c>
      <c r="C510" s="175" t="s">
        <v>2296</v>
      </c>
      <c r="D510" s="37" t="s">
        <v>2294</v>
      </c>
      <c r="E510" s="38">
        <v>304318</v>
      </c>
      <c r="F510" s="39"/>
      <c r="G510" s="39"/>
      <c r="H510" s="88"/>
      <c r="I510" s="47"/>
      <c r="J510" s="47"/>
      <c r="K510" s="47"/>
      <c r="L510" s="47"/>
      <c r="N510" s="3" t="str">
        <f t="shared" si="112"/>
        <v>1</v>
      </c>
      <c r="O510" s="3" t="str">
        <f t="shared" si="113"/>
        <v>1</v>
      </c>
      <c r="P510" s="3" t="str">
        <f t="shared" si="114"/>
        <v>1</v>
      </c>
      <c r="Q510" s="3" t="str">
        <f t="shared" si="115"/>
        <v>1</v>
      </c>
      <c r="R510" s="8">
        <f t="shared" si="116"/>
        <v>4</v>
      </c>
      <c r="S510" s="6">
        <f t="shared" si="117"/>
        <v>0</v>
      </c>
      <c r="T510" s="6" t="e">
        <f t="shared" si="118"/>
        <v>#DIV/0!</v>
      </c>
      <c r="V510" s="3" t="str">
        <f t="shared" si="119"/>
        <v>PASS</v>
      </c>
      <c r="W510" s="3" t="str">
        <f t="shared" si="120"/>
        <v>PASS</v>
      </c>
      <c r="X510" s="3" t="str">
        <f t="shared" si="121"/>
        <v>PASS</v>
      </c>
      <c r="Y510" s="3" t="str">
        <f t="shared" si="122"/>
        <v>FAIL</v>
      </c>
      <c r="Z510" s="3" t="str">
        <f t="shared" si="123"/>
        <v/>
      </c>
      <c r="AA510" s="18">
        <f t="shared" si="124"/>
        <v>3</v>
      </c>
      <c r="AB510" s="3" t="str">
        <f t="shared" si="125"/>
        <v>A900120</v>
      </c>
      <c r="AC510" s="13" t="str">
        <f t="shared" si="126"/>
        <v>씨케이에이치</v>
      </c>
    </row>
    <row r="511" spans="1:29">
      <c r="A511" s="55">
        <f t="shared" si="127"/>
        <v>503</v>
      </c>
      <c r="B511" s="143" t="s">
        <v>2238</v>
      </c>
      <c r="C511" s="175" t="s">
        <v>2239</v>
      </c>
      <c r="D511" s="37" t="s">
        <v>2294</v>
      </c>
      <c r="E511" s="38">
        <v>225664</v>
      </c>
      <c r="F511" s="39">
        <v>43178139</v>
      </c>
      <c r="G511" s="39">
        <v>25141873</v>
      </c>
      <c r="H511" s="88">
        <v>58.23</v>
      </c>
      <c r="I511" s="47">
        <v>-2293644</v>
      </c>
      <c r="J511" s="47">
        <v>-2208924</v>
      </c>
      <c r="K511" s="47">
        <v>-1946435</v>
      </c>
      <c r="L511" s="47">
        <v>-1788357</v>
      </c>
      <c r="N511" s="3" t="str">
        <f t="shared" si="112"/>
        <v>1</v>
      </c>
      <c r="O511" s="3" t="str">
        <f t="shared" si="113"/>
        <v>1</v>
      </c>
      <c r="P511" s="3" t="str">
        <f t="shared" si="114"/>
        <v>1</v>
      </c>
      <c r="Q511" s="3" t="str">
        <f t="shared" si="115"/>
        <v>1</v>
      </c>
      <c r="R511" s="8">
        <f t="shared" si="116"/>
        <v>4</v>
      </c>
      <c r="S511" s="6">
        <f t="shared" si="117"/>
        <v>58.23</v>
      </c>
      <c r="T511" s="6">
        <f t="shared" si="118"/>
        <v>-19.077617032081907</v>
      </c>
      <c r="V511" s="3" t="str">
        <f t="shared" si="119"/>
        <v>PASS</v>
      </c>
      <c r="W511" s="3" t="str">
        <f t="shared" si="120"/>
        <v>PASS</v>
      </c>
      <c r="X511" s="3" t="str">
        <f t="shared" si="121"/>
        <v>FAIL</v>
      </c>
      <c r="Y511" s="3" t="str">
        <f t="shared" si="122"/>
        <v>FAIL</v>
      </c>
      <c r="Z511" s="3" t="str">
        <f t="shared" si="123"/>
        <v>FAIL</v>
      </c>
      <c r="AA511" s="18">
        <f t="shared" si="124"/>
        <v>2</v>
      </c>
      <c r="AB511" s="3" t="str">
        <f t="shared" si="125"/>
        <v>A141080</v>
      </c>
      <c r="AC511" s="13" t="str">
        <f t="shared" si="126"/>
        <v>레고켐바이오</v>
      </c>
    </row>
    <row r="512" spans="1:29" hidden="1">
      <c r="A512" s="55">
        <f t="shared" si="127"/>
        <v>504</v>
      </c>
      <c r="B512" s="143" t="s">
        <v>96</v>
      </c>
      <c r="C512" s="175" t="s">
        <v>2832</v>
      </c>
      <c r="D512" s="37" t="s">
        <v>2289</v>
      </c>
      <c r="E512" s="38">
        <v>249472</v>
      </c>
      <c r="F512" s="39">
        <v>508635542</v>
      </c>
      <c r="G512" s="39">
        <v>74743804</v>
      </c>
      <c r="H512" s="88">
        <v>14.69</v>
      </c>
      <c r="I512" s="47">
        <v>13673916</v>
      </c>
      <c r="J512" s="47">
        <v>4909871</v>
      </c>
      <c r="K512" s="47">
        <v>1374511</v>
      </c>
      <c r="L512" s="47">
        <v>9536962</v>
      </c>
      <c r="N512" s="3" t="str">
        <f t="shared" si="112"/>
        <v>0</v>
      </c>
      <c r="O512" s="3" t="str">
        <f t="shared" si="113"/>
        <v>0</v>
      </c>
      <c r="P512" s="3" t="str">
        <f t="shared" si="114"/>
        <v>0</v>
      </c>
      <c r="Q512" s="3" t="str">
        <f t="shared" si="115"/>
        <v>0</v>
      </c>
      <c r="R512" s="8">
        <f t="shared" si="116"/>
        <v>0</v>
      </c>
      <c r="S512" s="6">
        <f t="shared" si="117"/>
        <v>14.69</v>
      </c>
      <c r="T512" s="6">
        <f t="shared" si="118"/>
        <v>5.7988987328769879</v>
      </c>
      <c r="V512" s="3" t="str">
        <f t="shared" si="119"/>
        <v>PASS</v>
      </c>
      <c r="W512" s="3" t="str">
        <f t="shared" si="120"/>
        <v>PASS</v>
      </c>
      <c r="X512" s="3" t="str">
        <f t="shared" si="121"/>
        <v>PASS</v>
      </c>
      <c r="Y512" s="3" t="str">
        <f t="shared" si="122"/>
        <v>PASS</v>
      </c>
      <c r="Z512" s="3" t="str">
        <f t="shared" si="123"/>
        <v>PASS</v>
      </c>
      <c r="AA512" s="18">
        <f t="shared" si="124"/>
        <v>3</v>
      </c>
      <c r="AB512" s="3" t="str">
        <f t="shared" si="125"/>
        <v>A002000</v>
      </c>
      <c r="AC512" s="13" t="str">
        <f t="shared" si="126"/>
        <v>한국유리</v>
      </c>
    </row>
    <row r="513" spans="1:29" hidden="1">
      <c r="A513" s="55">
        <f t="shared" si="127"/>
        <v>505</v>
      </c>
      <c r="B513" s="143" t="s">
        <v>1334</v>
      </c>
      <c r="C513" s="175" t="s">
        <v>1840</v>
      </c>
      <c r="D513" s="37" t="s">
        <v>2288</v>
      </c>
      <c r="E513" s="38">
        <v>250522</v>
      </c>
      <c r="F513" s="39">
        <v>374534625</v>
      </c>
      <c r="G513" s="39">
        <v>3427159</v>
      </c>
      <c r="H513" s="88">
        <v>0.92</v>
      </c>
      <c r="I513" s="47">
        <v>7539057</v>
      </c>
      <c r="J513" s="47">
        <v>2895904</v>
      </c>
      <c r="K513" s="47">
        <v>4096564</v>
      </c>
      <c r="L513" s="47">
        <v>14078609</v>
      </c>
      <c r="N513" s="3" t="str">
        <f t="shared" si="112"/>
        <v>0</v>
      </c>
      <c r="O513" s="3" t="str">
        <f t="shared" si="113"/>
        <v>0</v>
      </c>
      <c r="P513" s="3" t="str">
        <f t="shared" si="114"/>
        <v>0</v>
      </c>
      <c r="Q513" s="3" t="str">
        <f t="shared" si="115"/>
        <v>0</v>
      </c>
      <c r="R513" s="8">
        <f t="shared" si="116"/>
        <v>0</v>
      </c>
      <c r="S513" s="6">
        <f t="shared" si="117"/>
        <v>0.92</v>
      </c>
      <c r="T513" s="6">
        <f t="shared" si="118"/>
        <v>7.6388488781244188</v>
      </c>
      <c r="V513" s="3" t="str">
        <f t="shared" si="119"/>
        <v>PASS</v>
      </c>
      <c r="W513" s="3" t="str">
        <f t="shared" si="120"/>
        <v>PASS</v>
      </c>
      <c r="X513" s="3" t="str">
        <f t="shared" si="121"/>
        <v>PASS</v>
      </c>
      <c r="Y513" s="3" t="str">
        <f t="shared" si="122"/>
        <v>PASS</v>
      </c>
      <c r="Z513" s="3" t="str">
        <f t="shared" si="123"/>
        <v>PASS</v>
      </c>
      <c r="AA513" s="18">
        <f t="shared" si="124"/>
        <v>3</v>
      </c>
      <c r="AB513" s="3" t="str">
        <f t="shared" si="125"/>
        <v>A092230</v>
      </c>
      <c r="AC513" s="13" t="str">
        <f t="shared" si="126"/>
        <v>KPX홀딩스</v>
      </c>
    </row>
    <row r="514" spans="1:29" hidden="1">
      <c r="A514" s="55">
        <f t="shared" si="127"/>
        <v>506</v>
      </c>
      <c r="B514" s="146" t="s">
        <v>313</v>
      </c>
      <c r="C514" s="176" t="s">
        <v>2272</v>
      </c>
      <c r="D514" s="40" t="s">
        <v>2293</v>
      </c>
      <c r="E514" s="41">
        <v>236916</v>
      </c>
      <c r="F514" s="42">
        <v>31686993</v>
      </c>
      <c r="G514" s="42">
        <v>14282755</v>
      </c>
      <c r="H514" s="89">
        <v>45.07</v>
      </c>
      <c r="I514" s="48">
        <v>-664781</v>
      </c>
      <c r="J514" s="48">
        <v>-262358</v>
      </c>
      <c r="K514" s="48">
        <v>69982</v>
      </c>
      <c r="L514" s="48">
        <v>-478204</v>
      </c>
      <c r="N514" s="3" t="str">
        <f t="shared" si="112"/>
        <v>1</v>
      </c>
      <c r="O514" s="3" t="str">
        <f t="shared" si="113"/>
        <v>1</v>
      </c>
      <c r="P514" s="3" t="str">
        <f t="shared" si="114"/>
        <v>0</v>
      </c>
      <c r="Q514" s="3" t="str">
        <f t="shared" si="115"/>
        <v>1</v>
      </c>
      <c r="R514" s="8">
        <f t="shared" si="116"/>
        <v>3</v>
      </c>
      <c r="S514" s="6">
        <f t="shared" si="117"/>
        <v>45.07</v>
      </c>
      <c r="T514" s="6">
        <f t="shared" si="118"/>
        <v>-4.2142244295632594</v>
      </c>
      <c r="V514" s="3" t="str">
        <f t="shared" si="119"/>
        <v>PASS</v>
      </c>
      <c r="W514" s="3" t="str">
        <f t="shared" si="120"/>
        <v>PASS</v>
      </c>
      <c r="X514" s="3" t="str">
        <f t="shared" si="121"/>
        <v>PASS</v>
      </c>
      <c r="Y514" s="3" t="str">
        <f t="shared" si="122"/>
        <v>PASS</v>
      </c>
      <c r="Z514" s="3" t="str">
        <f t="shared" si="123"/>
        <v>PASS</v>
      </c>
      <c r="AA514" s="18">
        <f t="shared" si="124"/>
        <v>3</v>
      </c>
      <c r="AB514" s="3" t="str">
        <f t="shared" si="125"/>
        <v>A007390</v>
      </c>
      <c r="AC514" s="13" t="str">
        <f t="shared" si="126"/>
        <v>네이처셀</v>
      </c>
    </row>
    <row r="515" spans="1:29" hidden="1">
      <c r="A515" s="55">
        <f t="shared" si="127"/>
        <v>507</v>
      </c>
      <c r="B515" s="143" t="s">
        <v>1140</v>
      </c>
      <c r="C515" s="175" t="s">
        <v>5723</v>
      </c>
      <c r="D515" s="37" t="s">
        <v>2287</v>
      </c>
      <c r="E515" s="38">
        <v>308193</v>
      </c>
      <c r="F515" s="39">
        <v>59776947</v>
      </c>
      <c r="G515" s="39">
        <v>23481825</v>
      </c>
      <c r="H515" s="88">
        <v>39.28</v>
      </c>
      <c r="I515" s="47">
        <v>1729934</v>
      </c>
      <c r="J515" s="47">
        <v>2498917</v>
      </c>
      <c r="K515" s="47">
        <v>3009916</v>
      </c>
      <c r="L515" s="47">
        <v>2718538</v>
      </c>
      <c r="N515" s="3" t="str">
        <f t="shared" si="112"/>
        <v>0</v>
      </c>
      <c r="O515" s="3" t="str">
        <f t="shared" si="113"/>
        <v>0</v>
      </c>
      <c r="P515" s="3" t="str">
        <f t="shared" si="114"/>
        <v>0</v>
      </c>
      <c r="Q515" s="3" t="str">
        <f t="shared" si="115"/>
        <v>0</v>
      </c>
      <c r="R515" s="8">
        <f t="shared" si="116"/>
        <v>0</v>
      </c>
      <c r="S515" s="6">
        <f t="shared" si="117"/>
        <v>39.28</v>
      </c>
      <c r="T515" s="6">
        <f t="shared" si="118"/>
        <v>16.657433174029446</v>
      </c>
      <c r="V515" s="3" t="str">
        <f t="shared" si="119"/>
        <v>PASS</v>
      </c>
      <c r="W515" s="3" t="str">
        <f t="shared" si="120"/>
        <v>PASS</v>
      </c>
      <c r="X515" s="3" t="str">
        <f t="shared" si="121"/>
        <v>PASS</v>
      </c>
      <c r="Y515" s="3" t="str">
        <f t="shared" si="122"/>
        <v>PASS</v>
      </c>
      <c r="Z515" s="3" t="str">
        <f t="shared" si="123"/>
        <v>PASS</v>
      </c>
      <c r="AA515" s="18">
        <f t="shared" si="124"/>
        <v>3</v>
      </c>
      <c r="AB515" s="3" t="str">
        <f t="shared" si="125"/>
        <v>A067280</v>
      </c>
      <c r="AC515" s="13" t="str">
        <f t="shared" si="126"/>
        <v>멀티캠퍼스</v>
      </c>
    </row>
    <row r="516" spans="1:29" hidden="1">
      <c r="A516" s="55">
        <f t="shared" si="127"/>
        <v>508</v>
      </c>
      <c r="B516" s="143" t="s">
        <v>1413</v>
      </c>
      <c r="C516" s="175" t="s">
        <v>2822</v>
      </c>
      <c r="D516" s="37" t="s">
        <v>2286</v>
      </c>
      <c r="E516" s="38">
        <v>266250</v>
      </c>
      <c r="F516" s="39">
        <v>141335055</v>
      </c>
      <c r="G516" s="39">
        <v>48848073</v>
      </c>
      <c r="H516" s="88">
        <v>34.56</v>
      </c>
      <c r="I516" s="47">
        <v>5521715</v>
      </c>
      <c r="J516" s="47">
        <v>6497373</v>
      </c>
      <c r="K516" s="47">
        <v>7847339</v>
      </c>
      <c r="L516" s="47">
        <v>1758302</v>
      </c>
      <c r="N516" s="3" t="str">
        <f t="shared" si="112"/>
        <v>0</v>
      </c>
      <c r="O516" s="3" t="str">
        <f t="shared" si="113"/>
        <v>0</v>
      </c>
      <c r="P516" s="3" t="str">
        <f t="shared" si="114"/>
        <v>0</v>
      </c>
      <c r="Q516" s="3" t="str">
        <f t="shared" si="115"/>
        <v>0</v>
      </c>
      <c r="R516" s="8">
        <f t="shared" si="116"/>
        <v>0</v>
      </c>
      <c r="S516" s="6">
        <f t="shared" si="117"/>
        <v>34.56</v>
      </c>
      <c r="T516" s="6">
        <f t="shared" si="118"/>
        <v>15.300329419336201</v>
      </c>
      <c r="V516" s="3" t="str">
        <f t="shared" si="119"/>
        <v>PASS</v>
      </c>
      <c r="W516" s="3" t="str">
        <f t="shared" si="120"/>
        <v>PASS</v>
      </c>
      <c r="X516" s="3" t="str">
        <f t="shared" si="121"/>
        <v>PASS</v>
      </c>
      <c r="Y516" s="3" t="str">
        <f t="shared" si="122"/>
        <v>PASS</v>
      </c>
      <c r="Z516" s="3" t="str">
        <f t="shared" si="123"/>
        <v>PASS</v>
      </c>
      <c r="AA516" s="18">
        <f t="shared" si="124"/>
        <v>3</v>
      </c>
      <c r="AB516" s="3" t="str">
        <f t="shared" si="125"/>
        <v>A102710</v>
      </c>
      <c r="AC516" s="13" t="str">
        <f t="shared" si="126"/>
        <v>이엔에프테크놀로지</v>
      </c>
    </row>
    <row r="517" spans="1:29" hidden="1">
      <c r="A517" s="55">
        <f t="shared" si="127"/>
        <v>509</v>
      </c>
      <c r="B517" s="143" t="s">
        <v>326</v>
      </c>
      <c r="C517" s="175" t="s">
        <v>2839</v>
      </c>
      <c r="D517" s="37" t="s">
        <v>2286</v>
      </c>
      <c r="E517" s="38">
        <v>253923</v>
      </c>
      <c r="F517" s="39">
        <v>348521553</v>
      </c>
      <c r="G517" s="39">
        <v>109799806</v>
      </c>
      <c r="H517" s="88">
        <v>31.5</v>
      </c>
      <c r="I517" s="47">
        <v>6867877</v>
      </c>
      <c r="J517" s="47">
        <v>6731133</v>
      </c>
      <c r="K517" s="47">
        <v>8959993</v>
      </c>
      <c r="L517" s="47">
        <v>6645681</v>
      </c>
      <c r="N517" s="3" t="str">
        <f t="shared" si="112"/>
        <v>0</v>
      </c>
      <c r="O517" s="3" t="str">
        <f t="shared" si="113"/>
        <v>0</v>
      </c>
      <c r="P517" s="3" t="str">
        <f t="shared" si="114"/>
        <v>0</v>
      </c>
      <c r="Q517" s="3" t="str">
        <f t="shared" si="115"/>
        <v>0</v>
      </c>
      <c r="R517" s="8">
        <f t="shared" si="116"/>
        <v>0</v>
      </c>
      <c r="S517" s="6">
        <f t="shared" si="117"/>
        <v>31.5</v>
      </c>
      <c r="T517" s="6">
        <f t="shared" si="118"/>
        <v>8.3795919502286846</v>
      </c>
      <c r="V517" s="3" t="str">
        <f t="shared" si="119"/>
        <v>PASS</v>
      </c>
      <c r="W517" s="3" t="str">
        <f t="shared" si="120"/>
        <v>PASS</v>
      </c>
      <c r="X517" s="3" t="str">
        <f t="shared" si="121"/>
        <v>PASS</v>
      </c>
      <c r="Y517" s="3" t="str">
        <f t="shared" si="122"/>
        <v>PASS</v>
      </c>
      <c r="Z517" s="3" t="str">
        <f t="shared" si="123"/>
        <v>PASS</v>
      </c>
      <c r="AA517" s="18">
        <f t="shared" si="124"/>
        <v>3</v>
      </c>
      <c r="AB517" s="3" t="str">
        <f t="shared" si="125"/>
        <v>A007810</v>
      </c>
      <c r="AC517" s="13" t="str">
        <f t="shared" si="126"/>
        <v>코리아써키트</v>
      </c>
    </row>
    <row r="518" spans="1:29" hidden="1">
      <c r="A518" s="55">
        <f t="shared" si="127"/>
        <v>510</v>
      </c>
      <c r="B518" s="143" t="s">
        <v>2456</v>
      </c>
      <c r="C518" s="175" t="s">
        <v>2919</v>
      </c>
      <c r="D518" s="37" t="s">
        <v>1474</v>
      </c>
      <c r="E518" s="38">
        <v>183521</v>
      </c>
      <c r="F518" s="39">
        <v>39270693</v>
      </c>
      <c r="G518" s="39">
        <v>3698601</v>
      </c>
      <c r="H518" s="88">
        <v>9.42</v>
      </c>
      <c r="I518" s="47"/>
      <c r="J518" s="47"/>
      <c r="K518" s="47">
        <v>-12732355</v>
      </c>
      <c r="L518" s="47">
        <v>4387970</v>
      </c>
      <c r="N518" s="3" t="str">
        <f t="shared" si="112"/>
        <v>1</v>
      </c>
      <c r="O518" s="3" t="str">
        <f t="shared" si="113"/>
        <v>1</v>
      </c>
      <c r="P518" s="3" t="str">
        <f t="shared" si="114"/>
        <v>1</v>
      </c>
      <c r="Q518" s="3" t="str">
        <f t="shared" si="115"/>
        <v>0</v>
      </c>
      <c r="R518" s="8">
        <f t="shared" si="116"/>
        <v>3</v>
      </c>
      <c r="S518" s="6" t="str">
        <f t="shared" si="117"/>
        <v/>
      </c>
      <c r="T518" s="6">
        <f t="shared" si="118"/>
        <v>-21.248377256800637</v>
      </c>
      <c r="V518" s="3" t="str">
        <f t="shared" si="119"/>
        <v>PASS</v>
      </c>
      <c r="W518" s="3" t="str">
        <f t="shared" si="120"/>
        <v>PASS</v>
      </c>
      <c r="X518" s="3" t="str">
        <f t="shared" si="121"/>
        <v>PASS</v>
      </c>
      <c r="Y518" s="3" t="str">
        <f t="shared" si="122"/>
        <v>PASS</v>
      </c>
      <c r="Z518" s="3" t="str">
        <f t="shared" si="123"/>
        <v>FAIL</v>
      </c>
      <c r="AA518" s="18">
        <f t="shared" si="124"/>
        <v>3</v>
      </c>
      <c r="AB518" s="3" t="str">
        <f t="shared" si="125"/>
        <v>A203690</v>
      </c>
      <c r="AC518" s="13" t="str">
        <f t="shared" si="126"/>
        <v>프로스테믹스</v>
      </c>
    </row>
    <row r="519" spans="1:29" hidden="1">
      <c r="A519" s="55">
        <f t="shared" si="127"/>
        <v>511</v>
      </c>
      <c r="B519" s="146" t="s">
        <v>258</v>
      </c>
      <c r="C519" s="176" t="s">
        <v>2923</v>
      </c>
      <c r="D519" s="40" t="s">
        <v>2289</v>
      </c>
      <c r="E519" s="41">
        <v>191446</v>
      </c>
      <c r="F519" s="42">
        <v>145980595</v>
      </c>
      <c r="G519" s="42">
        <v>118114142</v>
      </c>
      <c r="H519" s="89">
        <v>80.91</v>
      </c>
      <c r="I519" s="48">
        <v>2388462</v>
      </c>
      <c r="J519" s="48">
        <v>3184556</v>
      </c>
      <c r="K519" s="48">
        <v>2795737</v>
      </c>
      <c r="L519" s="48">
        <v>-150171</v>
      </c>
      <c r="N519" s="3" t="str">
        <f t="shared" si="112"/>
        <v>0</v>
      </c>
      <c r="O519" s="3" t="str">
        <f t="shared" si="113"/>
        <v>0</v>
      </c>
      <c r="P519" s="3" t="str">
        <f t="shared" si="114"/>
        <v>0</v>
      </c>
      <c r="Q519" s="3" t="str">
        <f t="shared" si="115"/>
        <v>1</v>
      </c>
      <c r="R519" s="8">
        <f t="shared" si="116"/>
        <v>1</v>
      </c>
      <c r="S519" s="6">
        <f t="shared" si="117"/>
        <v>80.91</v>
      </c>
      <c r="T519" s="6">
        <f t="shared" si="118"/>
        <v>5.6299154007421333</v>
      </c>
      <c r="V519" s="3" t="str">
        <f t="shared" si="119"/>
        <v>PASS</v>
      </c>
      <c r="W519" s="3" t="str">
        <f t="shared" si="120"/>
        <v>PASS</v>
      </c>
      <c r="X519" s="3" t="str">
        <f t="shared" si="121"/>
        <v>PASS</v>
      </c>
      <c r="Y519" s="3" t="str">
        <f t="shared" si="122"/>
        <v>PASS</v>
      </c>
      <c r="Z519" s="3" t="str">
        <f t="shared" si="123"/>
        <v>PASS</v>
      </c>
      <c r="AA519" s="18">
        <f t="shared" si="124"/>
        <v>3</v>
      </c>
      <c r="AB519" s="3" t="str">
        <f t="shared" si="125"/>
        <v>A005750</v>
      </c>
      <c r="AC519" s="13" t="str">
        <f t="shared" si="126"/>
        <v>대림B&amp;Co</v>
      </c>
    </row>
    <row r="520" spans="1:29" hidden="1">
      <c r="A520" s="55">
        <f t="shared" si="127"/>
        <v>512</v>
      </c>
      <c r="B520" s="143" t="s">
        <v>908</v>
      </c>
      <c r="C520" s="175" t="s">
        <v>1835</v>
      </c>
      <c r="D520" s="37" t="s">
        <v>2287</v>
      </c>
      <c r="E520" s="38">
        <v>324100</v>
      </c>
      <c r="F520" s="39">
        <v>157041998</v>
      </c>
      <c r="G520" s="39">
        <v>67478002</v>
      </c>
      <c r="H520" s="88">
        <v>42.97</v>
      </c>
      <c r="I520" s="47">
        <v>1841197</v>
      </c>
      <c r="J520" s="47">
        <v>778378</v>
      </c>
      <c r="K520" s="47">
        <v>2535242</v>
      </c>
      <c r="L520" s="47">
        <v>1396203</v>
      </c>
      <c r="N520" s="3" t="str">
        <f t="shared" si="112"/>
        <v>0</v>
      </c>
      <c r="O520" s="3" t="str">
        <f t="shared" si="113"/>
        <v>0</v>
      </c>
      <c r="P520" s="3" t="str">
        <f t="shared" si="114"/>
        <v>0</v>
      </c>
      <c r="Q520" s="3" t="str">
        <f t="shared" si="115"/>
        <v>0</v>
      </c>
      <c r="R520" s="8">
        <f t="shared" si="116"/>
        <v>0</v>
      </c>
      <c r="S520" s="6">
        <f t="shared" si="117"/>
        <v>42.97</v>
      </c>
      <c r="T520" s="6">
        <f t="shared" si="118"/>
        <v>4.1715083120631204</v>
      </c>
      <c r="V520" s="3" t="str">
        <f t="shared" si="119"/>
        <v>PASS</v>
      </c>
      <c r="W520" s="3" t="str">
        <f t="shared" si="120"/>
        <v>PASS</v>
      </c>
      <c r="X520" s="3" t="str">
        <f t="shared" si="121"/>
        <v>PASS</v>
      </c>
      <c r="Y520" s="3" t="str">
        <f t="shared" si="122"/>
        <v>PASS</v>
      </c>
      <c r="Z520" s="3" t="str">
        <f t="shared" si="123"/>
        <v>PASS</v>
      </c>
      <c r="AA520" s="18">
        <f t="shared" si="124"/>
        <v>3</v>
      </c>
      <c r="AB520" s="3" t="str">
        <f t="shared" si="125"/>
        <v>A046140</v>
      </c>
      <c r="AC520" s="13" t="str">
        <f t="shared" si="126"/>
        <v>SBS콘텐츠허브</v>
      </c>
    </row>
    <row r="521" spans="1:29" hidden="1">
      <c r="A521" s="55">
        <f t="shared" si="127"/>
        <v>513</v>
      </c>
      <c r="B521" s="143" t="s">
        <v>1315</v>
      </c>
      <c r="C521" s="175" t="s">
        <v>2886</v>
      </c>
      <c r="D521" s="37" t="s">
        <v>2289</v>
      </c>
      <c r="E521" s="38">
        <v>223000</v>
      </c>
      <c r="F521" s="39">
        <v>244314331</v>
      </c>
      <c r="G521" s="39">
        <v>281766932</v>
      </c>
      <c r="H521" s="88">
        <v>115.33</v>
      </c>
      <c r="I521" s="47">
        <v>1932946</v>
      </c>
      <c r="J521" s="47">
        <v>5072887</v>
      </c>
      <c r="K521" s="47">
        <v>5870245</v>
      </c>
      <c r="L521" s="47">
        <v>3016020</v>
      </c>
      <c r="N521" s="3" t="str">
        <f t="shared" ref="N521:N584" si="128">IF(I521&gt;N$8,"0","1")</f>
        <v>0</v>
      </c>
      <c r="O521" s="3" t="str">
        <f t="shared" ref="O521:O584" si="129">IF(J521&gt;O$8,"0","1")</f>
        <v>0</v>
      </c>
      <c r="P521" s="3" t="str">
        <f t="shared" ref="P521:P584" si="130">IF(K521&gt;P$8,"0","1")</f>
        <v>0</v>
      </c>
      <c r="Q521" s="3" t="str">
        <f t="shared" ref="Q521:Q584" si="131">IF(L521&gt;Q$8,"0","1")</f>
        <v>0</v>
      </c>
      <c r="R521" s="8">
        <f t="shared" ref="R521:R584" si="132">COUNTIF(N521:Q521,"1")</f>
        <v>0</v>
      </c>
      <c r="S521" s="6">
        <f t="shared" ref="S521:S584" si="133">IF(D521=$W$4,"",H521)</f>
        <v>115.33</v>
      </c>
      <c r="T521" s="6">
        <f t="shared" ref="T521:T584" si="134">SUM(I521:L521)/F521*100</f>
        <v>6.5047751947060366</v>
      </c>
      <c r="V521" s="3" t="str">
        <f t="shared" ref="V521:V584" si="135">IF(OR(H521=$V$3,H521=$V$4),"FAIL","PASS")</f>
        <v>PASS</v>
      </c>
      <c r="W521" s="3" t="str">
        <f t="shared" ref="W521:W584" si="136">IF(S521="","PASS",IF(S521&gt;$W$3,"FAIL","PASS"))</f>
        <v>PASS</v>
      </c>
      <c r="X521" s="3" t="str">
        <f t="shared" ref="X521:X584" si="137">IF(AND(Y521=$X$3,Z521=$X$3),"FAIL","PASS")</f>
        <v>PASS</v>
      </c>
      <c r="Y521" s="3" t="str">
        <f t="shared" ref="Y521:Y584" si="138">IF(R521=$Y$3,"FAIL","PASS")</f>
        <v>PASS</v>
      </c>
      <c r="Z521" s="3" t="str">
        <f t="shared" ref="Z521:Z584" si="139">IF(ISERROR(IF(T521&lt;$Z$3,"FAIL","PASS")),"",IF(T521&lt;$Z$3,"FAIL","PASS"))</f>
        <v>PASS</v>
      </c>
      <c r="AA521" s="18">
        <f t="shared" ref="AA521:AA584" si="140">COUNTIF(V521:X521,$AA$3)</f>
        <v>3</v>
      </c>
      <c r="AB521" s="3" t="str">
        <f t="shared" ref="AB521:AB584" si="141">B521</f>
        <v>A090350</v>
      </c>
      <c r="AC521" s="13" t="str">
        <f t="shared" ref="AC521:AC584" si="142">C521</f>
        <v>노루페인트</v>
      </c>
    </row>
    <row r="522" spans="1:29" hidden="1">
      <c r="A522" s="55">
        <f t="shared" si="127"/>
        <v>514</v>
      </c>
      <c r="B522" s="143" t="s">
        <v>410</v>
      </c>
      <c r="C522" s="175" t="s">
        <v>2907</v>
      </c>
      <c r="D522" s="37" t="s">
        <v>2287</v>
      </c>
      <c r="E522" s="38">
        <v>213570</v>
      </c>
      <c r="F522" s="39">
        <v>60086717</v>
      </c>
      <c r="G522" s="39">
        <v>65125135</v>
      </c>
      <c r="H522" s="88">
        <v>108.39</v>
      </c>
      <c r="I522" s="47">
        <v>3562369</v>
      </c>
      <c r="J522" s="47">
        <v>2762239</v>
      </c>
      <c r="K522" s="47">
        <v>1793586</v>
      </c>
      <c r="L522" s="47">
        <v>135709</v>
      </c>
      <c r="N522" s="3" t="str">
        <f t="shared" si="128"/>
        <v>0</v>
      </c>
      <c r="O522" s="3" t="str">
        <f t="shared" si="129"/>
        <v>0</v>
      </c>
      <c r="P522" s="3" t="str">
        <f t="shared" si="130"/>
        <v>0</v>
      </c>
      <c r="Q522" s="3" t="str">
        <f t="shared" si="131"/>
        <v>0</v>
      </c>
      <c r="R522" s="8">
        <f t="shared" si="132"/>
        <v>0</v>
      </c>
      <c r="S522" s="6">
        <f t="shared" si="133"/>
        <v>108.39</v>
      </c>
      <c r="T522" s="6">
        <f t="shared" si="134"/>
        <v>13.736651646319768</v>
      </c>
      <c r="V522" s="3" t="str">
        <f t="shared" si="135"/>
        <v>PASS</v>
      </c>
      <c r="W522" s="3" t="str">
        <f t="shared" si="136"/>
        <v>PASS</v>
      </c>
      <c r="X522" s="3" t="str">
        <f t="shared" si="137"/>
        <v>PASS</v>
      </c>
      <c r="Y522" s="3" t="str">
        <f t="shared" si="138"/>
        <v>PASS</v>
      </c>
      <c r="Z522" s="3" t="str">
        <f t="shared" si="139"/>
        <v>PASS</v>
      </c>
      <c r="AA522" s="18">
        <f t="shared" si="140"/>
        <v>3</v>
      </c>
      <c r="AB522" s="3" t="str">
        <f t="shared" si="141"/>
        <v>A011090</v>
      </c>
      <c r="AC522" s="13" t="str">
        <f t="shared" si="142"/>
        <v>에넥스</v>
      </c>
    </row>
    <row r="523" spans="1:29" hidden="1">
      <c r="A523" s="55">
        <f t="shared" ref="A523:A586" si="143">+A522+1</f>
        <v>515</v>
      </c>
      <c r="B523" s="143" t="s">
        <v>610</v>
      </c>
      <c r="C523" s="175" t="s">
        <v>1520</v>
      </c>
      <c r="D523" s="37" t="s">
        <v>2288</v>
      </c>
      <c r="E523" s="38">
        <v>233530</v>
      </c>
      <c r="F523" s="39">
        <v>376699714</v>
      </c>
      <c r="G523" s="39">
        <v>80683017</v>
      </c>
      <c r="H523" s="88">
        <v>21.42</v>
      </c>
      <c r="I523" s="47">
        <v>7083919</v>
      </c>
      <c r="J523" s="47">
        <v>11078804</v>
      </c>
      <c r="K523" s="47">
        <v>5513807</v>
      </c>
      <c r="L523" s="47">
        <v>6233094</v>
      </c>
      <c r="N523" s="3" t="str">
        <f t="shared" si="128"/>
        <v>0</v>
      </c>
      <c r="O523" s="3" t="str">
        <f t="shared" si="129"/>
        <v>0</v>
      </c>
      <c r="P523" s="3" t="str">
        <f t="shared" si="130"/>
        <v>0</v>
      </c>
      <c r="Q523" s="3" t="str">
        <f t="shared" si="131"/>
        <v>0</v>
      </c>
      <c r="R523" s="8">
        <f t="shared" si="132"/>
        <v>0</v>
      </c>
      <c r="S523" s="6">
        <f t="shared" si="133"/>
        <v>21.42</v>
      </c>
      <c r="T523" s="6">
        <f t="shared" si="134"/>
        <v>7.9399115232670443</v>
      </c>
      <c r="V523" s="3" t="str">
        <f t="shared" si="135"/>
        <v>PASS</v>
      </c>
      <c r="W523" s="3" t="str">
        <f t="shared" si="136"/>
        <v>PASS</v>
      </c>
      <c r="X523" s="3" t="str">
        <f t="shared" si="137"/>
        <v>PASS</v>
      </c>
      <c r="Y523" s="3" t="str">
        <f t="shared" si="138"/>
        <v>PASS</v>
      </c>
      <c r="Z523" s="3" t="str">
        <f t="shared" si="139"/>
        <v>PASS</v>
      </c>
      <c r="AA523" s="18">
        <f t="shared" si="140"/>
        <v>3</v>
      </c>
      <c r="AB523" s="3" t="str">
        <f t="shared" si="141"/>
        <v>A025000</v>
      </c>
      <c r="AC523" s="13" t="str">
        <f t="shared" si="142"/>
        <v>KPX케미칼</v>
      </c>
    </row>
    <row r="524" spans="1:29" hidden="1">
      <c r="A524" s="55">
        <f t="shared" si="143"/>
        <v>516</v>
      </c>
      <c r="B524" s="146" t="s">
        <v>2218</v>
      </c>
      <c r="C524" s="176" t="s">
        <v>2715</v>
      </c>
      <c r="D524" s="40" t="s">
        <v>2294</v>
      </c>
      <c r="E524" s="41">
        <v>405110</v>
      </c>
      <c r="F524" s="42">
        <v>49082284</v>
      </c>
      <c r="G524" s="42">
        <v>18966586</v>
      </c>
      <c r="H524" s="89">
        <v>38.64</v>
      </c>
      <c r="I524" s="48">
        <v>4853352</v>
      </c>
      <c r="J524" s="48">
        <v>-16366103</v>
      </c>
      <c r="K524" s="48">
        <v>-1960546</v>
      </c>
      <c r="L524" s="48">
        <v>-3423332</v>
      </c>
      <c r="N524" s="3" t="str">
        <f t="shared" si="128"/>
        <v>0</v>
      </c>
      <c r="O524" s="3" t="str">
        <f t="shared" si="129"/>
        <v>1</v>
      </c>
      <c r="P524" s="3" t="str">
        <f t="shared" si="130"/>
        <v>1</v>
      </c>
      <c r="Q524" s="3" t="str">
        <f t="shared" si="131"/>
        <v>1</v>
      </c>
      <c r="R524" s="8">
        <f t="shared" si="132"/>
        <v>3</v>
      </c>
      <c r="S524" s="6">
        <f t="shared" si="133"/>
        <v>38.64</v>
      </c>
      <c r="T524" s="6">
        <f t="shared" si="134"/>
        <v>-34.425107437950523</v>
      </c>
      <c r="V524" s="3" t="str">
        <f t="shared" si="135"/>
        <v>PASS</v>
      </c>
      <c r="W524" s="3" t="str">
        <f t="shared" si="136"/>
        <v>PASS</v>
      </c>
      <c r="X524" s="3" t="str">
        <f t="shared" si="137"/>
        <v>PASS</v>
      </c>
      <c r="Y524" s="3" t="str">
        <f t="shared" si="138"/>
        <v>PASS</v>
      </c>
      <c r="Z524" s="3" t="str">
        <f t="shared" si="139"/>
        <v>FAIL</v>
      </c>
      <c r="AA524" s="18">
        <f t="shared" si="140"/>
        <v>3</v>
      </c>
      <c r="AB524" s="3" t="str">
        <f t="shared" si="141"/>
        <v>A168330</v>
      </c>
      <c r="AC524" s="13" t="str">
        <f t="shared" si="142"/>
        <v>내츄럴엔도텍</v>
      </c>
    </row>
    <row r="525" spans="1:29" s="154" customFormat="1" hidden="1">
      <c r="A525" s="154">
        <f t="shared" si="143"/>
        <v>517</v>
      </c>
      <c r="B525" s="143" t="s">
        <v>5724</v>
      </c>
      <c r="C525" s="175" t="s">
        <v>5725</v>
      </c>
      <c r="D525" s="37" t="s">
        <v>2294</v>
      </c>
      <c r="E525" s="38"/>
      <c r="F525" s="39">
        <v>16639307</v>
      </c>
      <c r="G525" s="39">
        <v>1848346</v>
      </c>
      <c r="H525" s="88">
        <v>11.11</v>
      </c>
      <c r="I525" s="47">
        <v>-242740</v>
      </c>
      <c r="J525" s="47">
        <v>-376628</v>
      </c>
      <c r="K525" s="47">
        <v>578580</v>
      </c>
      <c r="L525" s="47">
        <v>-17521</v>
      </c>
      <c r="N525" s="155" t="str">
        <f t="shared" si="128"/>
        <v>1</v>
      </c>
      <c r="O525" s="155" t="str">
        <f t="shared" si="129"/>
        <v>1</v>
      </c>
      <c r="P525" s="155" t="str">
        <f t="shared" si="130"/>
        <v>0</v>
      </c>
      <c r="Q525" s="155" t="str">
        <f t="shared" si="131"/>
        <v>1</v>
      </c>
      <c r="R525" s="156">
        <f t="shared" si="132"/>
        <v>3</v>
      </c>
      <c r="S525" s="157">
        <f t="shared" si="133"/>
        <v>11.11</v>
      </c>
      <c r="T525" s="157">
        <f t="shared" si="134"/>
        <v>-0.3504292576607908</v>
      </c>
      <c r="U525" s="155"/>
      <c r="V525" s="155" t="str">
        <f t="shared" si="135"/>
        <v>PASS</v>
      </c>
      <c r="W525" s="155" t="str">
        <f t="shared" si="136"/>
        <v>PASS</v>
      </c>
      <c r="X525" s="155" t="str">
        <f t="shared" si="137"/>
        <v>PASS</v>
      </c>
      <c r="Y525" s="155" t="str">
        <f t="shared" si="138"/>
        <v>PASS</v>
      </c>
      <c r="Z525" s="155" t="str">
        <f t="shared" si="139"/>
        <v>PASS</v>
      </c>
      <c r="AA525" s="156">
        <f t="shared" si="140"/>
        <v>3</v>
      </c>
      <c r="AB525" s="155" t="str">
        <f t="shared" si="141"/>
        <v>A065660</v>
      </c>
      <c r="AC525" s="158" t="str">
        <f t="shared" si="142"/>
        <v>안트로젠</v>
      </c>
    </row>
    <row r="526" spans="1:29" hidden="1">
      <c r="A526" s="55">
        <f t="shared" si="143"/>
        <v>518</v>
      </c>
      <c r="B526" s="143" t="s">
        <v>2438</v>
      </c>
      <c r="C526" s="175" t="s">
        <v>2801</v>
      </c>
      <c r="D526" s="37" t="s">
        <v>2289</v>
      </c>
      <c r="E526" s="38">
        <v>324245</v>
      </c>
      <c r="F526" s="39">
        <v>57810228</v>
      </c>
      <c r="G526" s="39">
        <v>76965581</v>
      </c>
      <c r="H526" s="88">
        <v>133.13</v>
      </c>
      <c r="I526" s="47">
        <v>435754</v>
      </c>
      <c r="J526" s="47">
        <v>-12284</v>
      </c>
      <c r="K526" s="47">
        <v>1886275</v>
      </c>
      <c r="L526" s="47">
        <v>190399</v>
      </c>
      <c r="N526" s="3" t="str">
        <f t="shared" si="128"/>
        <v>0</v>
      </c>
      <c r="O526" s="3" t="str">
        <f t="shared" si="129"/>
        <v>1</v>
      </c>
      <c r="P526" s="3" t="str">
        <f t="shared" si="130"/>
        <v>0</v>
      </c>
      <c r="Q526" s="3" t="str">
        <f t="shared" si="131"/>
        <v>0</v>
      </c>
      <c r="R526" s="8">
        <f t="shared" si="132"/>
        <v>1</v>
      </c>
      <c r="S526" s="6">
        <f t="shared" si="133"/>
        <v>133.13</v>
      </c>
      <c r="T526" s="6">
        <f t="shared" si="134"/>
        <v>4.3247433654819698</v>
      </c>
      <c r="V526" s="3" t="str">
        <f t="shared" si="135"/>
        <v>PASS</v>
      </c>
      <c r="W526" s="3" t="str">
        <f t="shared" si="136"/>
        <v>PASS</v>
      </c>
      <c r="X526" s="3" t="str">
        <f t="shared" si="137"/>
        <v>PASS</v>
      </c>
      <c r="Y526" s="3" t="str">
        <f t="shared" si="138"/>
        <v>PASS</v>
      </c>
      <c r="Z526" s="3" t="str">
        <f t="shared" si="139"/>
        <v>PASS</v>
      </c>
      <c r="AA526" s="18">
        <f t="shared" si="140"/>
        <v>3</v>
      </c>
      <c r="AB526" s="3" t="str">
        <f t="shared" si="141"/>
        <v>A067390</v>
      </c>
      <c r="AC526" s="13" t="str">
        <f t="shared" si="142"/>
        <v>아스트</v>
      </c>
    </row>
    <row r="527" spans="1:29" hidden="1">
      <c r="A527" s="55">
        <f t="shared" si="143"/>
        <v>519</v>
      </c>
      <c r="B527" s="143" t="s">
        <v>2435</v>
      </c>
      <c r="C527" s="175" t="s">
        <v>2794</v>
      </c>
      <c r="D527" s="37" t="s">
        <v>2286</v>
      </c>
      <c r="E527" s="38">
        <v>292570</v>
      </c>
      <c r="F527" s="39">
        <v>48648951</v>
      </c>
      <c r="G527" s="39">
        <v>17568827</v>
      </c>
      <c r="H527" s="88">
        <v>36.11</v>
      </c>
      <c r="I527" s="47">
        <v>1183141</v>
      </c>
      <c r="J527" s="47">
        <v>1171170</v>
      </c>
      <c r="K527" s="47">
        <v>1426286</v>
      </c>
      <c r="L527" s="47">
        <v>1219857</v>
      </c>
      <c r="N527" s="3" t="str">
        <f t="shared" si="128"/>
        <v>0</v>
      </c>
      <c r="O527" s="3" t="str">
        <f t="shared" si="129"/>
        <v>0</v>
      </c>
      <c r="P527" s="3" t="str">
        <f t="shared" si="130"/>
        <v>0</v>
      </c>
      <c r="Q527" s="3" t="str">
        <f t="shared" si="131"/>
        <v>0</v>
      </c>
      <c r="R527" s="8">
        <f t="shared" si="132"/>
        <v>0</v>
      </c>
      <c r="S527" s="6">
        <f t="shared" si="133"/>
        <v>36.11</v>
      </c>
      <c r="T527" s="6">
        <f t="shared" si="134"/>
        <v>10.278647118208161</v>
      </c>
      <c r="V527" s="3" t="str">
        <f t="shared" si="135"/>
        <v>PASS</v>
      </c>
      <c r="W527" s="3" t="str">
        <f t="shared" si="136"/>
        <v>PASS</v>
      </c>
      <c r="X527" s="3" t="str">
        <f t="shared" si="137"/>
        <v>PASS</v>
      </c>
      <c r="Y527" s="3" t="str">
        <f t="shared" si="138"/>
        <v>PASS</v>
      </c>
      <c r="Z527" s="3" t="str">
        <f t="shared" si="139"/>
        <v>PASS</v>
      </c>
      <c r="AA527" s="18">
        <f t="shared" si="140"/>
        <v>3</v>
      </c>
      <c r="AB527" s="3" t="str">
        <f t="shared" si="141"/>
        <v>A053300</v>
      </c>
      <c r="AC527" s="13" t="str">
        <f t="shared" si="142"/>
        <v>한국정보인증</v>
      </c>
    </row>
    <row r="528" spans="1:29" hidden="1">
      <c r="A528" s="55">
        <f t="shared" si="143"/>
        <v>520</v>
      </c>
      <c r="B528" s="143" t="s">
        <v>1026</v>
      </c>
      <c r="C528" s="175" t="s">
        <v>2815</v>
      </c>
      <c r="D528" s="37" t="s">
        <v>2287</v>
      </c>
      <c r="E528" s="38">
        <v>270700</v>
      </c>
      <c r="F528" s="39">
        <v>56818732</v>
      </c>
      <c r="G528" s="39">
        <v>12788163</v>
      </c>
      <c r="H528" s="88">
        <v>22.51</v>
      </c>
      <c r="I528" s="47">
        <v>366875</v>
      </c>
      <c r="J528" s="47">
        <v>1481968</v>
      </c>
      <c r="K528" s="47">
        <v>1005505</v>
      </c>
      <c r="L528" s="47">
        <v>31952</v>
      </c>
      <c r="N528" s="3" t="str">
        <f>IF(I528&gt;N$8,"0","1")</f>
        <v>0</v>
      </c>
      <c r="O528" s="3" t="str">
        <f t="shared" si="129"/>
        <v>0</v>
      </c>
      <c r="P528" s="3" t="str">
        <f t="shared" si="130"/>
        <v>0</v>
      </c>
      <c r="Q528" s="3" t="str">
        <f t="shared" si="131"/>
        <v>0</v>
      </c>
      <c r="R528" s="8">
        <f t="shared" si="132"/>
        <v>0</v>
      </c>
      <c r="S528" s="6">
        <f t="shared" si="133"/>
        <v>22.51</v>
      </c>
      <c r="T528" s="6">
        <f t="shared" si="134"/>
        <v>5.0798388109048265</v>
      </c>
      <c r="V528" s="3" t="str">
        <f t="shared" si="135"/>
        <v>PASS</v>
      </c>
      <c r="W528" s="3" t="str">
        <f t="shared" si="136"/>
        <v>PASS</v>
      </c>
      <c r="X528" s="3" t="str">
        <f t="shared" si="137"/>
        <v>PASS</v>
      </c>
      <c r="Y528" s="3" t="str">
        <f t="shared" si="138"/>
        <v>PASS</v>
      </c>
      <c r="Z528" s="3" t="str">
        <f t="shared" si="139"/>
        <v>PASS</v>
      </c>
      <c r="AA528" s="18">
        <f t="shared" si="140"/>
        <v>3</v>
      </c>
      <c r="AB528" s="3" t="str">
        <f t="shared" si="141"/>
        <v>A054780</v>
      </c>
      <c r="AC528" s="13" t="str">
        <f t="shared" si="142"/>
        <v>키이스트</v>
      </c>
    </row>
    <row r="529" spans="1:29">
      <c r="A529" s="55">
        <f t="shared" si="143"/>
        <v>521</v>
      </c>
      <c r="B529" s="146" t="s">
        <v>227</v>
      </c>
      <c r="C529" s="176" t="s">
        <v>1697</v>
      </c>
      <c r="D529" s="40" t="s">
        <v>2288</v>
      </c>
      <c r="E529" s="41">
        <v>218346</v>
      </c>
      <c r="F529" s="42">
        <v>305191410</v>
      </c>
      <c r="G529" s="42">
        <v>762630003</v>
      </c>
      <c r="H529" s="89">
        <v>249.89</v>
      </c>
      <c r="I529" s="48">
        <v>-10536476</v>
      </c>
      <c r="J529" s="48">
        <v>20208481</v>
      </c>
      <c r="K529" s="48">
        <v>6349351</v>
      </c>
      <c r="L529" s="48">
        <v>-49861789</v>
      </c>
      <c r="N529" s="3" t="str">
        <f t="shared" si="128"/>
        <v>1</v>
      </c>
      <c r="O529" s="3" t="str">
        <f t="shared" si="129"/>
        <v>0</v>
      </c>
      <c r="P529" s="3" t="str">
        <f t="shared" si="130"/>
        <v>0</v>
      </c>
      <c r="Q529" s="3" t="str">
        <f t="shared" si="131"/>
        <v>1</v>
      </c>
      <c r="R529" s="8">
        <f t="shared" si="132"/>
        <v>2</v>
      </c>
      <c r="S529" s="6">
        <f t="shared" si="133"/>
        <v>249.89</v>
      </c>
      <c r="T529" s="6">
        <f t="shared" si="134"/>
        <v>-11.08826523000762</v>
      </c>
      <c r="V529" s="3" t="str">
        <f t="shared" si="135"/>
        <v>PASS</v>
      </c>
      <c r="W529" s="3" t="str">
        <f t="shared" si="136"/>
        <v>FAIL</v>
      </c>
      <c r="X529" s="3" t="str">
        <f t="shared" si="137"/>
        <v>PASS</v>
      </c>
      <c r="Y529" s="3" t="str">
        <f t="shared" si="138"/>
        <v>PASS</v>
      </c>
      <c r="Z529" s="3" t="str">
        <f t="shared" si="139"/>
        <v>FAIL</v>
      </c>
      <c r="AA529" s="18">
        <f t="shared" si="140"/>
        <v>2</v>
      </c>
      <c r="AB529" s="3" t="str">
        <f t="shared" si="141"/>
        <v>A004980</v>
      </c>
      <c r="AC529" s="13" t="str">
        <f t="shared" si="142"/>
        <v>성신양회</v>
      </c>
    </row>
    <row r="530" spans="1:29" hidden="1">
      <c r="A530" s="55">
        <f t="shared" si="143"/>
        <v>522</v>
      </c>
      <c r="B530" s="143" t="s">
        <v>56</v>
      </c>
      <c r="C530" s="175" t="s">
        <v>2852</v>
      </c>
      <c r="D530" s="37" t="s">
        <v>1474</v>
      </c>
      <c r="E530" s="38">
        <v>260571</v>
      </c>
      <c r="F530" s="39">
        <v>608632356</v>
      </c>
      <c r="G530" s="39">
        <v>4358450686</v>
      </c>
      <c r="H530" s="88">
        <v>716.11</v>
      </c>
      <c r="I530" s="47">
        <v>15898683</v>
      </c>
      <c r="J530" s="47">
        <v>16545222</v>
      </c>
      <c r="K530" s="47">
        <v>9804764</v>
      </c>
      <c r="L530" s="47">
        <v>3132765</v>
      </c>
      <c r="N530" s="3" t="str">
        <f t="shared" si="128"/>
        <v>0</v>
      </c>
      <c r="O530" s="3" t="str">
        <f t="shared" si="129"/>
        <v>0</v>
      </c>
      <c r="P530" s="3" t="str">
        <f t="shared" si="130"/>
        <v>0</v>
      </c>
      <c r="Q530" s="3" t="str">
        <f t="shared" si="131"/>
        <v>0</v>
      </c>
      <c r="R530" s="8">
        <f t="shared" si="132"/>
        <v>0</v>
      </c>
      <c r="S530" s="6" t="str">
        <f t="shared" si="133"/>
        <v/>
      </c>
      <c r="T530" s="6">
        <f t="shared" si="134"/>
        <v>7.4562966547246798</v>
      </c>
      <c r="V530" s="3" t="str">
        <f t="shared" si="135"/>
        <v>PASS</v>
      </c>
      <c r="W530" s="3" t="str">
        <f t="shared" si="136"/>
        <v>PASS</v>
      </c>
      <c r="X530" s="3" t="str">
        <f t="shared" si="137"/>
        <v>PASS</v>
      </c>
      <c r="Y530" s="3" t="str">
        <f t="shared" si="138"/>
        <v>PASS</v>
      </c>
      <c r="Z530" s="3" t="str">
        <f t="shared" si="139"/>
        <v>PASS</v>
      </c>
      <c r="AA530" s="18">
        <f t="shared" si="140"/>
        <v>3</v>
      </c>
      <c r="AB530" s="3" t="str">
        <f t="shared" si="141"/>
        <v>A001200</v>
      </c>
      <c r="AC530" s="13" t="str">
        <f t="shared" si="142"/>
        <v>유진투자증권</v>
      </c>
    </row>
    <row r="531" spans="1:29">
      <c r="A531" s="55">
        <f t="shared" si="143"/>
        <v>523</v>
      </c>
      <c r="B531" s="143" t="s">
        <v>384</v>
      </c>
      <c r="C531" s="175" t="s">
        <v>2227</v>
      </c>
      <c r="D531" s="37" t="s">
        <v>1474</v>
      </c>
      <c r="E531" s="38">
        <v>277409</v>
      </c>
      <c r="F531" s="39">
        <v>148575866</v>
      </c>
      <c r="G531" s="39">
        <v>1040277127</v>
      </c>
      <c r="H531" s="88" t="s">
        <v>2311</v>
      </c>
      <c r="I531" s="47">
        <v>3511917</v>
      </c>
      <c r="J531" s="47">
        <v>3318572</v>
      </c>
      <c r="K531" s="47">
        <v>1639558</v>
      </c>
      <c r="L531" s="47">
        <v>2295146</v>
      </c>
      <c r="N531" s="3" t="str">
        <f t="shared" si="128"/>
        <v>0</v>
      </c>
      <c r="O531" s="3" t="str">
        <f t="shared" si="129"/>
        <v>0</v>
      </c>
      <c r="P531" s="3" t="str">
        <f t="shared" si="130"/>
        <v>0</v>
      </c>
      <c r="Q531" s="3" t="str">
        <f t="shared" si="131"/>
        <v>0</v>
      </c>
      <c r="R531" s="8">
        <f t="shared" si="132"/>
        <v>0</v>
      </c>
      <c r="S531" s="6" t="str">
        <f t="shared" si="133"/>
        <v/>
      </c>
      <c r="T531" s="6">
        <f t="shared" si="134"/>
        <v>7.2455865746055963</v>
      </c>
      <c r="V531" s="3" t="str">
        <f t="shared" si="135"/>
        <v>FAIL</v>
      </c>
      <c r="W531" s="3" t="str">
        <f t="shared" si="136"/>
        <v>PASS</v>
      </c>
      <c r="X531" s="3" t="str">
        <f t="shared" si="137"/>
        <v>PASS</v>
      </c>
      <c r="Y531" s="3" t="str">
        <f t="shared" si="138"/>
        <v>PASS</v>
      </c>
      <c r="Z531" s="3" t="str">
        <f t="shared" si="139"/>
        <v>PASS</v>
      </c>
      <c r="AA531" s="18">
        <f t="shared" si="140"/>
        <v>2</v>
      </c>
      <c r="AB531" s="3" t="str">
        <f t="shared" si="141"/>
        <v>A010050</v>
      </c>
      <c r="AC531" s="13" t="str">
        <f t="shared" si="142"/>
        <v>우리종금</v>
      </c>
    </row>
    <row r="532" spans="1:29" hidden="1">
      <c r="A532" s="55">
        <f t="shared" si="143"/>
        <v>524</v>
      </c>
      <c r="B532" s="143" t="s">
        <v>1267</v>
      </c>
      <c r="C532" s="175" t="s">
        <v>2896</v>
      </c>
      <c r="D532" s="37" t="s">
        <v>2288</v>
      </c>
      <c r="E532" s="38">
        <v>205554</v>
      </c>
      <c r="F532" s="39">
        <v>404686337</v>
      </c>
      <c r="G532" s="39">
        <v>170053226</v>
      </c>
      <c r="H532" s="88">
        <v>42.02</v>
      </c>
      <c r="I532" s="47">
        <v>1966060</v>
      </c>
      <c r="J532" s="47">
        <v>7776045</v>
      </c>
      <c r="K532" s="47">
        <v>13349000</v>
      </c>
      <c r="L532" s="47">
        <v>11027696</v>
      </c>
      <c r="N532" s="3" t="str">
        <f t="shared" si="128"/>
        <v>0</v>
      </c>
      <c r="O532" s="3" t="str">
        <f t="shared" si="129"/>
        <v>0</v>
      </c>
      <c r="P532" s="3" t="str">
        <f t="shared" si="130"/>
        <v>0</v>
      </c>
      <c r="Q532" s="3" t="str">
        <f t="shared" si="131"/>
        <v>0</v>
      </c>
      <c r="R532" s="8">
        <f t="shared" si="132"/>
        <v>0</v>
      </c>
      <c r="S532" s="6">
        <f t="shared" si="133"/>
        <v>42.02</v>
      </c>
      <c r="T532" s="6">
        <f t="shared" si="134"/>
        <v>8.4309248621853037</v>
      </c>
      <c r="V532" s="3" t="str">
        <f t="shared" si="135"/>
        <v>PASS</v>
      </c>
      <c r="W532" s="3" t="str">
        <f t="shared" si="136"/>
        <v>PASS</v>
      </c>
      <c r="X532" s="3" t="str">
        <f t="shared" si="137"/>
        <v>PASS</v>
      </c>
      <c r="Y532" s="3" t="str">
        <f t="shared" si="138"/>
        <v>PASS</v>
      </c>
      <c r="Z532" s="3" t="str">
        <f t="shared" si="139"/>
        <v>PASS</v>
      </c>
      <c r="AA532" s="18">
        <f t="shared" si="140"/>
        <v>3</v>
      </c>
      <c r="AB532" s="3" t="str">
        <f t="shared" si="141"/>
        <v>A084010</v>
      </c>
      <c r="AC532" s="13" t="str">
        <f t="shared" si="142"/>
        <v>대한제강</v>
      </c>
    </row>
    <row r="533" spans="1:29" hidden="1">
      <c r="A533" s="55">
        <f t="shared" si="143"/>
        <v>525</v>
      </c>
      <c r="B533" s="143" t="s">
        <v>35</v>
      </c>
      <c r="C533" s="175" t="s">
        <v>2925</v>
      </c>
      <c r="D533" s="37" t="s">
        <v>2289</v>
      </c>
      <c r="E533" s="38">
        <v>202605</v>
      </c>
      <c r="F533" s="39">
        <v>178231433</v>
      </c>
      <c r="G533" s="39">
        <v>96232172</v>
      </c>
      <c r="H533" s="88">
        <v>53.99</v>
      </c>
      <c r="I533" s="47">
        <v>2373400</v>
      </c>
      <c r="J533" s="47">
        <v>-452687</v>
      </c>
      <c r="K533" s="47">
        <v>499267</v>
      </c>
      <c r="L533" s="47">
        <v>527939</v>
      </c>
      <c r="N533" s="3" t="str">
        <f t="shared" si="128"/>
        <v>0</v>
      </c>
      <c r="O533" s="3" t="str">
        <f t="shared" si="129"/>
        <v>1</v>
      </c>
      <c r="P533" s="3" t="str">
        <f t="shared" si="130"/>
        <v>0</v>
      </c>
      <c r="Q533" s="3" t="str">
        <f t="shared" si="131"/>
        <v>0</v>
      </c>
      <c r="R533" s="8">
        <f t="shared" si="132"/>
        <v>1</v>
      </c>
      <c r="S533" s="6">
        <f t="shared" si="133"/>
        <v>53.99</v>
      </c>
      <c r="T533" s="6">
        <f t="shared" si="134"/>
        <v>1.6539837841061402</v>
      </c>
      <c r="V533" s="3" t="str">
        <f t="shared" si="135"/>
        <v>PASS</v>
      </c>
      <c r="W533" s="3" t="str">
        <f t="shared" si="136"/>
        <v>PASS</v>
      </c>
      <c r="X533" s="3" t="str">
        <f t="shared" si="137"/>
        <v>PASS</v>
      </c>
      <c r="Y533" s="3" t="str">
        <f t="shared" si="138"/>
        <v>PASS</v>
      </c>
      <c r="Z533" s="3" t="str">
        <f t="shared" si="139"/>
        <v>PASS</v>
      </c>
      <c r="AA533" s="18">
        <f t="shared" si="140"/>
        <v>3</v>
      </c>
      <c r="AB533" s="3" t="str">
        <f t="shared" si="141"/>
        <v>A000700</v>
      </c>
      <c r="AC533" s="13" t="str">
        <f t="shared" si="142"/>
        <v>유수홀딩스</v>
      </c>
    </row>
    <row r="534" spans="1:29" hidden="1">
      <c r="A534" s="55">
        <f t="shared" si="143"/>
        <v>526</v>
      </c>
      <c r="B534" s="146" t="s">
        <v>2297</v>
      </c>
      <c r="C534" s="176" t="s">
        <v>2901</v>
      </c>
      <c r="D534" s="40" t="s">
        <v>2288</v>
      </c>
      <c r="E534" s="41">
        <v>216173</v>
      </c>
      <c r="F534" s="42">
        <v>93207321</v>
      </c>
      <c r="G534" s="42">
        <v>18227645</v>
      </c>
      <c r="H534" s="89">
        <v>19.559999999999999</v>
      </c>
      <c r="I534" s="48">
        <v>3383247</v>
      </c>
      <c r="J534" s="48">
        <v>4618845</v>
      </c>
      <c r="K534" s="48">
        <v>5629124</v>
      </c>
      <c r="L534" s="48">
        <v>4228771</v>
      </c>
      <c r="N534" s="3" t="str">
        <f t="shared" si="128"/>
        <v>0</v>
      </c>
      <c r="O534" s="3" t="str">
        <f t="shared" si="129"/>
        <v>0</v>
      </c>
      <c r="P534" s="3" t="str">
        <f t="shared" si="130"/>
        <v>0</v>
      </c>
      <c r="Q534" s="3" t="str">
        <f t="shared" si="131"/>
        <v>0</v>
      </c>
      <c r="R534" s="8">
        <f t="shared" si="132"/>
        <v>0</v>
      </c>
      <c r="S534" s="6">
        <f t="shared" si="133"/>
        <v>19.559999999999999</v>
      </c>
      <c r="T534" s="6">
        <f t="shared" si="134"/>
        <v>19.161571010071192</v>
      </c>
      <c r="V534" s="3" t="str">
        <f t="shared" si="135"/>
        <v>PASS</v>
      </c>
      <c r="W534" s="3" t="str">
        <f t="shared" si="136"/>
        <v>PASS</v>
      </c>
      <c r="X534" s="3" t="str">
        <f t="shared" si="137"/>
        <v>PASS</v>
      </c>
      <c r="Y534" s="3" t="str">
        <f t="shared" si="138"/>
        <v>PASS</v>
      </c>
      <c r="Z534" s="3" t="str">
        <f t="shared" si="139"/>
        <v>PASS</v>
      </c>
      <c r="AA534" s="18">
        <f t="shared" si="140"/>
        <v>3</v>
      </c>
      <c r="AB534" s="3" t="str">
        <f t="shared" si="141"/>
        <v>A171120</v>
      </c>
      <c r="AC534" s="13" t="str">
        <f t="shared" si="142"/>
        <v>라이온켐텍</v>
      </c>
    </row>
    <row r="535" spans="1:29" hidden="1">
      <c r="A535" s="55">
        <f t="shared" si="143"/>
        <v>527</v>
      </c>
      <c r="B535" s="143" t="s">
        <v>406</v>
      </c>
      <c r="C535" s="175" t="s">
        <v>2335</v>
      </c>
      <c r="D535" s="37" t="s">
        <v>2294</v>
      </c>
      <c r="E535" s="38">
        <v>172142</v>
      </c>
      <c r="F535" s="39">
        <v>42317015</v>
      </c>
      <c r="G535" s="39">
        <v>9035672</v>
      </c>
      <c r="H535" s="88">
        <v>21.35</v>
      </c>
      <c r="I535" s="47">
        <v>-1902602</v>
      </c>
      <c r="J535" s="47">
        <v>-1988880</v>
      </c>
      <c r="K535" s="47">
        <v>2038578</v>
      </c>
      <c r="L535" s="47">
        <v>-1929513</v>
      </c>
      <c r="N535" s="3" t="str">
        <f t="shared" si="128"/>
        <v>1</v>
      </c>
      <c r="O535" s="3" t="str">
        <f t="shared" si="129"/>
        <v>1</v>
      </c>
      <c r="P535" s="3" t="str">
        <f t="shared" si="130"/>
        <v>0</v>
      </c>
      <c r="Q535" s="3" t="str">
        <f t="shared" si="131"/>
        <v>1</v>
      </c>
      <c r="R535" s="8">
        <f t="shared" si="132"/>
        <v>3</v>
      </c>
      <c r="S535" s="6">
        <f t="shared" si="133"/>
        <v>21.35</v>
      </c>
      <c r="T535" s="6">
        <f t="shared" si="134"/>
        <v>-8.9382887710770706</v>
      </c>
      <c r="V535" s="3" t="str">
        <f t="shared" si="135"/>
        <v>PASS</v>
      </c>
      <c r="W535" s="3" t="str">
        <f t="shared" si="136"/>
        <v>PASS</v>
      </c>
      <c r="X535" s="3" t="str">
        <f t="shared" si="137"/>
        <v>PASS</v>
      </c>
      <c r="Y535" s="3" t="str">
        <f t="shared" si="138"/>
        <v>PASS</v>
      </c>
      <c r="Z535" s="3" t="str">
        <f t="shared" si="139"/>
        <v>PASS</v>
      </c>
      <c r="AA535" s="18">
        <f t="shared" si="140"/>
        <v>3</v>
      </c>
      <c r="AB535" s="3" t="str">
        <f t="shared" si="141"/>
        <v>A011000</v>
      </c>
      <c r="AC535" s="13" t="str">
        <f t="shared" si="142"/>
        <v>진원생명과학</v>
      </c>
    </row>
    <row r="536" spans="1:29" hidden="1">
      <c r="A536" s="55">
        <f t="shared" si="143"/>
        <v>528</v>
      </c>
      <c r="B536" s="143" t="s">
        <v>2808</v>
      </c>
      <c r="C536" s="175" t="s">
        <v>2809</v>
      </c>
      <c r="D536" s="37" t="s">
        <v>2287</v>
      </c>
      <c r="E536" s="38">
        <v>292286</v>
      </c>
      <c r="F536" s="39"/>
      <c r="G536" s="39"/>
      <c r="H536" s="88"/>
      <c r="I536" s="47"/>
      <c r="J536" s="47"/>
      <c r="K536" s="47">
        <v>1070531</v>
      </c>
      <c r="L536" s="47"/>
      <c r="N536" s="3" t="str">
        <f t="shared" si="128"/>
        <v>1</v>
      </c>
      <c r="O536" s="3" t="str">
        <f t="shared" si="129"/>
        <v>1</v>
      </c>
      <c r="P536" s="3" t="str">
        <f t="shared" si="130"/>
        <v>0</v>
      </c>
      <c r="Q536" s="3" t="str">
        <f t="shared" si="131"/>
        <v>1</v>
      </c>
      <c r="R536" s="8">
        <f t="shared" si="132"/>
        <v>3</v>
      </c>
      <c r="S536" s="6">
        <f t="shared" si="133"/>
        <v>0</v>
      </c>
      <c r="T536" s="6" t="e">
        <f t="shared" si="134"/>
        <v>#DIV/0!</v>
      </c>
      <c r="V536" s="3" t="str">
        <f t="shared" si="135"/>
        <v>PASS</v>
      </c>
      <c r="W536" s="3" t="str">
        <f t="shared" si="136"/>
        <v>PASS</v>
      </c>
      <c r="X536" s="3" t="str">
        <f t="shared" si="137"/>
        <v>PASS</v>
      </c>
      <c r="Y536" s="3" t="str">
        <f t="shared" si="138"/>
        <v>PASS</v>
      </c>
      <c r="Z536" s="3" t="str">
        <f t="shared" si="139"/>
        <v/>
      </c>
      <c r="AA536" s="18">
        <f t="shared" si="140"/>
        <v>3</v>
      </c>
      <c r="AB536" s="3" t="str">
        <f t="shared" si="141"/>
        <v>A206560</v>
      </c>
      <c r="AC536" s="13" t="str">
        <f t="shared" si="142"/>
        <v>덱스터</v>
      </c>
    </row>
    <row r="537" spans="1:29" hidden="1">
      <c r="A537" s="55">
        <f t="shared" si="143"/>
        <v>529</v>
      </c>
      <c r="B537" s="143" t="s">
        <v>226</v>
      </c>
      <c r="C537" s="175" t="s">
        <v>2826</v>
      </c>
      <c r="D537" s="37" t="s">
        <v>2293</v>
      </c>
      <c r="E537" s="38">
        <v>263200</v>
      </c>
      <c r="F537" s="39">
        <v>446584823</v>
      </c>
      <c r="G537" s="39">
        <v>67609265</v>
      </c>
      <c r="H537" s="88">
        <v>15.14</v>
      </c>
      <c r="I537" s="47">
        <v>217092</v>
      </c>
      <c r="J537" s="47">
        <v>8917295</v>
      </c>
      <c r="K537" s="47">
        <v>7175255</v>
      </c>
      <c r="L537" s="47">
        <v>7425418</v>
      </c>
      <c r="N537" s="3" t="str">
        <f t="shared" si="128"/>
        <v>0</v>
      </c>
      <c r="O537" s="3" t="str">
        <f t="shared" si="129"/>
        <v>0</v>
      </c>
      <c r="P537" s="3" t="str">
        <f t="shared" si="130"/>
        <v>0</v>
      </c>
      <c r="Q537" s="3" t="str">
        <f t="shared" si="131"/>
        <v>0</v>
      </c>
      <c r="R537" s="8">
        <f t="shared" si="132"/>
        <v>0</v>
      </c>
      <c r="S537" s="6">
        <f t="shared" si="133"/>
        <v>15.14</v>
      </c>
      <c r="T537" s="6">
        <f t="shared" si="134"/>
        <v>5.3147932436566476</v>
      </c>
      <c r="V537" s="3" t="str">
        <f t="shared" si="135"/>
        <v>PASS</v>
      </c>
      <c r="W537" s="3" t="str">
        <f t="shared" si="136"/>
        <v>PASS</v>
      </c>
      <c r="X537" s="3" t="str">
        <f t="shared" si="137"/>
        <v>PASS</v>
      </c>
      <c r="Y537" s="3" t="str">
        <f t="shared" si="138"/>
        <v>PASS</v>
      </c>
      <c r="Z537" s="3" t="str">
        <f t="shared" si="139"/>
        <v>PASS</v>
      </c>
      <c r="AA537" s="18">
        <f t="shared" si="140"/>
        <v>3</v>
      </c>
      <c r="AB537" s="3" t="str">
        <f t="shared" si="141"/>
        <v>A004970</v>
      </c>
      <c r="AC537" s="13" t="str">
        <f t="shared" si="142"/>
        <v>신라교역</v>
      </c>
    </row>
    <row r="538" spans="1:29" hidden="1">
      <c r="A538" s="55">
        <f t="shared" si="143"/>
        <v>530</v>
      </c>
      <c r="B538" s="143" t="s">
        <v>531</v>
      </c>
      <c r="C538" s="175" t="s">
        <v>2831</v>
      </c>
      <c r="D538" s="37" t="s">
        <v>2293</v>
      </c>
      <c r="E538" s="38">
        <v>256945</v>
      </c>
      <c r="F538" s="39">
        <v>74301812</v>
      </c>
      <c r="G538" s="39">
        <v>17550357</v>
      </c>
      <c r="H538" s="88">
        <v>23.62</v>
      </c>
      <c r="I538" s="47">
        <v>5520962</v>
      </c>
      <c r="J538" s="47">
        <v>5869048</v>
      </c>
      <c r="K538" s="47">
        <v>3580880</v>
      </c>
      <c r="L538" s="47">
        <v>2605505</v>
      </c>
      <c r="N538" s="3" t="str">
        <f t="shared" si="128"/>
        <v>0</v>
      </c>
      <c r="O538" s="3" t="str">
        <f t="shared" si="129"/>
        <v>0</v>
      </c>
      <c r="P538" s="3" t="str">
        <f t="shared" si="130"/>
        <v>0</v>
      </c>
      <c r="Q538" s="3" t="str">
        <f t="shared" si="131"/>
        <v>0</v>
      </c>
      <c r="R538" s="8">
        <f t="shared" si="132"/>
        <v>0</v>
      </c>
      <c r="S538" s="6">
        <f t="shared" si="133"/>
        <v>23.62</v>
      </c>
      <c r="T538" s="6">
        <f t="shared" si="134"/>
        <v>23.655405604374764</v>
      </c>
      <c r="V538" s="3" t="str">
        <f t="shared" si="135"/>
        <v>PASS</v>
      </c>
      <c r="W538" s="3" t="str">
        <f t="shared" si="136"/>
        <v>PASS</v>
      </c>
      <c r="X538" s="3" t="str">
        <f t="shared" si="137"/>
        <v>PASS</v>
      </c>
      <c r="Y538" s="3" t="str">
        <f t="shared" si="138"/>
        <v>PASS</v>
      </c>
      <c r="Z538" s="3" t="str">
        <f t="shared" si="139"/>
        <v>PASS</v>
      </c>
      <c r="AA538" s="18">
        <f t="shared" si="140"/>
        <v>3</v>
      </c>
      <c r="AB538" s="3" t="str">
        <f t="shared" si="141"/>
        <v>A018120</v>
      </c>
      <c r="AC538" s="13" t="str">
        <f t="shared" si="142"/>
        <v>진로발효</v>
      </c>
    </row>
    <row r="539" spans="1:29" hidden="1">
      <c r="A539" s="55">
        <f t="shared" si="143"/>
        <v>531</v>
      </c>
      <c r="B539" s="146" t="s">
        <v>28</v>
      </c>
      <c r="C539" s="176" t="s">
        <v>2828</v>
      </c>
      <c r="D539" s="40" t="s">
        <v>1474</v>
      </c>
      <c r="E539" s="41">
        <v>269819</v>
      </c>
      <c r="F539" s="42">
        <v>442077000</v>
      </c>
      <c r="G539" s="42">
        <v>8545469000</v>
      </c>
      <c r="H539" s="89">
        <v>1933.03</v>
      </c>
      <c r="I539" s="48">
        <v>9059000</v>
      </c>
      <c r="J539" s="48">
        <v>7154000</v>
      </c>
      <c r="K539" s="48">
        <v>7860000</v>
      </c>
      <c r="L539" s="48">
        <v>-4136000</v>
      </c>
      <c r="N539" s="3" t="str">
        <f t="shared" si="128"/>
        <v>0</v>
      </c>
      <c r="O539" s="3" t="str">
        <f t="shared" si="129"/>
        <v>0</v>
      </c>
      <c r="P539" s="3" t="str">
        <f t="shared" si="130"/>
        <v>0</v>
      </c>
      <c r="Q539" s="3" t="str">
        <f t="shared" si="131"/>
        <v>1</v>
      </c>
      <c r="R539" s="8">
        <f t="shared" si="132"/>
        <v>1</v>
      </c>
      <c r="S539" s="6" t="str">
        <f t="shared" si="133"/>
        <v/>
      </c>
      <c r="T539" s="6">
        <f t="shared" si="134"/>
        <v>4.5098478319387798</v>
      </c>
      <c r="V539" s="3" t="str">
        <f t="shared" si="135"/>
        <v>PASS</v>
      </c>
      <c r="W539" s="3" t="str">
        <f t="shared" si="136"/>
        <v>PASS</v>
      </c>
      <c r="X539" s="3" t="str">
        <f t="shared" si="137"/>
        <v>PASS</v>
      </c>
      <c r="Y539" s="3" t="str">
        <f t="shared" si="138"/>
        <v>PASS</v>
      </c>
      <c r="Z539" s="3" t="str">
        <f t="shared" si="139"/>
        <v>PASS</v>
      </c>
      <c r="AA539" s="18">
        <f t="shared" si="140"/>
        <v>3</v>
      </c>
      <c r="AB539" s="3" t="str">
        <f t="shared" si="141"/>
        <v>A000540</v>
      </c>
      <c r="AC539" s="13" t="str">
        <f t="shared" si="142"/>
        <v>흥국화재</v>
      </c>
    </row>
    <row r="540" spans="1:29" hidden="1">
      <c r="A540" s="55">
        <f t="shared" si="143"/>
        <v>532</v>
      </c>
      <c r="B540" s="143" t="s">
        <v>707</v>
      </c>
      <c r="C540" s="175" t="s">
        <v>2795</v>
      </c>
      <c r="D540" s="37" t="s">
        <v>2286</v>
      </c>
      <c r="E540" s="38">
        <v>272975</v>
      </c>
      <c r="F540" s="39">
        <v>249463748</v>
      </c>
      <c r="G540" s="39">
        <v>60868335</v>
      </c>
      <c r="H540" s="88">
        <v>24.4</v>
      </c>
      <c r="I540" s="47">
        <v>8155705</v>
      </c>
      <c r="J540" s="47">
        <v>2944881</v>
      </c>
      <c r="K540" s="47">
        <v>4218714</v>
      </c>
      <c r="L540" s="47">
        <v>3403049</v>
      </c>
      <c r="N540" s="3" t="str">
        <f t="shared" si="128"/>
        <v>0</v>
      </c>
      <c r="O540" s="3" t="str">
        <f t="shared" si="129"/>
        <v>0</v>
      </c>
      <c r="P540" s="3" t="str">
        <f t="shared" si="130"/>
        <v>0</v>
      </c>
      <c r="Q540" s="3" t="str">
        <f t="shared" si="131"/>
        <v>0</v>
      </c>
      <c r="R540" s="8">
        <f t="shared" si="132"/>
        <v>0</v>
      </c>
      <c r="S540" s="6">
        <f t="shared" si="133"/>
        <v>24.4</v>
      </c>
      <c r="T540" s="6">
        <f t="shared" si="134"/>
        <v>7.5050379664783993</v>
      </c>
      <c r="V540" s="3" t="str">
        <f t="shared" si="135"/>
        <v>PASS</v>
      </c>
      <c r="W540" s="3" t="str">
        <f t="shared" si="136"/>
        <v>PASS</v>
      </c>
      <c r="X540" s="3" t="str">
        <f t="shared" si="137"/>
        <v>PASS</v>
      </c>
      <c r="Y540" s="3" t="str">
        <f t="shared" si="138"/>
        <v>PASS</v>
      </c>
      <c r="Z540" s="3" t="str">
        <f t="shared" si="139"/>
        <v>PASS</v>
      </c>
      <c r="AA540" s="18">
        <f t="shared" si="140"/>
        <v>3</v>
      </c>
      <c r="AB540" s="3" t="str">
        <f t="shared" si="141"/>
        <v>A033240</v>
      </c>
      <c r="AC540" s="13" t="str">
        <f t="shared" si="142"/>
        <v>자화전자</v>
      </c>
    </row>
    <row r="541" spans="1:29" hidden="1">
      <c r="A541" s="55">
        <f t="shared" si="143"/>
        <v>533</v>
      </c>
      <c r="B541" s="143" t="s">
        <v>2928</v>
      </c>
      <c r="C541" s="175" t="s">
        <v>2929</v>
      </c>
      <c r="D541" s="37" t="s">
        <v>2294</v>
      </c>
      <c r="E541" s="38">
        <v>147000</v>
      </c>
      <c r="F541" s="39"/>
      <c r="G541" s="39"/>
      <c r="H541" s="88"/>
      <c r="I541" s="47"/>
      <c r="J541" s="47"/>
      <c r="K541" s="47"/>
      <c r="L541" s="47"/>
      <c r="N541" s="3" t="str">
        <f t="shared" si="128"/>
        <v>1</v>
      </c>
      <c r="O541" s="3" t="str">
        <f t="shared" si="129"/>
        <v>1</v>
      </c>
      <c r="P541" s="3" t="str">
        <f t="shared" si="130"/>
        <v>1</v>
      </c>
      <c r="Q541" s="3" t="str">
        <f t="shared" si="131"/>
        <v>1</v>
      </c>
      <c r="R541" s="8">
        <f t="shared" si="132"/>
        <v>4</v>
      </c>
      <c r="S541" s="6">
        <f t="shared" si="133"/>
        <v>0</v>
      </c>
      <c r="T541" s="6" t="e">
        <f t="shared" si="134"/>
        <v>#DIV/0!</v>
      </c>
      <c r="V541" s="3" t="str">
        <f t="shared" si="135"/>
        <v>PASS</v>
      </c>
      <c r="W541" s="3" t="str">
        <f t="shared" si="136"/>
        <v>PASS</v>
      </c>
      <c r="X541" s="3" t="str">
        <f t="shared" si="137"/>
        <v>PASS</v>
      </c>
      <c r="Y541" s="3" t="str">
        <f t="shared" si="138"/>
        <v>FAIL</v>
      </c>
      <c r="Z541" s="3" t="str">
        <f t="shared" si="139"/>
        <v/>
      </c>
      <c r="AA541" s="18">
        <f t="shared" si="140"/>
        <v>3</v>
      </c>
      <c r="AB541" s="3" t="str">
        <f t="shared" si="141"/>
        <v>A185490</v>
      </c>
      <c r="AC541" s="13" t="str">
        <f t="shared" si="142"/>
        <v>아이진</v>
      </c>
    </row>
    <row r="542" spans="1:29">
      <c r="A542" s="55">
        <f t="shared" si="143"/>
        <v>534</v>
      </c>
      <c r="B542" s="143" t="s">
        <v>412</v>
      </c>
      <c r="C542" s="175" t="s">
        <v>2824</v>
      </c>
      <c r="D542" s="37" t="s">
        <v>2289</v>
      </c>
      <c r="E542" s="38">
        <v>302860</v>
      </c>
      <c r="F542" s="39">
        <v>1486703789</v>
      </c>
      <c r="G542" s="39">
        <v>2681906676</v>
      </c>
      <c r="H542" s="88">
        <v>180.39</v>
      </c>
      <c r="I542" s="47">
        <v>-31894926</v>
      </c>
      <c r="J542" s="47">
        <v>-40288204</v>
      </c>
      <c r="K542" s="47">
        <v>-55361957</v>
      </c>
      <c r="L542" s="47">
        <v>-370432471</v>
      </c>
      <c r="N542" s="3" t="str">
        <f t="shared" si="128"/>
        <v>1</v>
      </c>
      <c r="O542" s="3" t="str">
        <f t="shared" si="129"/>
        <v>1</v>
      </c>
      <c r="P542" s="3" t="str">
        <f t="shared" si="130"/>
        <v>1</v>
      </c>
      <c r="Q542" s="3" t="str">
        <f t="shared" si="131"/>
        <v>1</v>
      </c>
      <c r="R542" s="8">
        <f t="shared" si="132"/>
        <v>4</v>
      </c>
      <c r="S542" s="6">
        <f t="shared" si="133"/>
        <v>180.39</v>
      </c>
      <c r="T542" s="6">
        <f t="shared" si="134"/>
        <v>-33.495411909520598</v>
      </c>
      <c r="V542" s="3" t="str">
        <f t="shared" si="135"/>
        <v>PASS</v>
      </c>
      <c r="W542" s="3" t="str">
        <f t="shared" si="136"/>
        <v>PASS</v>
      </c>
      <c r="X542" s="3" t="str">
        <f t="shared" si="137"/>
        <v>FAIL</v>
      </c>
      <c r="Y542" s="3" t="str">
        <f t="shared" si="138"/>
        <v>FAIL</v>
      </c>
      <c r="Z542" s="3" t="str">
        <f t="shared" si="139"/>
        <v>FAIL</v>
      </c>
      <c r="AA542" s="18">
        <f t="shared" si="140"/>
        <v>2</v>
      </c>
      <c r="AB542" s="3" t="str">
        <f t="shared" si="141"/>
        <v>A011160</v>
      </c>
      <c r="AC542" s="13" t="str">
        <f t="shared" si="142"/>
        <v>두산건설</v>
      </c>
    </row>
    <row r="543" spans="1:29">
      <c r="A543" s="55">
        <f t="shared" si="143"/>
        <v>535</v>
      </c>
      <c r="B543" s="143" t="s">
        <v>2191</v>
      </c>
      <c r="C543" s="175" t="s">
        <v>2192</v>
      </c>
      <c r="D543" s="37" t="s">
        <v>2287</v>
      </c>
      <c r="E543" s="38">
        <v>263541</v>
      </c>
      <c r="F543" s="39">
        <v>221376749</v>
      </c>
      <c r="G543" s="39">
        <v>781928137</v>
      </c>
      <c r="H543" s="88">
        <v>353.21</v>
      </c>
      <c r="I543" s="47">
        <v>4228757</v>
      </c>
      <c r="J543" s="47">
        <v>5243896</v>
      </c>
      <c r="K543" s="47">
        <v>6610986</v>
      </c>
      <c r="L543" s="47">
        <v>2654643</v>
      </c>
      <c r="N543" s="3" t="str">
        <f t="shared" si="128"/>
        <v>0</v>
      </c>
      <c r="O543" s="3" t="str">
        <f t="shared" si="129"/>
        <v>0</v>
      </c>
      <c r="P543" s="3" t="str">
        <f t="shared" si="130"/>
        <v>0</v>
      </c>
      <c r="Q543" s="3" t="str">
        <f t="shared" si="131"/>
        <v>0</v>
      </c>
      <c r="R543" s="8">
        <f t="shared" si="132"/>
        <v>0</v>
      </c>
      <c r="S543" s="6">
        <f t="shared" si="133"/>
        <v>353.21</v>
      </c>
      <c r="T543" s="6">
        <f t="shared" si="134"/>
        <v>8.4644309235926123</v>
      </c>
      <c r="V543" s="3" t="str">
        <f t="shared" si="135"/>
        <v>PASS</v>
      </c>
      <c r="W543" s="3" t="str">
        <f t="shared" si="136"/>
        <v>FAIL</v>
      </c>
      <c r="X543" s="3" t="str">
        <f t="shared" si="137"/>
        <v>PASS</v>
      </c>
      <c r="Y543" s="3" t="str">
        <f t="shared" si="138"/>
        <v>PASS</v>
      </c>
      <c r="Z543" s="3" t="str">
        <f t="shared" si="139"/>
        <v>PASS</v>
      </c>
      <c r="AA543" s="18">
        <f t="shared" si="140"/>
        <v>2</v>
      </c>
      <c r="AB543" s="3" t="str">
        <f t="shared" si="141"/>
        <v>A068400</v>
      </c>
      <c r="AC543" s="13" t="str">
        <f t="shared" si="142"/>
        <v>AJ렌터카</v>
      </c>
    </row>
    <row r="544" spans="1:29" hidden="1">
      <c r="A544" s="55">
        <f t="shared" si="143"/>
        <v>536</v>
      </c>
      <c r="B544" s="146" t="s">
        <v>1138</v>
      </c>
      <c r="C544" s="176" t="s">
        <v>2813</v>
      </c>
      <c r="D544" s="40" t="s">
        <v>2286</v>
      </c>
      <c r="E544" s="41">
        <v>289208</v>
      </c>
      <c r="F544" s="42">
        <v>51317196</v>
      </c>
      <c r="G544" s="42">
        <v>19560270</v>
      </c>
      <c r="H544" s="89">
        <v>38.119999999999997</v>
      </c>
      <c r="I544" s="48">
        <v>2778116</v>
      </c>
      <c r="J544" s="48">
        <v>1695410</v>
      </c>
      <c r="K544" s="48">
        <v>2474209</v>
      </c>
      <c r="L544" s="48">
        <v>607531</v>
      </c>
      <c r="N544" s="3" t="str">
        <f t="shared" si="128"/>
        <v>0</v>
      </c>
      <c r="O544" s="3" t="str">
        <f t="shared" si="129"/>
        <v>0</v>
      </c>
      <c r="P544" s="3" t="str">
        <f t="shared" si="130"/>
        <v>0</v>
      </c>
      <c r="Q544" s="3" t="str">
        <f t="shared" si="131"/>
        <v>0</v>
      </c>
      <c r="R544" s="8">
        <f t="shared" si="132"/>
        <v>0</v>
      </c>
      <c r="S544" s="6">
        <f t="shared" si="133"/>
        <v>38.119999999999997</v>
      </c>
      <c r="T544" s="6">
        <f t="shared" si="134"/>
        <v>14.722678924234286</v>
      </c>
      <c r="V544" s="3" t="str">
        <f t="shared" si="135"/>
        <v>PASS</v>
      </c>
      <c r="W544" s="3" t="str">
        <f t="shared" si="136"/>
        <v>PASS</v>
      </c>
      <c r="X544" s="3" t="str">
        <f t="shared" si="137"/>
        <v>PASS</v>
      </c>
      <c r="Y544" s="3" t="str">
        <f t="shared" si="138"/>
        <v>PASS</v>
      </c>
      <c r="Z544" s="3" t="str">
        <f t="shared" si="139"/>
        <v>PASS</v>
      </c>
      <c r="AA544" s="18">
        <f t="shared" si="140"/>
        <v>3</v>
      </c>
      <c r="AB544" s="3" t="str">
        <f t="shared" si="141"/>
        <v>A067160</v>
      </c>
      <c r="AC544" s="13" t="str">
        <f t="shared" si="142"/>
        <v>아프리카TV</v>
      </c>
    </row>
    <row r="545" spans="1:29" hidden="1">
      <c r="A545" s="55">
        <f t="shared" si="143"/>
        <v>537</v>
      </c>
      <c r="B545" s="143" t="s">
        <v>0</v>
      </c>
      <c r="C545" s="175" t="s">
        <v>2837</v>
      </c>
      <c r="D545" s="37" t="s">
        <v>2294</v>
      </c>
      <c r="E545" s="38">
        <v>227362</v>
      </c>
      <c r="F545" s="39">
        <v>230117742</v>
      </c>
      <c r="G545" s="39">
        <v>87069288</v>
      </c>
      <c r="H545" s="88">
        <v>37.840000000000003</v>
      </c>
      <c r="I545" s="47">
        <v>1859251</v>
      </c>
      <c r="J545" s="47">
        <v>1716387</v>
      </c>
      <c r="K545" s="47">
        <v>-803940</v>
      </c>
      <c r="L545" s="47">
        <v>2836954</v>
      </c>
      <c r="N545" s="3" t="str">
        <f t="shared" si="128"/>
        <v>0</v>
      </c>
      <c r="O545" s="3" t="str">
        <f t="shared" si="129"/>
        <v>0</v>
      </c>
      <c r="P545" s="3" t="str">
        <f t="shared" si="130"/>
        <v>1</v>
      </c>
      <c r="Q545" s="3" t="str">
        <f t="shared" si="131"/>
        <v>0</v>
      </c>
      <c r="R545" s="8">
        <f t="shared" si="132"/>
        <v>1</v>
      </c>
      <c r="S545" s="6">
        <f t="shared" si="133"/>
        <v>37.840000000000003</v>
      </c>
      <c r="T545" s="6">
        <f t="shared" si="134"/>
        <v>2.4372966426899847</v>
      </c>
      <c r="V545" s="3" t="str">
        <f t="shared" si="135"/>
        <v>PASS</v>
      </c>
      <c r="W545" s="3" t="str">
        <f t="shared" si="136"/>
        <v>PASS</v>
      </c>
      <c r="X545" s="3" t="str">
        <f t="shared" si="137"/>
        <v>PASS</v>
      </c>
      <c r="Y545" s="3" t="str">
        <f t="shared" si="138"/>
        <v>PASS</v>
      </c>
      <c r="Z545" s="3" t="str">
        <f t="shared" si="139"/>
        <v>PASS</v>
      </c>
      <c r="AA545" s="18">
        <f t="shared" si="140"/>
        <v>3</v>
      </c>
      <c r="AB545" s="3" t="str">
        <f t="shared" si="141"/>
        <v>A000020</v>
      </c>
      <c r="AC545" s="13" t="str">
        <f t="shared" si="142"/>
        <v>동화약품</v>
      </c>
    </row>
    <row r="546" spans="1:29" hidden="1">
      <c r="A546" s="55">
        <f t="shared" si="143"/>
        <v>538</v>
      </c>
      <c r="B546" s="143" t="s">
        <v>544</v>
      </c>
      <c r="C546" s="175" t="s">
        <v>2788</v>
      </c>
      <c r="D546" s="37" t="s">
        <v>2289</v>
      </c>
      <c r="E546" s="38">
        <v>283356</v>
      </c>
      <c r="F546" s="39">
        <v>237378247</v>
      </c>
      <c r="G546" s="39">
        <v>249167895</v>
      </c>
      <c r="H546" s="88">
        <v>104.97</v>
      </c>
      <c r="I546" s="47">
        <v>3027034</v>
      </c>
      <c r="J546" s="47">
        <v>3912782</v>
      </c>
      <c r="K546" s="47">
        <v>7992584</v>
      </c>
      <c r="L546" s="47">
        <v>-416364</v>
      </c>
      <c r="N546" s="3" t="str">
        <f t="shared" si="128"/>
        <v>0</v>
      </c>
      <c r="O546" s="3" t="str">
        <f t="shared" si="129"/>
        <v>0</v>
      </c>
      <c r="P546" s="3" t="str">
        <f t="shared" si="130"/>
        <v>0</v>
      </c>
      <c r="Q546" s="3" t="str">
        <f t="shared" si="131"/>
        <v>1</v>
      </c>
      <c r="R546" s="8">
        <f t="shared" si="132"/>
        <v>1</v>
      </c>
      <c r="S546" s="6">
        <f t="shared" si="133"/>
        <v>104.97</v>
      </c>
      <c r="T546" s="6">
        <f t="shared" si="134"/>
        <v>6.1151500541665049</v>
      </c>
      <c r="V546" s="3" t="str">
        <f t="shared" si="135"/>
        <v>PASS</v>
      </c>
      <c r="W546" s="3" t="str">
        <f t="shared" si="136"/>
        <v>PASS</v>
      </c>
      <c r="X546" s="3" t="str">
        <f t="shared" si="137"/>
        <v>PASS</v>
      </c>
      <c r="Y546" s="3" t="str">
        <f t="shared" si="138"/>
        <v>PASS</v>
      </c>
      <c r="Z546" s="3" t="str">
        <f t="shared" si="139"/>
        <v>PASS</v>
      </c>
      <c r="AA546" s="18">
        <f t="shared" si="140"/>
        <v>3</v>
      </c>
      <c r="AB546" s="3" t="str">
        <f t="shared" si="141"/>
        <v>A019210</v>
      </c>
      <c r="AC546" s="13" t="str">
        <f t="shared" si="142"/>
        <v>와이지-원</v>
      </c>
    </row>
    <row r="547" spans="1:29" hidden="1">
      <c r="A547" s="55">
        <f t="shared" si="143"/>
        <v>539</v>
      </c>
      <c r="B547" s="143" t="s">
        <v>45</v>
      </c>
      <c r="C547" s="175" t="s">
        <v>2806</v>
      </c>
      <c r="D547" s="37" t="s">
        <v>2288</v>
      </c>
      <c r="E547" s="38">
        <v>266766</v>
      </c>
      <c r="F547" s="39">
        <v>214566605</v>
      </c>
      <c r="G547" s="39">
        <v>49499300</v>
      </c>
      <c r="H547" s="88">
        <v>23.07</v>
      </c>
      <c r="I547" s="47">
        <v>-561592</v>
      </c>
      <c r="J547" s="47">
        <v>1404515</v>
      </c>
      <c r="K547" s="47">
        <v>1293812</v>
      </c>
      <c r="L547" s="47">
        <v>771325</v>
      </c>
      <c r="N547" s="3" t="str">
        <f t="shared" si="128"/>
        <v>1</v>
      </c>
      <c r="O547" s="3" t="str">
        <f t="shared" si="129"/>
        <v>0</v>
      </c>
      <c r="P547" s="3" t="str">
        <f t="shared" si="130"/>
        <v>0</v>
      </c>
      <c r="Q547" s="3" t="str">
        <f t="shared" si="131"/>
        <v>0</v>
      </c>
      <c r="R547" s="8">
        <f t="shared" si="132"/>
        <v>1</v>
      </c>
      <c r="S547" s="6">
        <f t="shared" si="133"/>
        <v>23.07</v>
      </c>
      <c r="T547" s="6">
        <f t="shared" si="134"/>
        <v>1.3553180840979424</v>
      </c>
      <c r="V547" s="3" t="str">
        <f t="shared" si="135"/>
        <v>PASS</v>
      </c>
      <c r="W547" s="3" t="str">
        <f t="shared" si="136"/>
        <v>PASS</v>
      </c>
      <c r="X547" s="3" t="str">
        <f t="shared" si="137"/>
        <v>PASS</v>
      </c>
      <c r="Y547" s="3" t="str">
        <f t="shared" si="138"/>
        <v>PASS</v>
      </c>
      <c r="Z547" s="3" t="str">
        <f t="shared" si="139"/>
        <v>PASS</v>
      </c>
      <c r="AA547" s="18">
        <f t="shared" si="140"/>
        <v>3</v>
      </c>
      <c r="AB547" s="3" t="str">
        <f t="shared" si="141"/>
        <v>A000970</v>
      </c>
      <c r="AC547" s="13" t="str">
        <f t="shared" si="142"/>
        <v>한국주철관</v>
      </c>
    </row>
    <row r="548" spans="1:29" hidden="1">
      <c r="A548" s="55">
        <f t="shared" si="143"/>
        <v>540</v>
      </c>
      <c r="B548" s="143" t="s">
        <v>2845</v>
      </c>
      <c r="C548" s="175" t="s">
        <v>2846</v>
      </c>
      <c r="D548" s="37" t="s">
        <v>2286</v>
      </c>
      <c r="E548" s="38">
        <v>193514</v>
      </c>
      <c r="F548" s="39"/>
      <c r="G548" s="39"/>
      <c r="H548" s="88"/>
      <c r="I548" s="47"/>
      <c r="J548" s="47"/>
      <c r="K548" s="47"/>
      <c r="L548" s="47"/>
      <c r="N548" s="3" t="str">
        <f t="shared" si="128"/>
        <v>1</v>
      </c>
      <c r="O548" s="3" t="str">
        <f t="shared" si="129"/>
        <v>1</v>
      </c>
      <c r="P548" s="3" t="str">
        <f t="shared" si="130"/>
        <v>1</v>
      </c>
      <c r="Q548" s="3" t="str">
        <f t="shared" si="131"/>
        <v>1</v>
      </c>
      <c r="R548" s="8">
        <f t="shared" si="132"/>
        <v>4</v>
      </c>
      <c r="S548" s="6">
        <f t="shared" si="133"/>
        <v>0</v>
      </c>
      <c r="T548" s="6" t="e">
        <f t="shared" si="134"/>
        <v>#DIV/0!</v>
      </c>
      <c r="V548" s="3" t="str">
        <f t="shared" si="135"/>
        <v>PASS</v>
      </c>
      <c r="W548" s="3" t="str">
        <f t="shared" si="136"/>
        <v>PASS</v>
      </c>
      <c r="X548" s="3" t="str">
        <f t="shared" si="137"/>
        <v>PASS</v>
      </c>
      <c r="Y548" s="3" t="str">
        <f t="shared" si="138"/>
        <v>FAIL</v>
      </c>
      <c r="Z548" s="3" t="str">
        <f t="shared" si="139"/>
        <v/>
      </c>
      <c r="AA548" s="18">
        <f t="shared" si="140"/>
        <v>3</v>
      </c>
      <c r="AB548" s="3" t="str">
        <f t="shared" si="141"/>
        <v>A190510</v>
      </c>
      <c r="AC548" s="13" t="str">
        <f t="shared" si="142"/>
        <v>나무가</v>
      </c>
    </row>
    <row r="549" spans="1:29" hidden="1">
      <c r="A549" s="55">
        <f t="shared" si="143"/>
        <v>541</v>
      </c>
      <c r="B549" s="146" t="s">
        <v>1272</v>
      </c>
      <c r="C549" s="176" t="s">
        <v>2868</v>
      </c>
      <c r="D549" s="40" t="s">
        <v>2287</v>
      </c>
      <c r="E549" s="41">
        <v>239399</v>
      </c>
      <c r="F549" s="42">
        <v>126338661</v>
      </c>
      <c r="G549" s="42">
        <v>91703667</v>
      </c>
      <c r="H549" s="89">
        <v>72.59</v>
      </c>
      <c r="I549" s="48">
        <v>-1154352</v>
      </c>
      <c r="J549" s="48">
        <v>-264197</v>
      </c>
      <c r="K549" s="48">
        <v>-1124354</v>
      </c>
      <c r="L549" s="48">
        <v>106710</v>
      </c>
      <c r="N549" s="3" t="str">
        <f t="shared" si="128"/>
        <v>1</v>
      </c>
      <c r="O549" s="3" t="str">
        <f t="shared" si="129"/>
        <v>1</v>
      </c>
      <c r="P549" s="3" t="str">
        <f t="shared" si="130"/>
        <v>1</v>
      </c>
      <c r="Q549" s="3" t="str">
        <f t="shared" si="131"/>
        <v>0</v>
      </c>
      <c r="R549" s="8">
        <f t="shared" si="132"/>
        <v>3</v>
      </c>
      <c r="S549" s="6">
        <f t="shared" si="133"/>
        <v>72.59</v>
      </c>
      <c r="T549" s="6">
        <f t="shared" si="134"/>
        <v>-1.9283036409575369</v>
      </c>
      <c r="V549" s="3" t="str">
        <f t="shared" si="135"/>
        <v>PASS</v>
      </c>
      <c r="W549" s="3" t="str">
        <f t="shared" si="136"/>
        <v>PASS</v>
      </c>
      <c r="X549" s="3" t="str">
        <f t="shared" si="137"/>
        <v>PASS</v>
      </c>
      <c r="Y549" s="3" t="str">
        <f t="shared" si="138"/>
        <v>PASS</v>
      </c>
      <c r="Z549" s="3" t="str">
        <f t="shared" si="139"/>
        <v>PASS</v>
      </c>
      <c r="AA549" s="18">
        <f t="shared" si="140"/>
        <v>3</v>
      </c>
      <c r="AB549" s="3" t="str">
        <f t="shared" si="141"/>
        <v>A084680</v>
      </c>
      <c r="AC549" s="13" t="str">
        <f t="shared" si="142"/>
        <v>이월드</v>
      </c>
    </row>
    <row r="550" spans="1:29" hidden="1">
      <c r="A550" s="55">
        <f t="shared" si="143"/>
        <v>542</v>
      </c>
      <c r="B550" s="143" t="s">
        <v>95</v>
      </c>
      <c r="C550" s="175" t="s">
        <v>1851</v>
      </c>
      <c r="D550" s="37" t="s">
        <v>2288</v>
      </c>
      <c r="E550" s="38">
        <v>229846</v>
      </c>
      <c r="F550" s="39">
        <v>529728521</v>
      </c>
      <c r="G550" s="39">
        <v>849088</v>
      </c>
      <c r="H550" s="88">
        <v>0.16</v>
      </c>
      <c r="I550" s="47">
        <v>21291516</v>
      </c>
      <c r="J550" s="47">
        <v>-224546</v>
      </c>
      <c r="K550" s="47">
        <v>-621052</v>
      </c>
      <c r="L550" s="47">
        <v>-578538</v>
      </c>
      <c r="N550" s="3" t="str">
        <f t="shared" si="128"/>
        <v>0</v>
      </c>
      <c r="O550" s="3" t="str">
        <f t="shared" si="129"/>
        <v>1</v>
      </c>
      <c r="P550" s="3" t="str">
        <f t="shared" si="130"/>
        <v>1</v>
      </c>
      <c r="Q550" s="3" t="str">
        <f t="shared" si="131"/>
        <v>1</v>
      </c>
      <c r="R550" s="8">
        <f t="shared" si="132"/>
        <v>3</v>
      </c>
      <c r="S550" s="6">
        <f t="shared" si="133"/>
        <v>0.16</v>
      </c>
      <c r="T550" s="6">
        <f t="shared" si="134"/>
        <v>3.7504833537177054</v>
      </c>
      <c r="V550" s="3" t="str">
        <f t="shared" si="135"/>
        <v>PASS</v>
      </c>
      <c r="W550" s="3" t="str">
        <f t="shared" si="136"/>
        <v>PASS</v>
      </c>
      <c r="X550" s="3" t="str">
        <f t="shared" si="137"/>
        <v>PASS</v>
      </c>
      <c r="Y550" s="3" t="str">
        <f t="shared" si="138"/>
        <v>PASS</v>
      </c>
      <c r="Z550" s="3" t="str">
        <f t="shared" si="139"/>
        <v>PASS</v>
      </c>
      <c r="AA550" s="18">
        <f t="shared" si="140"/>
        <v>3</v>
      </c>
      <c r="AB550" s="3" t="str">
        <f t="shared" si="141"/>
        <v>A001940</v>
      </c>
      <c r="AC550" s="13" t="str">
        <f t="shared" si="142"/>
        <v>KISCO홀딩스</v>
      </c>
    </row>
    <row r="551" spans="1:29" hidden="1">
      <c r="A551" s="55">
        <f t="shared" si="143"/>
        <v>543</v>
      </c>
      <c r="B551" s="143" t="s">
        <v>193</v>
      </c>
      <c r="C551" s="175" t="s">
        <v>2895</v>
      </c>
      <c r="D551" s="37" t="s">
        <v>2286</v>
      </c>
      <c r="E551" s="38">
        <v>205139</v>
      </c>
      <c r="F551" s="39">
        <v>451596114</v>
      </c>
      <c r="G551" s="39">
        <v>55396868</v>
      </c>
      <c r="H551" s="88">
        <v>12.27</v>
      </c>
      <c r="I551" s="47">
        <v>14629471</v>
      </c>
      <c r="J551" s="47">
        <v>-5304897</v>
      </c>
      <c r="K551" s="47">
        <v>8651314</v>
      </c>
      <c r="L551" s="47">
        <v>2960603</v>
      </c>
      <c r="N551" s="3" t="str">
        <f t="shared" si="128"/>
        <v>0</v>
      </c>
      <c r="O551" s="3" t="str">
        <f t="shared" si="129"/>
        <v>1</v>
      </c>
      <c r="P551" s="3" t="str">
        <f t="shared" si="130"/>
        <v>0</v>
      </c>
      <c r="Q551" s="3" t="str">
        <f t="shared" si="131"/>
        <v>0</v>
      </c>
      <c r="R551" s="8">
        <f t="shared" si="132"/>
        <v>1</v>
      </c>
      <c r="S551" s="6">
        <f t="shared" si="133"/>
        <v>12.27</v>
      </c>
      <c r="T551" s="6">
        <f t="shared" si="134"/>
        <v>4.6361096455316266</v>
      </c>
      <c r="V551" s="3" t="str">
        <f t="shared" si="135"/>
        <v>PASS</v>
      </c>
      <c r="W551" s="3" t="str">
        <f t="shared" si="136"/>
        <v>PASS</v>
      </c>
      <c r="X551" s="3" t="str">
        <f t="shared" si="137"/>
        <v>PASS</v>
      </c>
      <c r="Y551" s="3" t="str">
        <f t="shared" si="138"/>
        <v>PASS</v>
      </c>
      <c r="Z551" s="3" t="str">
        <f t="shared" si="139"/>
        <v>PASS</v>
      </c>
      <c r="AA551" s="18">
        <f t="shared" si="140"/>
        <v>3</v>
      </c>
      <c r="AB551" s="3" t="str">
        <f t="shared" si="141"/>
        <v>A004130</v>
      </c>
      <c r="AC551" s="13" t="str">
        <f t="shared" si="142"/>
        <v>대덕GDS</v>
      </c>
    </row>
    <row r="552" spans="1:29" hidden="1">
      <c r="A552" s="55">
        <f t="shared" si="143"/>
        <v>544</v>
      </c>
      <c r="B552" s="143" t="s">
        <v>212</v>
      </c>
      <c r="C552" s="175" t="s">
        <v>1913</v>
      </c>
      <c r="D552" s="37" t="s">
        <v>2287</v>
      </c>
      <c r="E552" s="38">
        <v>278599</v>
      </c>
      <c r="F552" s="39">
        <v>177017049</v>
      </c>
      <c r="G552" s="39">
        <v>19747686</v>
      </c>
      <c r="H552" s="88">
        <v>11.16</v>
      </c>
      <c r="I552" s="47">
        <v>-318673</v>
      </c>
      <c r="J552" s="47">
        <v>2457564</v>
      </c>
      <c r="K552" s="47">
        <v>957814</v>
      </c>
      <c r="L552" s="47">
        <v>4172202</v>
      </c>
      <c r="N552" s="3" t="str">
        <f t="shared" si="128"/>
        <v>1</v>
      </c>
      <c r="O552" s="3" t="str">
        <f t="shared" si="129"/>
        <v>0</v>
      </c>
      <c r="P552" s="3" t="str">
        <f t="shared" si="130"/>
        <v>0</v>
      </c>
      <c r="Q552" s="3" t="str">
        <f t="shared" si="131"/>
        <v>0</v>
      </c>
      <c r="R552" s="8">
        <f t="shared" si="132"/>
        <v>1</v>
      </c>
      <c r="S552" s="6">
        <f t="shared" si="133"/>
        <v>11.16</v>
      </c>
      <c r="T552" s="6">
        <f t="shared" si="134"/>
        <v>4.1063315884336093</v>
      </c>
      <c r="V552" s="3" t="str">
        <f t="shared" si="135"/>
        <v>PASS</v>
      </c>
      <c r="W552" s="3" t="str">
        <f t="shared" si="136"/>
        <v>PASS</v>
      </c>
      <c r="X552" s="3" t="str">
        <f t="shared" si="137"/>
        <v>PASS</v>
      </c>
      <c r="Y552" s="3" t="str">
        <f t="shared" si="138"/>
        <v>PASS</v>
      </c>
      <c r="Z552" s="3" t="str">
        <f t="shared" si="139"/>
        <v>PASS</v>
      </c>
      <c r="AA552" s="18">
        <f t="shared" si="140"/>
        <v>3</v>
      </c>
      <c r="AB552" s="3" t="str">
        <f t="shared" si="141"/>
        <v>A004700</v>
      </c>
      <c r="AC552" s="13" t="str">
        <f t="shared" si="142"/>
        <v>조광피혁</v>
      </c>
    </row>
    <row r="553" spans="1:29" hidden="1">
      <c r="A553" s="55">
        <f t="shared" si="143"/>
        <v>545</v>
      </c>
      <c r="B553" s="143" t="s">
        <v>321</v>
      </c>
      <c r="C553" s="175" t="s">
        <v>2954</v>
      </c>
      <c r="D553" s="37" t="s">
        <v>2286</v>
      </c>
      <c r="E553" s="38">
        <v>190454</v>
      </c>
      <c r="F553" s="39">
        <v>220316475</v>
      </c>
      <c r="G553" s="39">
        <v>153244535</v>
      </c>
      <c r="H553" s="88">
        <v>69.56</v>
      </c>
      <c r="I553" s="47">
        <v>7393454</v>
      </c>
      <c r="J553" s="47">
        <v>7060380</v>
      </c>
      <c r="K553" s="47">
        <v>5836927</v>
      </c>
      <c r="L553" s="47">
        <v>2452719</v>
      </c>
      <c r="N553" s="3" t="str">
        <f t="shared" si="128"/>
        <v>0</v>
      </c>
      <c r="O553" s="3" t="str">
        <f t="shared" si="129"/>
        <v>0</v>
      </c>
      <c r="P553" s="3" t="str">
        <f t="shared" si="130"/>
        <v>0</v>
      </c>
      <c r="Q553" s="3" t="str">
        <f t="shared" si="131"/>
        <v>0</v>
      </c>
      <c r="R553" s="8">
        <f t="shared" si="132"/>
        <v>0</v>
      </c>
      <c r="S553" s="6">
        <f t="shared" si="133"/>
        <v>69.56</v>
      </c>
      <c r="T553" s="6">
        <f t="shared" si="134"/>
        <v>10.323095447128953</v>
      </c>
      <c r="V553" s="3" t="str">
        <f t="shared" si="135"/>
        <v>PASS</v>
      </c>
      <c r="W553" s="3" t="str">
        <f t="shared" si="136"/>
        <v>PASS</v>
      </c>
      <c r="X553" s="3" t="str">
        <f t="shared" si="137"/>
        <v>PASS</v>
      </c>
      <c r="Y553" s="3" t="str">
        <f t="shared" si="138"/>
        <v>PASS</v>
      </c>
      <c r="Z553" s="3" t="str">
        <f t="shared" si="139"/>
        <v>PASS</v>
      </c>
      <c r="AA553" s="18">
        <f t="shared" si="140"/>
        <v>3</v>
      </c>
      <c r="AB553" s="3" t="str">
        <f t="shared" si="141"/>
        <v>A007660</v>
      </c>
      <c r="AC553" s="13" t="str">
        <f t="shared" si="142"/>
        <v>이수페타시스</v>
      </c>
    </row>
    <row r="554" spans="1:29" hidden="1">
      <c r="A554" s="55">
        <f t="shared" si="143"/>
        <v>546</v>
      </c>
      <c r="B554" s="146" t="s">
        <v>2147</v>
      </c>
      <c r="C554" s="176" t="s">
        <v>2890</v>
      </c>
      <c r="D554" s="40" t="s">
        <v>2288</v>
      </c>
      <c r="E554" s="41">
        <v>209960</v>
      </c>
      <c r="F554" s="42">
        <v>97369131</v>
      </c>
      <c r="G554" s="42">
        <v>111116765</v>
      </c>
      <c r="H554" s="89">
        <v>114.12</v>
      </c>
      <c r="I554" s="48">
        <v>984476</v>
      </c>
      <c r="J554" s="48">
        <v>2183927</v>
      </c>
      <c r="K554" s="48">
        <v>2659720</v>
      </c>
      <c r="L554" s="48">
        <v>2811714</v>
      </c>
      <c r="N554" s="3" t="str">
        <f t="shared" si="128"/>
        <v>0</v>
      </c>
      <c r="O554" s="3" t="str">
        <f t="shared" si="129"/>
        <v>0</v>
      </c>
      <c r="P554" s="3" t="str">
        <f t="shared" si="130"/>
        <v>0</v>
      </c>
      <c r="Q554" s="3" t="str">
        <f t="shared" si="131"/>
        <v>0</v>
      </c>
      <c r="R554" s="8">
        <f t="shared" si="132"/>
        <v>0</v>
      </c>
      <c r="S554" s="6">
        <f t="shared" si="133"/>
        <v>114.12</v>
      </c>
      <c r="T554" s="6">
        <f t="shared" si="134"/>
        <v>8.8732814098957089</v>
      </c>
      <c r="V554" s="3" t="str">
        <f t="shared" si="135"/>
        <v>PASS</v>
      </c>
      <c r="W554" s="3" t="str">
        <f t="shared" si="136"/>
        <v>PASS</v>
      </c>
      <c r="X554" s="3" t="str">
        <f t="shared" si="137"/>
        <v>PASS</v>
      </c>
      <c r="Y554" s="3" t="str">
        <f t="shared" si="138"/>
        <v>PASS</v>
      </c>
      <c r="Z554" s="3" t="str">
        <f t="shared" si="139"/>
        <v>PASS</v>
      </c>
      <c r="AA554" s="18">
        <f t="shared" si="140"/>
        <v>3</v>
      </c>
      <c r="AB554" s="3" t="str">
        <f t="shared" si="141"/>
        <v>A138490</v>
      </c>
      <c r="AC554" s="13" t="str">
        <f t="shared" si="142"/>
        <v>코오롱플라스틱</v>
      </c>
    </row>
    <row r="555" spans="1:29" hidden="1">
      <c r="A555" s="55">
        <f t="shared" si="143"/>
        <v>547</v>
      </c>
      <c r="B555" s="143" t="s">
        <v>609</v>
      </c>
      <c r="C555" s="175" t="s">
        <v>2850</v>
      </c>
      <c r="D555" s="37" t="s">
        <v>2287</v>
      </c>
      <c r="E555" s="38">
        <v>228969</v>
      </c>
      <c r="F555" s="39">
        <v>98722242</v>
      </c>
      <c r="G555" s="39">
        <v>30645458</v>
      </c>
      <c r="H555" s="88">
        <v>31.04</v>
      </c>
      <c r="I555" s="47">
        <v>2976431</v>
      </c>
      <c r="J555" s="47">
        <v>7453082</v>
      </c>
      <c r="K555" s="47">
        <v>4756469</v>
      </c>
      <c r="L555" s="47">
        <v>-2665397</v>
      </c>
      <c r="N555" s="3" t="str">
        <f t="shared" si="128"/>
        <v>0</v>
      </c>
      <c r="O555" s="3" t="str">
        <f t="shared" si="129"/>
        <v>0</v>
      </c>
      <c r="P555" s="3" t="str">
        <f t="shared" si="130"/>
        <v>0</v>
      </c>
      <c r="Q555" s="3" t="str">
        <f t="shared" si="131"/>
        <v>1</v>
      </c>
      <c r="R555" s="8">
        <f t="shared" si="132"/>
        <v>1</v>
      </c>
      <c r="S555" s="6">
        <f t="shared" si="133"/>
        <v>31.04</v>
      </c>
      <c r="T555" s="6">
        <f t="shared" si="134"/>
        <v>12.682638427113519</v>
      </c>
      <c r="V555" s="3" t="str">
        <f t="shared" si="135"/>
        <v>PASS</v>
      </c>
      <c r="W555" s="3" t="str">
        <f t="shared" si="136"/>
        <v>PASS</v>
      </c>
      <c r="X555" s="3" t="str">
        <f t="shared" si="137"/>
        <v>PASS</v>
      </c>
      <c r="Y555" s="3" t="str">
        <f t="shared" si="138"/>
        <v>PASS</v>
      </c>
      <c r="Z555" s="3" t="str">
        <f t="shared" si="139"/>
        <v>PASS</v>
      </c>
      <c r="AA555" s="18">
        <f t="shared" si="140"/>
        <v>3</v>
      </c>
      <c r="AB555" s="3" t="str">
        <f t="shared" si="141"/>
        <v>A024950</v>
      </c>
      <c r="AC555" s="13" t="str">
        <f t="shared" si="142"/>
        <v>삼천리자전거</v>
      </c>
    </row>
    <row r="556" spans="1:29">
      <c r="A556" s="55">
        <f t="shared" si="143"/>
        <v>548</v>
      </c>
      <c r="B556" s="143" t="s">
        <v>2469</v>
      </c>
      <c r="C556" s="175" t="s">
        <v>2470</v>
      </c>
      <c r="D556" s="37" t="s">
        <v>2287</v>
      </c>
      <c r="E556" s="38">
        <v>255701</v>
      </c>
      <c r="F556" s="39">
        <v>54680971</v>
      </c>
      <c r="G556" s="39">
        <v>131463221</v>
      </c>
      <c r="H556" s="88">
        <v>240.42</v>
      </c>
      <c r="I556" s="47"/>
      <c r="J556" s="47">
        <v>3635458</v>
      </c>
      <c r="K556" s="47">
        <v>2754117</v>
      </c>
      <c r="L556" s="47">
        <v>3961003</v>
      </c>
      <c r="N556" s="3" t="str">
        <f t="shared" si="128"/>
        <v>1</v>
      </c>
      <c r="O556" s="3" t="str">
        <f t="shared" si="129"/>
        <v>0</v>
      </c>
      <c r="P556" s="3" t="str">
        <f t="shared" si="130"/>
        <v>0</v>
      </c>
      <c r="Q556" s="3" t="str">
        <f t="shared" si="131"/>
        <v>0</v>
      </c>
      <c r="R556" s="8">
        <f t="shared" si="132"/>
        <v>1</v>
      </c>
      <c r="S556" s="6">
        <f t="shared" si="133"/>
        <v>240.42</v>
      </c>
      <c r="T556" s="6">
        <f t="shared" si="134"/>
        <v>18.929031088346989</v>
      </c>
      <c r="V556" s="3" t="str">
        <f t="shared" si="135"/>
        <v>PASS</v>
      </c>
      <c r="W556" s="3" t="str">
        <f t="shared" si="136"/>
        <v>FAIL</v>
      </c>
      <c r="X556" s="3" t="str">
        <f t="shared" si="137"/>
        <v>PASS</v>
      </c>
      <c r="Y556" s="3" t="str">
        <f t="shared" si="138"/>
        <v>PASS</v>
      </c>
      <c r="Z556" s="3" t="str">
        <f t="shared" si="139"/>
        <v>PASS</v>
      </c>
      <c r="AA556" s="18">
        <f t="shared" si="140"/>
        <v>2</v>
      </c>
      <c r="AB556" s="3" t="str">
        <f t="shared" si="141"/>
        <v>A215360</v>
      </c>
      <c r="AC556" s="13" t="str">
        <f t="shared" si="142"/>
        <v>우리산업</v>
      </c>
    </row>
    <row r="557" spans="1:29" s="154" customFormat="1" hidden="1">
      <c r="A557" s="154">
        <f t="shared" si="143"/>
        <v>549</v>
      </c>
      <c r="B557" s="143" t="s">
        <v>1339</v>
      </c>
      <c r="C557" s="175" t="s">
        <v>2835</v>
      </c>
      <c r="D557" s="37" t="s">
        <v>2293</v>
      </c>
      <c r="E557" s="38">
        <v>258905</v>
      </c>
      <c r="F557" s="39">
        <v>32623689</v>
      </c>
      <c r="G557" s="39">
        <v>7785769</v>
      </c>
      <c r="H557" s="88">
        <v>23.87</v>
      </c>
      <c r="I557" s="47">
        <v>1933895</v>
      </c>
      <c r="J557" s="47">
        <v>830016</v>
      </c>
      <c r="K557" s="47">
        <v>1268461</v>
      </c>
      <c r="L557" s="47">
        <v>-625227</v>
      </c>
      <c r="N557" s="155" t="str">
        <f t="shared" si="128"/>
        <v>0</v>
      </c>
      <c r="O557" s="155" t="str">
        <f t="shared" si="129"/>
        <v>0</v>
      </c>
      <c r="P557" s="155" t="str">
        <f t="shared" si="130"/>
        <v>0</v>
      </c>
      <c r="Q557" s="155" t="str">
        <f t="shared" si="131"/>
        <v>1</v>
      </c>
      <c r="R557" s="156">
        <f t="shared" si="132"/>
        <v>1</v>
      </c>
      <c r="S557" s="157">
        <f t="shared" si="133"/>
        <v>23.87</v>
      </c>
      <c r="T557" s="157">
        <f t="shared" si="134"/>
        <v>10.44377599357326</v>
      </c>
      <c r="U557" s="155"/>
      <c r="V557" s="155" t="str">
        <f t="shared" si="135"/>
        <v>PASS</v>
      </c>
      <c r="W557" s="155" t="str">
        <f t="shared" si="136"/>
        <v>PASS</v>
      </c>
      <c r="X557" s="155" t="str">
        <f t="shared" si="137"/>
        <v>PASS</v>
      </c>
      <c r="Y557" s="155" t="str">
        <f t="shared" si="138"/>
        <v>PASS</v>
      </c>
      <c r="Z557" s="155" t="str">
        <f t="shared" si="139"/>
        <v>PASS</v>
      </c>
      <c r="AA557" s="156">
        <f t="shared" si="140"/>
        <v>3</v>
      </c>
      <c r="AB557" s="155" t="str">
        <f t="shared" si="141"/>
        <v>A092730</v>
      </c>
      <c r="AC557" s="158" t="str">
        <f t="shared" si="142"/>
        <v>네오팜</v>
      </c>
    </row>
    <row r="558" spans="1:29" hidden="1">
      <c r="A558" s="55">
        <f t="shared" si="143"/>
        <v>550</v>
      </c>
      <c r="B558" s="143" t="s">
        <v>2255</v>
      </c>
      <c r="C558" s="175" t="s">
        <v>2803</v>
      </c>
      <c r="D558" s="37" t="s">
        <v>2286</v>
      </c>
      <c r="E558" s="38">
        <v>288628</v>
      </c>
      <c r="F558" s="39">
        <v>82173122</v>
      </c>
      <c r="G558" s="39">
        <v>86551668</v>
      </c>
      <c r="H558" s="88">
        <v>105.33</v>
      </c>
      <c r="I558" s="47">
        <v>906448</v>
      </c>
      <c r="J558" s="47">
        <v>7973105</v>
      </c>
      <c r="K558" s="47">
        <v>1721986</v>
      </c>
      <c r="L558" s="47">
        <v>2301184</v>
      </c>
      <c r="N558" s="3" t="str">
        <f t="shared" si="128"/>
        <v>0</v>
      </c>
      <c r="O558" s="3" t="str">
        <f t="shared" si="129"/>
        <v>0</v>
      </c>
      <c r="P558" s="3" t="str">
        <f t="shared" si="130"/>
        <v>0</v>
      </c>
      <c r="Q558" s="3" t="str">
        <f t="shared" si="131"/>
        <v>0</v>
      </c>
      <c r="R558" s="8">
        <f t="shared" si="132"/>
        <v>0</v>
      </c>
      <c r="S558" s="6">
        <f t="shared" si="133"/>
        <v>105.33</v>
      </c>
      <c r="T558" s="6">
        <f t="shared" si="134"/>
        <v>15.701877555534521</v>
      </c>
      <c r="V558" s="3" t="str">
        <f t="shared" si="135"/>
        <v>PASS</v>
      </c>
      <c r="W558" s="3" t="str">
        <f t="shared" si="136"/>
        <v>PASS</v>
      </c>
      <c r="X558" s="3" t="str">
        <f t="shared" si="137"/>
        <v>PASS</v>
      </c>
      <c r="Y558" s="3" t="str">
        <f t="shared" si="138"/>
        <v>PASS</v>
      </c>
      <c r="Z558" s="3" t="str">
        <f t="shared" si="139"/>
        <v>PASS</v>
      </c>
      <c r="AA558" s="18">
        <f t="shared" si="140"/>
        <v>3</v>
      </c>
      <c r="AB558" s="3" t="str">
        <f t="shared" si="141"/>
        <v>A114810</v>
      </c>
      <c r="AC558" s="13" t="str">
        <f t="shared" si="142"/>
        <v>아이원스</v>
      </c>
    </row>
    <row r="559" spans="1:29">
      <c r="A559" s="55">
        <f t="shared" si="143"/>
        <v>551</v>
      </c>
      <c r="B559" s="146" t="s">
        <v>94</v>
      </c>
      <c r="C559" s="176" t="s">
        <v>1709</v>
      </c>
      <c r="D559" s="40" t="s">
        <v>2289</v>
      </c>
      <c r="E559" s="41">
        <v>236045</v>
      </c>
      <c r="F559" s="42">
        <v>183156762</v>
      </c>
      <c r="G559" s="42">
        <v>523667269</v>
      </c>
      <c r="H559" s="89">
        <v>285.91000000000003</v>
      </c>
      <c r="I559" s="48">
        <v>11094067</v>
      </c>
      <c r="J559" s="48">
        <v>18043081</v>
      </c>
      <c r="K559" s="48">
        <v>-2780475</v>
      </c>
      <c r="L559" s="48">
        <v>13703876</v>
      </c>
      <c r="N559" s="3" t="str">
        <f t="shared" si="128"/>
        <v>0</v>
      </c>
      <c r="O559" s="3" t="str">
        <f t="shared" si="129"/>
        <v>0</v>
      </c>
      <c r="P559" s="3" t="str">
        <f t="shared" si="130"/>
        <v>1</v>
      </c>
      <c r="Q559" s="3" t="str">
        <f t="shared" si="131"/>
        <v>0</v>
      </c>
      <c r="R559" s="8">
        <f t="shared" si="132"/>
        <v>1</v>
      </c>
      <c r="S559" s="6">
        <f t="shared" si="133"/>
        <v>285.91000000000003</v>
      </c>
      <c r="T559" s="6">
        <f t="shared" si="134"/>
        <v>21.872274090541087</v>
      </c>
      <c r="V559" s="3" t="str">
        <f t="shared" si="135"/>
        <v>PASS</v>
      </c>
      <c r="W559" s="3" t="str">
        <f t="shared" si="136"/>
        <v>FAIL</v>
      </c>
      <c r="X559" s="3" t="str">
        <f t="shared" si="137"/>
        <v>PASS</v>
      </c>
      <c r="Y559" s="3" t="str">
        <f t="shared" si="138"/>
        <v>PASS</v>
      </c>
      <c r="Z559" s="3" t="str">
        <f t="shared" si="139"/>
        <v>PASS</v>
      </c>
      <c r="AA559" s="18">
        <f t="shared" si="140"/>
        <v>2</v>
      </c>
      <c r="AB559" s="3" t="str">
        <f t="shared" si="141"/>
        <v>A001880</v>
      </c>
      <c r="AC559" s="13" t="str">
        <f t="shared" si="142"/>
        <v>삼호</v>
      </c>
    </row>
    <row r="560" spans="1:29" hidden="1">
      <c r="A560" s="55">
        <f t="shared" si="143"/>
        <v>552</v>
      </c>
      <c r="B560" s="143" t="s">
        <v>821</v>
      </c>
      <c r="C560" s="175" t="s">
        <v>1961</v>
      </c>
      <c r="D560" s="37" t="s">
        <v>2294</v>
      </c>
      <c r="E560" s="38">
        <v>169667</v>
      </c>
      <c r="F560" s="39">
        <v>24715233</v>
      </c>
      <c r="G560" s="39">
        <v>13497578</v>
      </c>
      <c r="H560" s="88">
        <v>54.61</v>
      </c>
      <c r="I560" s="47">
        <v>-487854</v>
      </c>
      <c r="J560" s="47">
        <v>-309467</v>
      </c>
      <c r="K560" s="47">
        <v>1333909</v>
      </c>
      <c r="L560" s="47">
        <v>-134878</v>
      </c>
      <c r="N560" s="3" t="str">
        <f t="shared" si="128"/>
        <v>1</v>
      </c>
      <c r="O560" s="3" t="str">
        <f t="shared" si="129"/>
        <v>1</v>
      </c>
      <c r="P560" s="3" t="str">
        <f t="shared" si="130"/>
        <v>0</v>
      </c>
      <c r="Q560" s="3" t="str">
        <f t="shared" si="131"/>
        <v>1</v>
      </c>
      <c r="R560" s="8">
        <f t="shared" si="132"/>
        <v>3</v>
      </c>
      <c r="S560" s="6">
        <f t="shared" si="133"/>
        <v>54.61</v>
      </c>
      <c r="T560" s="6">
        <f t="shared" si="134"/>
        <v>1.6253538860022076</v>
      </c>
      <c r="V560" s="3" t="str">
        <f t="shared" si="135"/>
        <v>PASS</v>
      </c>
      <c r="W560" s="3" t="str">
        <f t="shared" si="136"/>
        <v>PASS</v>
      </c>
      <c r="X560" s="3" t="str">
        <f t="shared" si="137"/>
        <v>PASS</v>
      </c>
      <c r="Y560" s="3" t="str">
        <f t="shared" si="138"/>
        <v>PASS</v>
      </c>
      <c r="Z560" s="3" t="str">
        <f t="shared" si="139"/>
        <v>PASS</v>
      </c>
      <c r="AA560" s="18">
        <f t="shared" si="140"/>
        <v>3</v>
      </c>
      <c r="AB560" s="3" t="str">
        <f t="shared" si="141"/>
        <v>A039200</v>
      </c>
      <c r="AC560" s="13" t="str">
        <f t="shared" si="142"/>
        <v>오스코텍</v>
      </c>
    </row>
    <row r="561" spans="1:29">
      <c r="A561" s="55">
        <f t="shared" si="143"/>
        <v>553</v>
      </c>
      <c r="B561" s="143" t="s">
        <v>1359</v>
      </c>
      <c r="C561" s="175" t="s">
        <v>2889</v>
      </c>
      <c r="D561" s="37" t="s">
        <v>2286</v>
      </c>
      <c r="E561" s="38">
        <v>198647</v>
      </c>
      <c r="F561" s="39">
        <v>33355352</v>
      </c>
      <c r="G561" s="39">
        <v>24673834</v>
      </c>
      <c r="H561" s="88">
        <v>73.97</v>
      </c>
      <c r="I561" s="47">
        <v>-163056</v>
      </c>
      <c r="J561" s="47">
        <v>-2449375</v>
      </c>
      <c r="K561" s="47">
        <v>-1637066</v>
      </c>
      <c r="L561" s="47">
        <v>-313825</v>
      </c>
      <c r="N561" s="3" t="str">
        <f t="shared" si="128"/>
        <v>1</v>
      </c>
      <c r="O561" s="3" t="str">
        <f t="shared" si="129"/>
        <v>1</v>
      </c>
      <c r="P561" s="3" t="str">
        <f t="shared" si="130"/>
        <v>1</v>
      </c>
      <c r="Q561" s="3" t="str">
        <f t="shared" si="131"/>
        <v>1</v>
      </c>
      <c r="R561" s="8">
        <f t="shared" si="132"/>
        <v>4</v>
      </c>
      <c r="S561" s="6">
        <f t="shared" si="133"/>
        <v>73.97</v>
      </c>
      <c r="T561" s="6">
        <f t="shared" si="134"/>
        <v>-13.680928925588912</v>
      </c>
      <c r="V561" s="3" t="str">
        <f t="shared" si="135"/>
        <v>PASS</v>
      </c>
      <c r="W561" s="3" t="str">
        <f t="shared" si="136"/>
        <v>PASS</v>
      </c>
      <c r="X561" s="3" t="str">
        <f t="shared" si="137"/>
        <v>FAIL</v>
      </c>
      <c r="Y561" s="3" t="str">
        <f t="shared" si="138"/>
        <v>FAIL</v>
      </c>
      <c r="Z561" s="3" t="str">
        <f t="shared" si="139"/>
        <v>FAIL</v>
      </c>
      <c r="AA561" s="18">
        <f t="shared" si="140"/>
        <v>2</v>
      </c>
      <c r="AB561" s="3" t="str">
        <f t="shared" si="141"/>
        <v>A095270</v>
      </c>
      <c r="AC561" s="13" t="str">
        <f t="shared" si="142"/>
        <v>웨이브일렉트로</v>
      </c>
    </row>
    <row r="562" spans="1:29" hidden="1">
      <c r="A562" s="55">
        <f t="shared" si="143"/>
        <v>554</v>
      </c>
      <c r="B562" s="143" t="s">
        <v>2451</v>
      </c>
      <c r="C562" s="175" t="s">
        <v>2797</v>
      </c>
      <c r="D562" s="37" t="s">
        <v>2287</v>
      </c>
      <c r="E562" s="38">
        <v>281896</v>
      </c>
      <c r="F562" s="39">
        <v>83586838</v>
      </c>
      <c r="G562" s="39">
        <v>12441091</v>
      </c>
      <c r="H562" s="88">
        <v>14.88</v>
      </c>
      <c r="I562" s="47">
        <v>394966</v>
      </c>
      <c r="J562" s="47">
        <v>390754</v>
      </c>
      <c r="K562" s="47">
        <v>240419</v>
      </c>
      <c r="L562" s="47">
        <v>-103320</v>
      </c>
      <c r="N562" s="3" t="str">
        <f t="shared" si="128"/>
        <v>0</v>
      </c>
      <c r="O562" s="3" t="str">
        <f t="shared" si="129"/>
        <v>0</v>
      </c>
      <c r="P562" s="3" t="str">
        <f t="shared" si="130"/>
        <v>0</v>
      </c>
      <c r="Q562" s="3" t="str">
        <f t="shared" si="131"/>
        <v>1</v>
      </c>
      <c r="R562" s="8">
        <f t="shared" si="132"/>
        <v>1</v>
      </c>
      <c r="S562" s="6">
        <f t="shared" si="133"/>
        <v>14.88</v>
      </c>
      <c r="T562" s="6">
        <f t="shared" si="134"/>
        <v>1.1040242962654001</v>
      </c>
      <c r="V562" s="3" t="str">
        <f t="shared" si="135"/>
        <v>PASS</v>
      </c>
      <c r="W562" s="3" t="str">
        <f t="shared" si="136"/>
        <v>PASS</v>
      </c>
      <c r="X562" s="3" t="str">
        <f t="shared" si="137"/>
        <v>PASS</v>
      </c>
      <c r="Y562" s="3" t="str">
        <f t="shared" si="138"/>
        <v>PASS</v>
      </c>
      <c r="Z562" s="3" t="str">
        <f t="shared" si="139"/>
        <v>PASS</v>
      </c>
      <c r="AA562" s="18">
        <f t="shared" si="140"/>
        <v>3</v>
      </c>
      <c r="AB562" s="3" t="str">
        <f t="shared" si="141"/>
        <v>A173940</v>
      </c>
      <c r="AC562" s="13" t="str">
        <f t="shared" si="142"/>
        <v>에프엔씨엔터</v>
      </c>
    </row>
    <row r="563" spans="1:29" hidden="1">
      <c r="A563" s="55">
        <f t="shared" si="143"/>
        <v>555</v>
      </c>
      <c r="B563" s="143" t="s">
        <v>120</v>
      </c>
      <c r="C563" s="175" t="s">
        <v>2805</v>
      </c>
      <c r="D563" s="37" t="s">
        <v>2287</v>
      </c>
      <c r="E563" s="38">
        <v>291009</v>
      </c>
      <c r="F563" s="39">
        <v>190568190</v>
      </c>
      <c r="G563" s="39">
        <v>126505765</v>
      </c>
      <c r="H563" s="88">
        <v>66.38</v>
      </c>
      <c r="I563" s="47">
        <v>3918991</v>
      </c>
      <c r="J563" s="47">
        <v>-908827</v>
      </c>
      <c r="K563" s="47">
        <v>2124852</v>
      </c>
      <c r="L563" s="47">
        <v>-3431996</v>
      </c>
      <c r="N563" s="3" t="str">
        <f t="shared" si="128"/>
        <v>0</v>
      </c>
      <c r="O563" s="3" t="str">
        <f t="shared" si="129"/>
        <v>1</v>
      </c>
      <c r="P563" s="3" t="str">
        <f t="shared" si="130"/>
        <v>0</v>
      </c>
      <c r="Q563" s="3" t="str">
        <f t="shared" si="131"/>
        <v>1</v>
      </c>
      <c r="R563" s="8">
        <f t="shared" si="132"/>
        <v>2</v>
      </c>
      <c r="S563" s="6">
        <f t="shared" si="133"/>
        <v>66.38</v>
      </c>
      <c r="T563" s="6">
        <f t="shared" si="134"/>
        <v>0.8936538674161727</v>
      </c>
      <c r="V563" s="3" t="str">
        <f t="shared" si="135"/>
        <v>PASS</v>
      </c>
      <c r="W563" s="3" t="str">
        <f t="shared" si="136"/>
        <v>PASS</v>
      </c>
      <c r="X563" s="3" t="str">
        <f t="shared" si="137"/>
        <v>PASS</v>
      </c>
      <c r="Y563" s="3" t="str">
        <f t="shared" si="138"/>
        <v>PASS</v>
      </c>
      <c r="Z563" s="3" t="str">
        <f t="shared" si="139"/>
        <v>PASS</v>
      </c>
      <c r="AA563" s="18">
        <f t="shared" si="140"/>
        <v>3</v>
      </c>
      <c r="AB563" s="3" t="str">
        <f t="shared" si="141"/>
        <v>A002450</v>
      </c>
      <c r="AC563" s="13" t="str">
        <f t="shared" si="142"/>
        <v>삼익악기</v>
      </c>
    </row>
    <row r="564" spans="1:29" hidden="1">
      <c r="A564" s="55">
        <f t="shared" si="143"/>
        <v>556</v>
      </c>
      <c r="B564" s="146" t="s">
        <v>323</v>
      </c>
      <c r="C564" s="176" t="s">
        <v>1914</v>
      </c>
      <c r="D564" s="40" t="s">
        <v>2287</v>
      </c>
      <c r="E564" s="41">
        <v>273350</v>
      </c>
      <c r="F564" s="42">
        <v>193963475</v>
      </c>
      <c r="G564" s="42">
        <v>133954834</v>
      </c>
      <c r="H564" s="89">
        <v>69.06</v>
      </c>
      <c r="I564" s="48">
        <v>2090582</v>
      </c>
      <c r="J564" s="48">
        <v>1488490</v>
      </c>
      <c r="K564" s="48">
        <v>807845</v>
      </c>
      <c r="L564" s="48">
        <v>7288489</v>
      </c>
      <c r="N564" s="3" t="str">
        <f t="shared" si="128"/>
        <v>0</v>
      </c>
      <c r="O564" s="3" t="str">
        <f t="shared" si="129"/>
        <v>0</v>
      </c>
      <c r="P564" s="3" t="str">
        <f t="shared" si="130"/>
        <v>0</v>
      </c>
      <c r="Q564" s="3" t="str">
        <f t="shared" si="131"/>
        <v>0</v>
      </c>
      <c r="R564" s="8">
        <f t="shared" si="132"/>
        <v>0</v>
      </c>
      <c r="S564" s="6">
        <f t="shared" si="133"/>
        <v>69.06</v>
      </c>
      <c r="T564" s="6">
        <f t="shared" si="134"/>
        <v>6.0193838040899195</v>
      </c>
      <c r="V564" s="3" t="str">
        <f t="shared" si="135"/>
        <v>PASS</v>
      </c>
      <c r="W564" s="3" t="str">
        <f t="shared" si="136"/>
        <v>PASS</v>
      </c>
      <c r="X564" s="3" t="str">
        <f t="shared" si="137"/>
        <v>PASS</v>
      </c>
      <c r="Y564" s="3" t="str">
        <f t="shared" si="138"/>
        <v>PASS</v>
      </c>
      <c r="Z564" s="3" t="str">
        <f t="shared" si="139"/>
        <v>PASS</v>
      </c>
      <c r="AA564" s="18">
        <f t="shared" si="140"/>
        <v>3</v>
      </c>
      <c r="AB564" s="3" t="str">
        <f t="shared" si="141"/>
        <v>A007700</v>
      </c>
      <c r="AC564" s="13" t="str">
        <f t="shared" si="142"/>
        <v>F&amp;F</v>
      </c>
    </row>
    <row r="565" spans="1:29" hidden="1">
      <c r="A565" s="55">
        <f t="shared" si="143"/>
        <v>557</v>
      </c>
      <c r="B565" s="143" t="s">
        <v>407</v>
      </c>
      <c r="C565" s="175" t="s">
        <v>2814</v>
      </c>
      <c r="D565" s="37" t="s">
        <v>2294</v>
      </c>
      <c r="E565" s="38">
        <v>260190</v>
      </c>
      <c r="F565" s="39">
        <v>204775444</v>
      </c>
      <c r="G565" s="39">
        <v>24553865</v>
      </c>
      <c r="H565" s="88">
        <v>11.99</v>
      </c>
      <c r="I565" s="47">
        <v>5298070</v>
      </c>
      <c r="J565" s="47">
        <v>5029761</v>
      </c>
      <c r="K565" s="47">
        <v>964287</v>
      </c>
      <c r="L565" s="47">
        <v>2425690</v>
      </c>
      <c r="N565" s="3" t="str">
        <f t="shared" si="128"/>
        <v>0</v>
      </c>
      <c r="O565" s="3" t="str">
        <f t="shared" si="129"/>
        <v>0</v>
      </c>
      <c r="P565" s="3" t="str">
        <f t="shared" si="130"/>
        <v>0</v>
      </c>
      <c r="Q565" s="3" t="str">
        <f t="shared" si="131"/>
        <v>0</v>
      </c>
      <c r="R565" s="8">
        <f t="shared" si="132"/>
        <v>0</v>
      </c>
      <c r="S565" s="6">
        <f t="shared" si="133"/>
        <v>11.99</v>
      </c>
      <c r="T565" s="6">
        <f t="shared" si="134"/>
        <v>6.6989516575044021</v>
      </c>
      <c r="V565" s="3" t="str">
        <f t="shared" si="135"/>
        <v>PASS</v>
      </c>
      <c r="W565" s="3" t="str">
        <f t="shared" si="136"/>
        <v>PASS</v>
      </c>
      <c r="X565" s="3" t="str">
        <f t="shared" si="137"/>
        <v>PASS</v>
      </c>
      <c r="Y565" s="3" t="str">
        <f t="shared" si="138"/>
        <v>PASS</v>
      </c>
      <c r="Z565" s="3" t="str">
        <f t="shared" si="139"/>
        <v>PASS</v>
      </c>
      <c r="AA565" s="18">
        <f t="shared" si="140"/>
        <v>3</v>
      </c>
      <c r="AB565" s="3" t="str">
        <f t="shared" si="141"/>
        <v>A011040</v>
      </c>
      <c r="AC565" s="13" t="str">
        <f t="shared" si="142"/>
        <v>경동제약</v>
      </c>
    </row>
    <row r="566" spans="1:29" hidden="1">
      <c r="A566" s="55">
        <f t="shared" si="143"/>
        <v>558</v>
      </c>
      <c r="B566" s="143" t="s">
        <v>2140</v>
      </c>
      <c r="C566" s="175" t="s">
        <v>2856</v>
      </c>
      <c r="D566" s="37" t="s">
        <v>2293</v>
      </c>
      <c r="E566" s="38">
        <v>227106</v>
      </c>
      <c r="F566" s="39">
        <v>192234914</v>
      </c>
      <c r="G566" s="39">
        <v>246585608</v>
      </c>
      <c r="H566" s="88">
        <v>128.27000000000001</v>
      </c>
      <c r="I566" s="47">
        <v>5010875</v>
      </c>
      <c r="J566" s="47">
        <v>5056950</v>
      </c>
      <c r="K566" s="47">
        <v>2116529</v>
      </c>
      <c r="L566" s="47">
        <v>8182651</v>
      </c>
      <c r="N566" s="3" t="str">
        <f t="shared" si="128"/>
        <v>0</v>
      </c>
      <c r="O566" s="3" t="str">
        <f t="shared" si="129"/>
        <v>0</v>
      </c>
      <c r="P566" s="3" t="str">
        <f t="shared" si="130"/>
        <v>0</v>
      </c>
      <c r="Q566" s="3" t="str">
        <f t="shared" si="131"/>
        <v>0</v>
      </c>
      <c r="R566" s="8">
        <f t="shared" si="132"/>
        <v>0</v>
      </c>
      <c r="S566" s="6">
        <f t="shared" si="133"/>
        <v>128.27000000000001</v>
      </c>
      <c r="T566" s="6">
        <f t="shared" si="134"/>
        <v>10.594852192146531</v>
      </c>
      <c r="V566" s="3" t="str">
        <f t="shared" si="135"/>
        <v>PASS</v>
      </c>
      <c r="W566" s="3" t="str">
        <f t="shared" si="136"/>
        <v>PASS</v>
      </c>
      <c r="X566" s="3" t="str">
        <f t="shared" si="137"/>
        <v>PASS</v>
      </c>
      <c r="Y566" s="3" t="str">
        <f t="shared" si="138"/>
        <v>PASS</v>
      </c>
      <c r="Z566" s="3" t="str">
        <f t="shared" si="139"/>
        <v>PASS</v>
      </c>
      <c r="AA566" s="18">
        <f t="shared" si="140"/>
        <v>3</v>
      </c>
      <c r="AB566" s="3" t="str">
        <f t="shared" si="141"/>
        <v>A136490</v>
      </c>
      <c r="AC566" s="13" t="str">
        <f t="shared" si="142"/>
        <v>선진</v>
      </c>
    </row>
    <row r="567" spans="1:29" hidden="1">
      <c r="A567" s="55">
        <f t="shared" si="143"/>
        <v>559</v>
      </c>
      <c r="B567" s="143" t="s">
        <v>2036</v>
      </c>
      <c r="C567" s="175" t="s">
        <v>2857</v>
      </c>
      <c r="D567" s="37" t="s">
        <v>2286</v>
      </c>
      <c r="E567" s="38">
        <v>229440</v>
      </c>
      <c r="F567" s="39">
        <v>156302312</v>
      </c>
      <c r="G567" s="39">
        <v>31834511</v>
      </c>
      <c r="H567" s="88">
        <v>20.37</v>
      </c>
      <c r="I567" s="47">
        <v>8455110</v>
      </c>
      <c r="J567" s="47">
        <v>8924974</v>
      </c>
      <c r="K567" s="47">
        <v>8555403</v>
      </c>
      <c r="L567" s="47">
        <v>5364965</v>
      </c>
      <c r="N567" s="3" t="str">
        <f t="shared" si="128"/>
        <v>0</v>
      </c>
      <c r="O567" s="3" t="str">
        <f t="shared" si="129"/>
        <v>0</v>
      </c>
      <c r="P567" s="3" t="str">
        <f t="shared" si="130"/>
        <v>0</v>
      </c>
      <c r="Q567" s="3" t="str">
        <f t="shared" si="131"/>
        <v>0</v>
      </c>
      <c r="R567" s="8">
        <f t="shared" si="132"/>
        <v>0</v>
      </c>
      <c r="S567" s="6">
        <f t="shared" si="133"/>
        <v>20.37</v>
      </c>
      <c r="T567" s="6">
        <f t="shared" si="134"/>
        <v>20.025584778298096</v>
      </c>
      <c r="V567" s="3" t="str">
        <f t="shared" si="135"/>
        <v>PASS</v>
      </c>
      <c r="W567" s="3" t="str">
        <f t="shared" si="136"/>
        <v>PASS</v>
      </c>
      <c r="X567" s="3" t="str">
        <f t="shared" si="137"/>
        <v>PASS</v>
      </c>
      <c r="Y567" s="3" t="str">
        <f t="shared" si="138"/>
        <v>PASS</v>
      </c>
      <c r="Z567" s="3" t="str">
        <f t="shared" si="139"/>
        <v>PASS</v>
      </c>
      <c r="AA567" s="18">
        <f t="shared" si="140"/>
        <v>3</v>
      </c>
      <c r="AB567" s="3" t="str">
        <f t="shared" si="141"/>
        <v>A033560</v>
      </c>
      <c r="AC567" s="13" t="str">
        <f t="shared" si="142"/>
        <v>블루콤</v>
      </c>
    </row>
    <row r="568" spans="1:29" hidden="1">
      <c r="A568" s="55">
        <f t="shared" si="143"/>
        <v>560</v>
      </c>
      <c r="B568" s="143" t="s">
        <v>542</v>
      </c>
      <c r="C568" s="175" t="s">
        <v>2874</v>
      </c>
      <c r="D568" s="37" t="s">
        <v>2294</v>
      </c>
      <c r="E568" s="38">
        <v>197150</v>
      </c>
      <c r="F568" s="39">
        <v>188255400</v>
      </c>
      <c r="G568" s="39">
        <v>214283545</v>
      </c>
      <c r="H568" s="88">
        <v>113.83</v>
      </c>
      <c r="I568" s="47">
        <v>997949</v>
      </c>
      <c r="J568" s="47">
        <v>-2406160</v>
      </c>
      <c r="K568" s="47">
        <v>-342952</v>
      </c>
      <c r="L568" s="47">
        <v>2887692</v>
      </c>
      <c r="N568" s="3" t="str">
        <f t="shared" si="128"/>
        <v>0</v>
      </c>
      <c r="O568" s="3" t="str">
        <f t="shared" si="129"/>
        <v>1</v>
      </c>
      <c r="P568" s="3" t="str">
        <f t="shared" si="130"/>
        <v>1</v>
      </c>
      <c r="Q568" s="3" t="str">
        <f t="shared" si="131"/>
        <v>0</v>
      </c>
      <c r="R568" s="8">
        <f t="shared" si="132"/>
        <v>2</v>
      </c>
      <c r="S568" s="6">
        <f t="shared" si="133"/>
        <v>113.83</v>
      </c>
      <c r="T568" s="6">
        <f t="shared" si="134"/>
        <v>0.60371654677634745</v>
      </c>
      <c r="V568" s="3" t="str">
        <f t="shared" si="135"/>
        <v>PASS</v>
      </c>
      <c r="W568" s="3" t="str">
        <f t="shared" si="136"/>
        <v>PASS</v>
      </c>
      <c r="X568" s="3" t="str">
        <f t="shared" si="137"/>
        <v>PASS</v>
      </c>
      <c r="Y568" s="3" t="str">
        <f t="shared" si="138"/>
        <v>PASS</v>
      </c>
      <c r="Z568" s="3" t="str">
        <f t="shared" si="139"/>
        <v>PASS</v>
      </c>
      <c r="AA568" s="18">
        <f t="shared" si="140"/>
        <v>3</v>
      </c>
      <c r="AB568" s="3" t="str">
        <f t="shared" si="141"/>
        <v>A019170</v>
      </c>
      <c r="AC568" s="13" t="str">
        <f t="shared" si="142"/>
        <v>신풍제약</v>
      </c>
    </row>
    <row r="569" spans="1:29" hidden="1">
      <c r="A569" s="55">
        <f t="shared" si="143"/>
        <v>561</v>
      </c>
      <c r="B569" s="146" t="s">
        <v>1459</v>
      </c>
      <c r="C569" s="176" t="s">
        <v>1836</v>
      </c>
      <c r="D569" s="40" t="s">
        <v>2287</v>
      </c>
      <c r="E569" s="41">
        <v>239150</v>
      </c>
      <c r="F569" s="42"/>
      <c r="G569" s="42"/>
      <c r="H569" s="89"/>
      <c r="I569" s="48"/>
      <c r="J569" s="48"/>
      <c r="K569" s="48"/>
      <c r="L569" s="48"/>
      <c r="N569" s="3" t="str">
        <f t="shared" si="128"/>
        <v>1</v>
      </c>
      <c r="O569" s="3" t="str">
        <f t="shared" si="129"/>
        <v>1</v>
      </c>
      <c r="P569" s="3" t="str">
        <f t="shared" si="130"/>
        <v>1</v>
      </c>
      <c r="Q569" s="3" t="str">
        <f t="shared" si="131"/>
        <v>1</v>
      </c>
      <c r="R569" s="8">
        <f t="shared" si="132"/>
        <v>4</v>
      </c>
      <c r="S569" s="6">
        <f t="shared" si="133"/>
        <v>0</v>
      </c>
      <c r="T569" s="6" t="e">
        <f t="shared" si="134"/>
        <v>#DIV/0!</v>
      </c>
      <c r="V569" s="3" t="str">
        <f t="shared" si="135"/>
        <v>PASS</v>
      </c>
      <c r="W569" s="3" t="str">
        <f t="shared" si="136"/>
        <v>PASS</v>
      </c>
      <c r="X569" s="3" t="str">
        <f t="shared" si="137"/>
        <v>PASS</v>
      </c>
      <c r="Y569" s="3" t="str">
        <f t="shared" si="138"/>
        <v>FAIL</v>
      </c>
      <c r="Z569" s="3" t="str">
        <f t="shared" si="139"/>
        <v/>
      </c>
      <c r="AA569" s="18">
        <f t="shared" si="140"/>
        <v>3</v>
      </c>
      <c r="AB569" s="3" t="str">
        <f t="shared" si="141"/>
        <v>A900040</v>
      </c>
      <c r="AC569" s="13" t="str">
        <f t="shared" si="142"/>
        <v>차이나그레이트</v>
      </c>
    </row>
    <row r="570" spans="1:29" hidden="1">
      <c r="A570" s="55">
        <f t="shared" si="143"/>
        <v>562</v>
      </c>
      <c r="B570" s="143" t="s">
        <v>77</v>
      </c>
      <c r="C570" s="175" t="s">
        <v>2823</v>
      </c>
      <c r="D570" s="37" t="s">
        <v>2294</v>
      </c>
      <c r="E570" s="38">
        <v>254979</v>
      </c>
      <c r="F570" s="39">
        <v>129697932</v>
      </c>
      <c r="G570" s="39">
        <v>60641088</v>
      </c>
      <c r="H570" s="88">
        <v>46.76</v>
      </c>
      <c r="I570" s="47">
        <v>2483474</v>
      </c>
      <c r="J570" s="47">
        <v>3997634</v>
      </c>
      <c r="K570" s="47">
        <v>3543097</v>
      </c>
      <c r="L570" s="47">
        <v>-147758</v>
      </c>
      <c r="N570" s="3" t="str">
        <f t="shared" si="128"/>
        <v>0</v>
      </c>
      <c r="O570" s="3" t="str">
        <f t="shared" si="129"/>
        <v>0</v>
      </c>
      <c r="P570" s="3" t="str">
        <f t="shared" si="130"/>
        <v>0</v>
      </c>
      <c r="Q570" s="3" t="str">
        <f t="shared" si="131"/>
        <v>1</v>
      </c>
      <c r="R570" s="8">
        <f t="shared" si="132"/>
        <v>1</v>
      </c>
      <c r="S570" s="6">
        <f t="shared" si="133"/>
        <v>46.76</v>
      </c>
      <c r="T570" s="6">
        <f t="shared" si="134"/>
        <v>7.6149610465647211</v>
      </c>
      <c r="V570" s="3" t="str">
        <f t="shared" si="135"/>
        <v>PASS</v>
      </c>
      <c r="W570" s="3" t="str">
        <f t="shared" si="136"/>
        <v>PASS</v>
      </c>
      <c r="X570" s="3" t="str">
        <f t="shared" si="137"/>
        <v>PASS</v>
      </c>
      <c r="Y570" s="3" t="str">
        <f t="shared" si="138"/>
        <v>PASS</v>
      </c>
      <c r="Z570" s="3" t="str">
        <f t="shared" si="139"/>
        <v>PASS</v>
      </c>
      <c r="AA570" s="18">
        <f t="shared" si="140"/>
        <v>3</v>
      </c>
      <c r="AB570" s="3" t="str">
        <f t="shared" si="141"/>
        <v>A001540</v>
      </c>
      <c r="AC570" s="13" t="str">
        <f t="shared" si="142"/>
        <v>안국약품</v>
      </c>
    </row>
    <row r="571" spans="1:29">
      <c r="A571" s="55">
        <f t="shared" si="143"/>
        <v>563</v>
      </c>
      <c r="B571" s="143" t="s">
        <v>617</v>
      </c>
      <c r="C571" s="175" t="s">
        <v>1900</v>
      </c>
      <c r="D571" s="37" t="s">
        <v>2286</v>
      </c>
      <c r="E571" s="38">
        <v>233974</v>
      </c>
      <c r="F571" s="39">
        <v>48500710</v>
      </c>
      <c r="G571" s="39">
        <v>21371104</v>
      </c>
      <c r="H571" s="88" t="s">
        <v>2311</v>
      </c>
      <c r="I571" s="47">
        <v>968461</v>
      </c>
      <c r="J571" s="47">
        <v>3755019</v>
      </c>
      <c r="K571" s="47">
        <v>-280196</v>
      </c>
      <c r="L571" s="47">
        <v>-1391269</v>
      </c>
      <c r="N571" s="3" t="str">
        <f t="shared" si="128"/>
        <v>0</v>
      </c>
      <c r="O571" s="3" t="str">
        <f t="shared" si="129"/>
        <v>0</v>
      </c>
      <c r="P571" s="3" t="str">
        <f t="shared" si="130"/>
        <v>1</v>
      </c>
      <c r="Q571" s="3" t="str">
        <f t="shared" si="131"/>
        <v>1</v>
      </c>
      <c r="R571" s="8">
        <f t="shared" si="132"/>
        <v>2</v>
      </c>
      <c r="S571" s="6" t="str">
        <f t="shared" si="133"/>
        <v>일부잠식</v>
      </c>
      <c r="T571" s="6">
        <f t="shared" si="134"/>
        <v>6.2927223127249059</v>
      </c>
      <c r="V571" s="3" t="str">
        <f t="shared" si="135"/>
        <v>FAIL</v>
      </c>
      <c r="W571" s="3" t="str">
        <f t="shared" si="136"/>
        <v>FAIL</v>
      </c>
      <c r="X571" s="3" t="str">
        <f t="shared" si="137"/>
        <v>PASS</v>
      </c>
      <c r="Y571" s="3" t="str">
        <f t="shared" si="138"/>
        <v>PASS</v>
      </c>
      <c r="Z571" s="3" t="str">
        <f t="shared" si="139"/>
        <v>PASS</v>
      </c>
      <c r="AA571" s="18">
        <f t="shared" si="140"/>
        <v>1</v>
      </c>
      <c r="AB571" s="3" t="str">
        <f t="shared" si="141"/>
        <v>A025560</v>
      </c>
      <c r="AC571" s="13" t="str">
        <f t="shared" si="142"/>
        <v>미래산업</v>
      </c>
    </row>
    <row r="572" spans="1:29" hidden="1">
      <c r="A572" s="55">
        <f t="shared" si="143"/>
        <v>564</v>
      </c>
      <c r="B572" s="143" t="s">
        <v>1511</v>
      </c>
      <c r="C572" s="175" t="s">
        <v>1956</v>
      </c>
      <c r="D572" s="37" t="s">
        <v>2287</v>
      </c>
      <c r="E572" s="38">
        <v>295010</v>
      </c>
      <c r="F572" s="39"/>
      <c r="G572" s="39"/>
      <c r="H572" s="88"/>
      <c r="I572" s="47">
        <v>160274</v>
      </c>
      <c r="J572" s="47">
        <v>1938526</v>
      </c>
      <c r="K572" s="47">
        <v>601678</v>
      </c>
      <c r="L572" s="47"/>
      <c r="N572" s="3" t="str">
        <f t="shared" si="128"/>
        <v>0</v>
      </c>
      <c r="O572" s="3" t="str">
        <f t="shared" si="129"/>
        <v>0</v>
      </c>
      <c r="P572" s="3" t="str">
        <f t="shared" si="130"/>
        <v>0</v>
      </c>
      <c r="Q572" s="3" t="str">
        <f t="shared" si="131"/>
        <v>1</v>
      </c>
      <c r="R572" s="8">
        <f t="shared" si="132"/>
        <v>1</v>
      </c>
      <c r="S572" s="6">
        <f t="shared" si="133"/>
        <v>0</v>
      </c>
      <c r="T572" s="6" t="e">
        <f t="shared" si="134"/>
        <v>#DIV/0!</v>
      </c>
      <c r="V572" s="3" t="str">
        <f t="shared" si="135"/>
        <v>PASS</v>
      </c>
      <c r="W572" s="3" t="str">
        <f t="shared" si="136"/>
        <v>PASS</v>
      </c>
      <c r="X572" s="3" t="str">
        <f t="shared" si="137"/>
        <v>PASS</v>
      </c>
      <c r="Y572" s="3" t="str">
        <f t="shared" si="138"/>
        <v>PASS</v>
      </c>
      <c r="Z572" s="3" t="str">
        <f t="shared" si="139"/>
        <v/>
      </c>
      <c r="AA572" s="18">
        <f t="shared" si="140"/>
        <v>3</v>
      </c>
      <c r="AB572" s="3" t="str">
        <f t="shared" si="141"/>
        <v>A900100</v>
      </c>
      <c r="AC572" s="13" t="str">
        <f t="shared" si="142"/>
        <v>뉴프라이드</v>
      </c>
    </row>
    <row r="573" spans="1:29">
      <c r="A573" s="55">
        <f t="shared" si="143"/>
        <v>565</v>
      </c>
      <c r="B573" s="143" t="s">
        <v>2139</v>
      </c>
      <c r="C573" s="175" t="s">
        <v>2869</v>
      </c>
      <c r="D573" s="37" t="s">
        <v>2293</v>
      </c>
      <c r="E573" s="38">
        <v>224415</v>
      </c>
      <c r="F573" s="39">
        <v>191162276</v>
      </c>
      <c r="G573" s="39">
        <v>382380084</v>
      </c>
      <c r="H573" s="88">
        <v>200.03</v>
      </c>
      <c r="I573" s="47">
        <v>2234845</v>
      </c>
      <c r="J573" s="47">
        <v>1164583</v>
      </c>
      <c r="K573" s="47">
        <v>-9871326</v>
      </c>
      <c r="L573" s="47">
        <v>1488622</v>
      </c>
      <c r="N573" s="3" t="str">
        <f t="shared" si="128"/>
        <v>0</v>
      </c>
      <c r="O573" s="3" t="str">
        <f t="shared" si="129"/>
        <v>0</v>
      </c>
      <c r="P573" s="3" t="str">
        <f t="shared" si="130"/>
        <v>1</v>
      </c>
      <c r="Q573" s="3" t="str">
        <f t="shared" si="131"/>
        <v>0</v>
      </c>
      <c r="R573" s="8">
        <f t="shared" si="132"/>
        <v>1</v>
      </c>
      <c r="S573" s="6">
        <f t="shared" si="133"/>
        <v>200.03</v>
      </c>
      <c r="T573" s="6">
        <f t="shared" si="134"/>
        <v>-2.6068302304582311</v>
      </c>
      <c r="V573" s="3" t="str">
        <f t="shared" si="135"/>
        <v>PASS</v>
      </c>
      <c r="W573" s="3" t="str">
        <f t="shared" si="136"/>
        <v>FAIL</v>
      </c>
      <c r="X573" s="3" t="str">
        <f t="shared" si="137"/>
        <v>PASS</v>
      </c>
      <c r="Y573" s="3" t="str">
        <f t="shared" si="138"/>
        <v>PASS</v>
      </c>
      <c r="Z573" s="3" t="str">
        <f t="shared" si="139"/>
        <v>PASS</v>
      </c>
      <c r="AA573" s="18">
        <f t="shared" si="140"/>
        <v>2</v>
      </c>
      <c r="AB573" s="3" t="str">
        <f t="shared" si="141"/>
        <v>A136480</v>
      </c>
      <c r="AC573" s="13" t="str">
        <f t="shared" si="142"/>
        <v>하림</v>
      </c>
    </row>
    <row r="574" spans="1:29" hidden="1">
      <c r="A574" s="55">
        <f t="shared" si="143"/>
        <v>566</v>
      </c>
      <c r="B574" s="146" t="s">
        <v>98</v>
      </c>
      <c r="C574" s="176" t="s">
        <v>2870</v>
      </c>
      <c r="D574" s="40" t="s">
        <v>2288</v>
      </c>
      <c r="E574" s="41">
        <v>223484</v>
      </c>
      <c r="F574" s="42">
        <v>366903887</v>
      </c>
      <c r="G574" s="42">
        <v>32894800</v>
      </c>
      <c r="H574" s="89">
        <v>8.9700000000000006</v>
      </c>
      <c r="I574" s="48">
        <v>4785835</v>
      </c>
      <c r="J574" s="48">
        <v>106054</v>
      </c>
      <c r="K574" s="48">
        <v>1040065</v>
      </c>
      <c r="L574" s="48">
        <v>994902</v>
      </c>
      <c r="N574" s="3" t="str">
        <f t="shared" si="128"/>
        <v>0</v>
      </c>
      <c r="O574" s="3" t="str">
        <f t="shared" si="129"/>
        <v>0</v>
      </c>
      <c r="P574" s="3" t="str">
        <f t="shared" si="130"/>
        <v>0</v>
      </c>
      <c r="Q574" s="3" t="str">
        <f t="shared" si="131"/>
        <v>0</v>
      </c>
      <c r="R574" s="8">
        <f t="shared" si="132"/>
        <v>0</v>
      </c>
      <c r="S574" s="6">
        <f t="shared" si="133"/>
        <v>8.9700000000000006</v>
      </c>
      <c r="T574" s="6">
        <f t="shared" si="134"/>
        <v>1.8879211274204899</v>
      </c>
      <c r="V574" s="3" t="str">
        <f t="shared" si="135"/>
        <v>PASS</v>
      </c>
      <c r="W574" s="3" t="str">
        <f t="shared" si="136"/>
        <v>PASS</v>
      </c>
      <c r="X574" s="3" t="str">
        <f t="shared" si="137"/>
        <v>PASS</v>
      </c>
      <c r="Y574" s="3" t="str">
        <f t="shared" si="138"/>
        <v>PASS</v>
      </c>
      <c r="Z574" s="3" t="str">
        <f t="shared" si="139"/>
        <v>PASS</v>
      </c>
      <c r="AA574" s="18">
        <f t="shared" si="140"/>
        <v>3</v>
      </c>
      <c r="AB574" s="3" t="str">
        <f t="shared" si="141"/>
        <v>A002030</v>
      </c>
      <c r="AC574" s="13" t="str">
        <f t="shared" si="142"/>
        <v>아세아</v>
      </c>
    </row>
    <row r="575" spans="1:29" hidden="1">
      <c r="A575" s="55">
        <f t="shared" si="143"/>
        <v>567</v>
      </c>
      <c r="B575" s="143" t="s">
        <v>2105</v>
      </c>
      <c r="C575" s="175" t="s">
        <v>2853</v>
      </c>
      <c r="D575" s="37" t="s">
        <v>2286</v>
      </c>
      <c r="E575" s="38">
        <v>220396</v>
      </c>
      <c r="F575" s="39">
        <v>65086519</v>
      </c>
      <c r="G575" s="39">
        <v>48692211</v>
      </c>
      <c r="H575" s="88">
        <v>74.81</v>
      </c>
      <c r="I575" s="47">
        <v>2568558</v>
      </c>
      <c r="J575" s="47">
        <v>626626</v>
      </c>
      <c r="K575" s="47">
        <v>2115571</v>
      </c>
      <c r="L575" s="47">
        <v>-2864257</v>
      </c>
      <c r="N575" s="3" t="str">
        <f t="shared" si="128"/>
        <v>0</v>
      </c>
      <c r="O575" s="3" t="str">
        <f t="shared" si="129"/>
        <v>0</v>
      </c>
      <c r="P575" s="3" t="str">
        <f t="shared" si="130"/>
        <v>0</v>
      </c>
      <c r="Q575" s="3" t="str">
        <f t="shared" si="131"/>
        <v>1</v>
      </c>
      <c r="R575" s="8">
        <f t="shared" si="132"/>
        <v>1</v>
      </c>
      <c r="S575" s="6">
        <f t="shared" si="133"/>
        <v>74.81</v>
      </c>
      <c r="T575" s="6">
        <f t="shared" si="134"/>
        <v>3.7588398297963974</v>
      </c>
      <c r="V575" s="3" t="str">
        <f t="shared" si="135"/>
        <v>PASS</v>
      </c>
      <c r="W575" s="3" t="str">
        <f t="shared" si="136"/>
        <v>PASS</v>
      </c>
      <c r="X575" s="3" t="str">
        <f t="shared" si="137"/>
        <v>PASS</v>
      </c>
      <c r="Y575" s="3" t="str">
        <f t="shared" si="138"/>
        <v>PASS</v>
      </c>
      <c r="Z575" s="3" t="str">
        <f t="shared" si="139"/>
        <v>PASS</v>
      </c>
      <c r="AA575" s="18">
        <f t="shared" si="140"/>
        <v>3</v>
      </c>
      <c r="AB575" s="3" t="str">
        <f t="shared" si="141"/>
        <v>A123100</v>
      </c>
      <c r="AC575" s="13" t="str">
        <f t="shared" si="142"/>
        <v>테라세미콘</v>
      </c>
    </row>
    <row r="576" spans="1:29" hidden="1">
      <c r="A576" s="55">
        <f t="shared" si="143"/>
        <v>568</v>
      </c>
      <c r="B576" s="143" t="s">
        <v>1086</v>
      </c>
      <c r="C576" s="175" t="s">
        <v>2878</v>
      </c>
      <c r="D576" s="37" t="s">
        <v>2286</v>
      </c>
      <c r="E576" s="38">
        <v>199805</v>
      </c>
      <c r="F576" s="39">
        <v>102616870</v>
      </c>
      <c r="G576" s="39">
        <v>22711714</v>
      </c>
      <c r="H576" s="88">
        <v>22.13</v>
      </c>
      <c r="I576" s="47">
        <v>1187694</v>
      </c>
      <c r="J576" s="47">
        <v>6019698</v>
      </c>
      <c r="K576" s="47">
        <v>64047</v>
      </c>
      <c r="L576" s="47">
        <v>3138104</v>
      </c>
      <c r="N576" s="3" t="str">
        <f t="shared" si="128"/>
        <v>0</v>
      </c>
      <c r="O576" s="3" t="str">
        <f t="shared" si="129"/>
        <v>0</v>
      </c>
      <c r="P576" s="3" t="str">
        <f t="shared" si="130"/>
        <v>0</v>
      </c>
      <c r="Q576" s="3" t="str">
        <f t="shared" si="131"/>
        <v>0</v>
      </c>
      <c r="R576" s="8">
        <f t="shared" si="132"/>
        <v>0</v>
      </c>
      <c r="S576" s="6">
        <f t="shared" si="133"/>
        <v>22.13</v>
      </c>
      <c r="T576" s="6">
        <f t="shared" si="134"/>
        <v>10.1440854705469</v>
      </c>
      <c r="V576" s="3" t="str">
        <f t="shared" si="135"/>
        <v>PASS</v>
      </c>
      <c r="W576" s="3" t="str">
        <f t="shared" si="136"/>
        <v>PASS</v>
      </c>
      <c r="X576" s="3" t="str">
        <f t="shared" si="137"/>
        <v>PASS</v>
      </c>
      <c r="Y576" s="3" t="str">
        <f t="shared" si="138"/>
        <v>PASS</v>
      </c>
      <c r="Z576" s="3" t="str">
        <f t="shared" si="139"/>
        <v>PASS</v>
      </c>
      <c r="AA576" s="18">
        <f t="shared" si="140"/>
        <v>3</v>
      </c>
      <c r="AB576" s="3" t="str">
        <f t="shared" si="141"/>
        <v>A064240</v>
      </c>
      <c r="AC576" s="13" t="str">
        <f t="shared" si="142"/>
        <v>홈캐스트</v>
      </c>
    </row>
    <row r="577" spans="1:29" hidden="1">
      <c r="A577" s="55">
        <f t="shared" si="143"/>
        <v>569</v>
      </c>
      <c r="B577" s="143" t="s">
        <v>2056</v>
      </c>
      <c r="C577" s="175" t="s">
        <v>2992</v>
      </c>
      <c r="D577" s="37" t="s">
        <v>2287</v>
      </c>
      <c r="E577" s="38">
        <v>176461</v>
      </c>
      <c r="F577" s="39">
        <v>148969551</v>
      </c>
      <c r="G577" s="39">
        <v>49007016</v>
      </c>
      <c r="H577" s="88">
        <v>32.9</v>
      </c>
      <c r="I577" s="47">
        <v>846689</v>
      </c>
      <c r="J577" s="47">
        <v>-285759</v>
      </c>
      <c r="K577" s="47">
        <v>-787533</v>
      </c>
      <c r="L577" s="47">
        <v>1684492</v>
      </c>
      <c r="N577" s="3" t="str">
        <f t="shared" si="128"/>
        <v>0</v>
      </c>
      <c r="O577" s="3" t="str">
        <f t="shared" si="129"/>
        <v>1</v>
      </c>
      <c r="P577" s="3" t="str">
        <f t="shared" si="130"/>
        <v>1</v>
      </c>
      <c r="Q577" s="3" t="str">
        <f t="shared" si="131"/>
        <v>0</v>
      </c>
      <c r="R577" s="8">
        <f t="shared" si="132"/>
        <v>2</v>
      </c>
      <c r="S577" s="6">
        <f t="shared" si="133"/>
        <v>32.9</v>
      </c>
      <c r="T577" s="6">
        <f t="shared" si="134"/>
        <v>0.97864898579173398</v>
      </c>
      <c r="V577" s="3" t="str">
        <f t="shared" si="135"/>
        <v>PASS</v>
      </c>
      <c r="W577" s="3" t="str">
        <f t="shared" si="136"/>
        <v>PASS</v>
      </c>
      <c r="X577" s="3" t="str">
        <f t="shared" si="137"/>
        <v>PASS</v>
      </c>
      <c r="Y577" s="3" t="str">
        <f t="shared" si="138"/>
        <v>PASS</v>
      </c>
      <c r="Z577" s="3" t="str">
        <f t="shared" si="139"/>
        <v>PASS</v>
      </c>
      <c r="AA577" s="18">
        <f t="shared" si="140"/>
        <v>3</v>
      </c>
      <c r="AB577" s="3" t="str">
        <f t="shared" si="141"/>
        <v>A069640</v>
      </c>
      <c r="AC577" s="13" t="str">
        <f t="shared" si="142"/>
        <v>엠케이트렌드</v>
      </c>
    </row>
    <row r="578" spans="1:29" hidden="1">
      <c r="A578" s="55">
        <f t="shared" si="143"/>
        <v>570</v>
      </c>
      <c r="B578" s="143" t="s">
        <v>269</v>
      </c>
      <c r="C578" s="175" t="s">
        <v>3020</v>
      </c>
      <c r="D578" s="37" t="s">
        <v>2288</v>
      </c>
      <c r="E578" s="38">
        <v>157363</v>
      </c>
      <c r="F578" s="39">
        <v>554371945</v>
      </c>
      <c r="G578" s="39">
        <v>343535803</v>
      </c>
      <c r="H578" s="88">
        <v>61.97</v>
      </c>
      <c r="I578" s="47">
        <v>-7768479</v>
      </c>
      <c r="J578" s="47">
        <v>-10260608</v>
      </c>
      <c r="K578" s="47">
        <v>11303401</v>
      </c>
      <c r="L578" s="47">
        <v>-6506916</v>
      </c>
      <c r="N578" s="3" t="str">
        <f t="shared" si="128"/>
        <v>1</v>
      </c>
      <c r="O578" s="3" t="str">
        <f t="shared" si="129"/>
        <v>1</v>
      </c>
      <c r="P578" s="3" t="str">
        <f t="shared" si="130"/>
        <v>0</v>
      </c>
      <c r="Q578" s="3" t="str">
        <f t="shared" si="131"/>
        <v>1</v>
      </c>
      <c r="R578" s="8">
        <f t="shared" si="132"/>
        <v>3</v>
      </c>
      <c r="S578" s="6">
        <f t="shared" si="133"/>
        <v>61.97</v>
      </c>
      <c r="T578" s="6">
        <f t="shared" si="134"/>
        <v>-2.3869537626042745</v>
      </c>
      <c r="V578" s="3" t="str">
        <f t="shared" si="135"/>
        <v>PASS</v>
      </c>
      <c r="W578" s="3" t="str">
        <f t="shared" si="136"/>
        <v>PASS</v>
      </c>
      <c r="X578" s="3" t="str">
        <f t="shared" si="137"/>
        <v>PASS</v>
      </c>
      <c r="Y578" s="3" t="str">
        <f t="shared" si="138"/>
        <v>PASS</v>
      </c>
      <c r="Z578" s="3" t="str">
        <f t="shared" si="139"/>
        <v>PASS</v>
      </c>
      <c r="AA578" s="18">
        <f t="shared" si="140"/>
        <v>3</v>
      </c>
      <c r="AB578" s="3" t="str">
        <f t="shared" si="141"/>
        <v>A005950</v>
      </c>
      <c r="AC578" s="13" t="str">
        <f t="shared" si="142"/>
        <v>이수화학</v>
      </c>
    </row>
    <row r="579" spans="1:29" hidden="1">
      <c r="A579" s="55">
        <f t="shared" si="143"/>
        <v>571</v>
      </c>
      <c r="B579" s="146" t="s">
        <v>189</v>
      </c>
      <c r="C579" s="176" t="s">
        <v>1926</v>
      </c>
      <c r="D579" s="40" t="s">
        <v>2287</v>
      </c>
      <c r="E579" s="41">
        <v>245946</v>
      </c>
      <c r="F579" s="42">
        <v>206348550</v>
      </c>
      <c r="G579" s="42">
        <v>85121753</v>
      </c>
      <c r="H579" s="89">
        <v>41.25</v>
      </c>
      <c r="I579" s="48">
        <v>2162306</v>
      </c>
      <c r="J579" s="48">
        <v>-3006610</v>
      </c>
      <c r="K579" s="48">
        <v>5254604</v>
      </c>
      <c r="L579" s="48">
        <v>-1768413</v>
      </c>
      <c r="N579" s="3" t="str">
        <f t="shared" si="128"/>
        <v>0</v>
      </c>
      <c r="O579" s="3" t="str">
        <f t="shared" si="129"/>
        <v>1</v>
      </c>
      <c r="P579" s="3" t="str">
        <f t="shared" si="130"/>
        <v>0</v>
      </c>
      <c r="Q579" s="3" t="str">
        <f t="shared" si="131"/>
        <v>1</v>
      </c>
      <c r="R579" s="8">
        <f t="shared" si="132"/>
        <v>2</v>
      </c>
      <c r="S579" s="6">
        <f t="shared" si="133"/>
        <v>41.25</v>
      </c>
      <c r="T579" s="6">
        <f t="shared" si="134"/>
        <v>1.2803031569642722</v>
      </c>
      <c r="V579" s="3" t="str">
        <f t="shared" si="135"/>
        <v>PASS</v>
      </c>
      <c r="W579" s="3" t="str">
        <f t="shared" si="136"/>
        <v>PASS</v>
      </c>
      <c r="X579" s="3" t="str">
        <f t="shared" si="137"/>
        <v>PASS</v>
      </c>
      <c r="Y579" s="3" t="str">
        <f t="shared" si="138"/>
        <v>PASS</v>
      </c>
      <c r="Z579" s="3" t="str">
        <f t="shared" si="139"/>
        <v>PASS</v>
      </c>
      <c r="AA579" s="18">
        <f t="shared" si="140"/>
        <v>3</v>
      </c>
      <c r="AB579" s="3" t="str">
        <f t="shared" si="141"/>
        <v>A004060</v>
      </c>
      <c r="AC579" s="13" t="str">
        <f t="shared" si="142"/>
        <v>SG세계물산</v>
      </c>
    </row>
    <row r="580" spans="1:29" hidden="1">
      <c r="A580" s="55">
        <f t="shared" si="143"/>
        <v>572</v>
      </c>
      <c r="B580" s="143" t="s">
        <v>2818</v>
      </c>
      <c r="C580" s="175" t="s">
        <v>2819</v>
      </c>
      <c r="D580" s="37" t="s">
        <v>2293</v>
      </c>
      <c r="E580" s="38">
        <v>279396</v>
      </c>
      <c r="F580" s="39"/>
      <c r="G580" s="39"/>
      <c r="H580" s="88"/>
      <c r="I580" s="47"/>
      <c r="J580" s="47"/>
      <c r="K580" s="47"/>
      <c r="L580" s="47"/>
      <c r="N580" s="3" t="str">
        <f t="shared" si="128"/>
        <v>1</v>
      </c>
      <c r="O580" s="3" t="str">
        <f t="shared" si="129"/>
        <v>1</v>
      </c>
      <c r="P580" s="3" t="str">
        <f t="shared" si="130"/>
        <v>1</v>
      </c>
      <c r="Q580" s="3" t="str">
        <f t="shared" si="131"/>
        <v>1</v>
      </c>
      <c r="R580" s="8">
        <f t="shared" si="132"/>
        <v>4</v>
      </c>
      <c r="S580" s="6">
        <f t="shared" si="133"/>
        <v>0</v>
      </c>
      <c r="T580" s="6" t="e">
        <f t="shared" si="134"/>
        <v>#DIV/0!</v>
      </c>
      <c r="V580" s="3" t="str">
        <f t="shared" si="135"/>
        <v>PASS</v>
      </c>
      <c r="W580" s="3" t="str">
        <f t="shared" si="136"/>
        <v>PASS</v>
      </c>
      <c r="X580" s="3" t="str">
        <f t="shared" si="137"/>
        <v>PASS</v>
      </c>
      <c r="Y580" s="3" t="str">
        <f t="shared" si="138"/>
        <v>FAIL</v>
      </c>
      <c r="Z580" s="3" t="str">
        <f t="shared" si="139"/>
        <v/>
      </c>
      <c r="AA580" s="18">
        <f t="shared" si="140"/>
        <v>3</v>
      </c>
      <c r="AB580" s="3" t="str">
        <f t="shared" si="141"/>
        <v>A227840</v>
      </c>
      <c r="AC580" s="13" t="str">
        <f t="shared" si="142"/>
        <v>현대씨앤에프</v>
      </c>
    </row>
    <row r="581" spans="1:29" hidden="1">
      <c r="A581" s="55">
        <f t="shared" si="143"/>
        <v>573</v>
      </c>
      <c r="B581" s="143" t="s">
        <v>1429</v>
      </c>
      <c r="C581" s="175" t="s">
        <v>2855</v>
      </c>
      <c r="D581" s="37" t="s">
        <v>2288</v>
      </c>
      <c r="E581" s="38">
        <v>223551</v>
      </c>
      <c r="F581" s="39">
        <v>187504430</v>
      </c>
      <c r="G581" s="39">
        <v>29970819</v>
      </c>
      <c r="H581" s="88">
        <v>15.98</v>
      </c>
      <c r="I581" s="47">
        <v>3575620</v>
      </c>
      <c r="J581" s="47">
        <v>7129103</v>
      </c>
      <c r="K581" s="47">
        <v>11643335</v>
      </c>
      <c r="L581" s="47">
        <v>6579050</v>
      </c>
      <c r="N581" s="3" t="str">
        <f t="shared" si="128"/>
        <v>0</v>
      </c>
      <c r="O581" s="3" t="str">
        <f t="shared" si="129"/>
        <v>0</v>
      </c>
      <c r="P581" s="3" t="str">
        <f t="shared" si="130"/>
        <v>0</v>
      </c>
      <c r="Q581" s="3" t="str">
        <f t="shared" si="131"/>
        <v>0</v>
      </c>
      <c r="R581" s="8">
        <f t="shared" si="132"/>
        <v>0</v>
      </c>
      <c r="S581" s="6">
        <f t="shared" si="133"/>
        <v>15.98</v>
      </c>
      <c r="T581" s="6">
        <f t="shared" si="134"/>
        <v>15.427426434671437</v>
      </c>
      <c r="V581" s="3" t="str">
        <f t="shared" si="135"/>
        <v>PASS</v>
      </c>
      <c r="W581" s="3" t="str">
        <f t="shared" si="136"/>
        <v>PASS</v>
      </c>
      <c r="X581" s="3" t="str">
        <f t="shared" si="137"/>
        <v>PASS</v>
      </c>
      <c r="Y581" s="3" t="str">
        <f t="shared" si="138"/>
        <v>PASS</v>
      </c>
      <c r="Z581" s="3" t="str">
        <f t="shared" si="139"/>
        <v>PASS</v>
      </c>
      <c r="AA581" s="18">
        <f t="shared" si="140"/>
        <v>3</v>
      </c>
      <c r="AB581" s="3" t="str">
        <f t="shared" si="141"/>
        <v>A107590</v>
      </c>
      <c r="AC581" s="13" t="str">
        <f t="shared" si="142"/>
        <v>미원에스씨</v>
      </c>
    </row>
    <row r="582" spans="1:29" hidden="1">
      <c r="A582" s="55">
        <f t="shared" si="143"/>
        <v>574</v>
      </c>
      <c r="B582" s="143" t="s">
        <v>1460</v>
      </c>
      <c r="C582" s="175" t="s">
        <v>1818</v>
      </c>
      <c r="D582" s="37" t="s">
        <v>2293</v>
      </c>
      <c r="E582" s="38">
        <v>389292</v>
      </c>
      <c r="F582" s="39"/>
      <c r="G582" s="39"/>
      <c r="H582" s="88"/>
      <c r="I582" s="47"/>
      <c r="J582" s="47"/>
      <c r="K582" s="47"/>
      <c r="L582" s="47"/>
      <c r="N582" s="3" t="str">
        <f t="shared" si="128"/>
        <v>1</v>
      </c>
      <c r="O582" s="3" t="str">
        <f t="shared" si="129"/>
        <v>1</v>
      </c>
      <c r="P582" s="3" t="str">
        <f t="shared" si="130"/>
        <v>1</v>
      </c>
      <c r="Q582" s="3" t="str">
        <f t="shared" si="131"/>
        <v>1</v>
      </c>
      <c r="R582" s="8">
        <f t="shared" si="132"/>
        <v>4</v>
      </c>
      <c r="S582" s="6">
        <f t="shared" si="133"/>
        <v>0</v>
      </c>
      <c r="T582" s="6" t="e">
        <f t="shared" si="134"/>
        <v>#DIV/0!</v>
      </c>
      <c r="V582" s="3" t="str">
        <f t="shared" si="135"/>
        <v>PASS</v>
      </c>
      <c r="W582" s="3" t="str">
        <f t="shared" si="136"/>
        <v>PASS</v>
      </c>
      <c r="X582" s="3" t="str">
        <f t="shared" si="137"/>
        <v>PASS</v>
      </c>
      <c r="Y582" s="3" t="str">
        <f t="shared" si="138"/>
        <v>FAIL</v>
      </c>
      <c r="Z582" s="3" t="str">
        <f t="shared" si="139"/>
        <v/>
      </c>
      <c r="AA582" s="18">
        <f t="shared" si="140"/>
        <v>3</v>
      </c>
      <c r="AB582" s="3" t="str">
        <f t="shared" si="141"/>
        <v>A900050</v>
      </c>
      <c r="AC582" s="13" t="str">
        <f t="shared" si="142"/>
        <v>중국원양자원</v>
      </c>
    </row>
    <row r="583" spans="1:29">
      <c r="A583" s="55">
        <f t="shared" si="143"/>
        <v>575</v>
      </c>
      <c r="B583" s="143" t="s">
        <v>125</v>
      </c>
      <c r="C583" s="175" t="s">
        <v>1897</v>
      </c>
      <c r="D583" s="37" t="s">
        <v>2294</v>
      </c>
      <c r="E583" s="38">
        <v>201889</v>
      </c>
      <c r="F583" s="39">
        <v>77019808</v>
      </c>
      <c r="G583" s="39">
        <v>24429694</v>
      </c>
      <c r="H583" s="88" t="s">
        <v>2311</v>
      </c>
      <c r="I583" s="47">
        <v>-713449</v>
      </c>
      <c r="J583" s="47">
        <v>-488176</v>
      </c>
      <c r="K583" s="47">
        <v>-771853</v>
      </c>
      <c r="L583" s="47">
        <v>575177</v>
      </c>
      <c r="N583" s="3" t="str">
        <f t="shared" si="128"/>
        <v>1</v>
      </c>
      <c r="O583" s="3" t="str">
        <f t="shared" si="129"/>
        <v>1</v>
      </c>
      <c r="P583" s="3" t="str">
        <f t="shared" si="130"/>
        <v>1</v>
      </c>
      <c r="Q583" s="3" t="str">
        <f t="shared" si="131"/>
        <v>0</v>
      </c>
      <c r="R583" s="8">
        <f t="shared" si="132"/>
        <v>3</v>
      </c>
      <c r="S583" s="6" t="str">
        <f t="shared" si="133"/>
        <v>일부잠식</v>
      </c>
      <c r="T583" s="6">
        <f t="shared" si="134"/>
        <v>-1.8155082910619564</v>
      </c>
      <c r="V583" s="3" t="str">
        <f t="shared" si="135"/>
        <v>FAIL</v>
      </c>
      <c r="W583" s="3" t="str">
        <f t="shared" si="136"/>
        <v>FAIL</v>
      </c>
      <c r="X583" s="3" t="str">
        <f t="shared" si="137"/>
        <v>PASS</v>
      </c>
      <c r="Y583" s="3" t="str">
        <f t="shared" si="138"/>
        <v>PASS</v>
      </c>
      <c r="Z583" s="3" t="str">
        <f t="shared" si="139"/>
        <v>PASS</v>
      </c>
      <c r="AA583" s="18">
        <f t="shared" si="140"/>
        <v>1</v>
      </c>
      <c r="AB583" s="3" t="str">
        <f t="shared" si="141"/>
        <v>A002630</v>
      </c>
      <c r="AC583" s="13" t="str">
        <f t="shared" si="142"/>
        <v>오리엔트바이오</v>
      </c>
    </row>
    <row r="584" spans="1:29" hidden="1">
      <c r="A584" s="55">
        <f t="shared" si="143"/>
        <v>576</v>
      </c>
      <c r="B584" s="146" t="s">
        <v>630</v>
      </c>
      <c r="C584" s="176" t="s">
        <v>3001</v>
      </c>
      <c r="D584" s="40" t="s">
        <v>2287</v>
      </c>
      <c r="E584" s="41">
        <v>173290</v>
      </c>
      <c r="F584" s="42">
        <v>82231548</v>
      </c>
      <c r="G584" s="42">
        <v>47483163</v>
      </c>
      <c r="H584" s="89">
        <v>57.74</v>
      </c>
      <c r="I584" s="48">
        <v>1394013</v>
      </c>
      <c r="J584" s="48">
        <v>236713</v>
      </c>
      <c r="K584" s="48">
        <v>901160</v>
      </c>
      <c r="L584" s="48">
        <v>1465734</v>
      </c>
      <c r="N584" s="3" t="str">
        <f t="shared" si="128"/>
        <v>0</v>
      </c>
      <c r="O584" s="3" t="str">
        <f t="shared" si="129"/>
        <v>0</v>
      </c>
      <c r="P584" s="3" t="str">
        <f t="shared" si="130"/>
        <v>0</v>
      </c>
      <c r="Q584" s="3" t="str">
        <f t="shared" si="131"/>
        <v>0</v>
      </c>
      <c r="R584" s="8">
        <f t="shared" si="132"/>
        <v>0</v>
      </c>
      <c r="S584" s="6">
        <f t="shared" si="133"/>
        <v>57.74</v>
      </c>
      <c r="T584" s="6">
        <f t="shared" si="134"/>
        <v>4.8614188802574896</v>
      </c>
      <c r="V584" s="3" t="str">
        <f t="shared" si="135"/>
        <v>PASS</v>
      </c>
      <c r="W584" s="3" t="str">
        <f t="shared" si="136"/>
        <v>PASS</v>
      </c>
      <c r="X584" s="3" t="str">
        <f t="shared" si="137"/>
        <v>PASS</v>
      </c>
      <c r="Y584" s="3" t="str">
        <f t="shared" si="138"/>
        <v>PASS</v>
      </c>
      <c r="Z584" s="3" t="str">
        <f t="shared" si="139"/>
        <v>PASS</v>
      </c>
      <c r="AA584" s="18">
        <f t="shared" si="140"/>
        <v>3</v>
      </c>
      <c r="AB584" s="3" t="str">
        <f t="shared" si="141"/>
        <v>A026040</v>
      </c>
      <c r="AC584" s="13" t="str">
        <f t="shared" si="142"/>
        <v>로만손</v>
      </c>
    </row>
    <row r="585" spans="1:29" hidden="1">
      <c r="A585" s="55">
        <f t="shared" si="143"/>
        <v>577</v>
      </c>
      <c r="B585" s="143" t="s">
        <v>448</v>
      </c>
      <c r="C585" s="175" t="s">
        <v>2816</v>
      </c>
      <c r="D585" s="37" t="s">
        <v>2292</v>
      </c>
      <c r="E585" s="38">
        <v>280867</v>
      </c>
      <c r="F585" s="39">
        <v>239499317</v>
      </c>
      <c r="G585" s="39">
        <v>369117243</v>
      </c>
      <c r="H585" s="88">
        <v>154.12</v>
      </c>
      <c r="I585" s="47">
        <v>8205287</v>
      </c>
      <c r="J585" s="47">
        <v>8202788</v>
      </c>
      <c r="K585" s="47">
        <v>7989899</v>
      </c>
      <c r="L585" s="47">
        <v>9552075</v>
      </c>
      <c r="N585" s="3" t="str">
        <f t="shared" ref="N585:N648" si="144">IF(I585&gt;N$8,"0","1")</f>
        <v>0</v>
      </c>
      <c r="O585" s="3" t="str">
        <f t="shared" ref="O585:O648" si="145">IF(J585&gt;O$8,"0","1")</f>
        <v>0</v>
      </c>
      <c r="P585" s="3" t="str">
        <f t="shared" ref="P585:P648" si="146">IF(K585&gt;P$8,"0","1")</f>
        <v>0</v>
      </c>
      <c r="Q585" s="3" t="str">
        <f t="shared" ref="Q585:Q648" si="147">IF(L585&gt;Q$8,"0","1")</f>
        <v>0</v>
      </c>
      <c r="R585" s="8">
        <f t="shared" ref="R585:R648" si="148">COUNTIF(N585:Q585,"1")</f>
        <v>0</v>
      </c>
      <c r="S585" s="6">
        <f t="shared" ref="S585:S648" si="149">IF(D585=$W$4,"",H585)</f>
        <v>154.12</v>
      </c>
      <c r="T585" s="6">
        <f t="shared" ref="T585:T648" si="150">SUM(I585:L585)/F585*100</f>
        <v>14.175426228877305</v>
      </c>
      <c r="V585" s="3" t="str">
        <f t="shared" ref="V585:V648" si="151">IF(OR(H585=$V$3,H585=$V$4),"FAIL","PASS")</f>
        <v>PASS</v>
      </c>
      <c r="W585" s="3" t="str">
        <f t="shared" ref="W585:W648" si="152">IF(S585="","PASS",IF(S585&gt;$W$3,"FAIL","PASS"))</f>
        <v>PASS</v>
      </c>
      <c r="X585" s="3" t="str">
        <f t="shared" ref="X585:X648" si="153">IF(AND(Y585=$X$3,Z585=$X$3),"FAIL","PASS")</f>
        <v>PASS</v>
      </c>
      <c r="Y585" s="3" t="str">
        <f t="shared" ref="Y585:Y648" si="154">IF(R585=$Y$3,"FAIL","PASS")</f>
        <v>PASS</v>
      </c>
      <c r="Z585" s="3" t="str">
        <f t="shared" ref="Z585:Z648" si="155">IF(ISERROR(IF(T585&lt;$Z$3,"FAIL","PASS")),"",IF(T585&lt;$Z$3,"FAIL","PASS"))</f>
        <v>PASS</v>
      </c>
      <c r="AA585" s="18">
        <f t="shared" ref="AA585:AA648" si="156">COUNTIF(V585:X585,$AA$3)</f>
        <v>3</v>
      </c>
      <c r="AB585" s="3" t="str">
        <f t="shared" ref="AB585:AB648" si="157">B585</f>
        <v>A012700</v>
      </c>
      <c r="AC585" s="13" t="str">
        <f t="shared" ref="AC585:AC648" si="158">C585</f>
        <v>리드코프</v>
      </c>
    </row>
    <row r="586" spans="1:29" hidden="1">
      <c r="A586" s="55">
        <f t="shared" si="143"/>
        <v>578</v>
      </c>
      <c r="B586" s="143" t="s">
        <v>253</v>
      </c>
      <c r="C586" s="175" t="s">
        <v>2840</v>
      </c>
      <c r="D586" s="37" t="s">
        <v>2289</v>
      </c>
      <c r="E586" s="38">
        <v>255000</v>
      </c>
      <c r="F586" s="39">
        <v>418083860</v>
      </c>
      <c r="G586" s="39">
        <v>24245998</v>
      </c>
      <c r="H586" s="88">
        <v>5.8</v>
      </c>
      <c r="I586" s="47">
        <v>4764138</v>
      </c>
      <c r="J586" s="47">
        <v>3905862</v>
      </c>
      <c r="K586" s="47">
        <v>605073</v>
      </c>
      <c r="L586" s="47">
        <v>1981224</v>
      </c>
      <c r="N586" s="3" t="str">
        <f t="shared" si="144"/>
        <v>0</v>
      </c>
      <c r="O586" s="3" t="str">
        <f t="shared" si="145"/>
        <v>0</v>
      </c>
      <c r="P586" s="3" t="str">
        <f t="shared" si="146"/>
        <v>0</v>
      </c>
      <c r="Q586" s="3" t="str">
        <f t="shared" si="147"/>
        <v>0</v>
      </c>
      <c r="R586" s="8">
        <f t="shared" si="148"/>
        <v>0</v>
      </c>
      <c r="S586" s="6">
        <f t="shared" si="149"/>
        <v>5.8</v>
      </c>
      <c r="T586" s="6">
        <f t="shared" si="150"/>
        <v>2.6923538736941435</v>
      </c>
      <c r="V586" s="3" t="str">
        <f t="shared" si="151"/>
        <v>PASS</v>
      </c>
      <c r="W586" s="3" t="str">
        <f t="shared" si="152"/>
        <v>PASS</v>
      </c>
      <c r="X586" s="3" t="str">
        <f t="shared" si="153"/>
        <v>PASS</v>
      </c>
      <c r="Y586" s="3" t="str">
        <f t="shared" si="154"/>
        <v>PASS</v>
      </c>
      <c r="Z586" s="3" t="str">
        <f t="shared" si="155"/>
        <v>PASS</v>
      </c>
      <c r="AA586" s="18">
        <f t="shared" si="156"/>
        <v>3</v>
      </c>
      <c r="AB586" s="3" t="str">
        <f t="shared" si="157"/>
        <v>A005680</v>
      </c>
      <c r="AC586" s="13" t="str">
        <f t="shared" si="158"/>
        <v>삼영전자</v>
      </c>
    </row>
    <row r="587" spans="1:29" hidden="1">
      <c r="A587" s="55">
        <f t="shared" ref="A587:A650" si="159">+A586+1</f>
        <v>579</v>
      </c>
      <c r="B587" s="143" t="s">
        <v>1145</v>
      </c>
      <c r="C587" s="175" t="s">
        <v>2867</v>
      </c>
      <c r="D587" s="37" t="s">
        <v>2287</v>
      </c>
      <c r="E587" s="38">
        <v>236806</v>
      </c>
      <c r="F587" s="39">
        <v>343116394</v>
      </c>
      <c r="G587" s="39">
        <v>191333311</v>
      </c>
      <c r="H587" s="88">
        <v>55.76</v>
      </c>
      <c r="I587" s="47">
        <v>6531351</v>
      </c>
      <c r="J587" s="47">
        <v>7635944</v>
      </c>
      <c r="K587" s="47">
        <v>4377891</v>
      </c>
      <c r="L587" s="47">
        <v>7563142</v>
      </c>
      <c r="N587" s="3" t="str">
        <f t="shared" si="144"/>
        <v>0</v>
      </c>
      <c r="O587" s="3" t="str">
        <f t="shared" si="145"/>
        <v>0</v>
      </c>
      <c r="P587" s="3" t="str">
        <f t="shared" si="146"/>
        <v>0</v>
      </c>
      <c r="Q587" s="3" t="str">
        <f t="shared" si="147"/>
        <v>0</v>
      </c>
      <c r="R587" s="8">
        <f t="shared" si="148"/>
        <v>0</v>
      </c>
      <c r="S587" s="6">
        <f t="shared" si="149"/>
        <v>55.76</v>
      </c>
      <c r="T587" s="6">
        <f t="shared" si="150"/>
        <v>7.6091753284163968</v>
      </c>
      <c r="V587" s="3" t="str">
        <f t="shared" si="151"/>
        <v>PASS</v>
      </c>
      <c r="W587" s="3" t="str">
        <f t="shared" si="152"/>
        <v>PASS</v>
      </c>
      <c r="X587" s="3" t="str">
        <f t="shared" si="153"/>
        <v>PASS</v>
      </c>
      <c r="Y587" s="3" t="str">
        <f t="shared" si="154"/>
        <v>PASS</v>
      </c>
      <c r="Z587" s="3" t="str">
        <f t="shared" si="155"/>
        <v>PASS</v>
      </c>
      <c r="AA587" s="18">
        <f t="shared" si="156"/>
        <v>3</v>
      </c>
      <c r="AB587" s="3" t="str">
        <f t="shared" si="157"/>
        <v>A067830</v>
      </c>
      <c r="AC587" s="13" t="str">
        <f t="shared" si="158"/>
        <v>세이브존I&amp;C</v>
      </c>
    </row>
    <row r="588" spans="1:29" hidden="1">
      <c r="A588" s="55">
        <f t="shared" si="159"/>
        <v>580</v>
      </c>
      <c r="B588" s="143" t="s">
        <v>763</v>
      </c>
      <c r="C588" s="175" t="s">
        <v>2911</v>
      </c>
      <c r="D588" s="37" t="s">
        <v>2286</v>
      </c>
      <c r="E588" s="38">
        <v>202656</v>
      </c>
      <c r="F588" s="39">
        <v>65311139</v>
      </c>
      <c r="G588" s="39">
        <v>31893126</v>
      </c>
      <c r="H588" s="88">
        <v>48.83</v>
      </c>
      <c r="I588" s="47">
        <v>3153402</v>
      </c>
      <c r="J588" s="47">
        <v>802939</v>
      </c>
      <c r="K588" s="47">
        <v>3537086</v>
      </c>
      <c r="L588" s="47">
        <v>-2996552</v>
      </c>
      <c r="N588" s="3" t="str">
        <f t="shared" si="144"/>
        <v>0</v>
      </c>
      <c r="O588" s="3" t="str">
        <f t="shared" si="145"/>
        <v>0</v>
      </c>
      <c r="P588" s="3" t="str">
        <f t="shared" si="146"/>
        <v>0</v>
      </c>
      <c r="Q588" s="3" t="str">
        <f t="shared" si="147"/>
        <v>1</v>
      </c>
      <c r="R588" s="8">
        <f t="shared" si="148"/>
        <v>1</v>
      </c>
      <c r="S588" s="6">
        <f t="shared" si="149"/>
        <v>48.83</v>
      </c>
      <c r="T588" s="6">
        <f t="shared" si="150"/>
        <v>6.8853109421350007</v>
      </c>
      <c r="V588" s="3" t="str">
        <f t="shared" si="151"/>
        <v>PASS</v>
      </c>
      <c r="W588" s="3" t="str">
        <f t="shared" si="152"/>
        <v>PASS</v>
      </c>
      <c r="X588" s="3" t="str">
        <f t="shared" si="153"/>
        <v>PASS</v>
      </c>
      <c r="Y588" s="3" t="str">
        <f t="shared" si="154"/>
        <v>PASS</v>
      </c>
      <c r="Z588" s="3" t="str">
        <f t="shared" si="155"/>
        <v>PASS</v>
      </c>
      <c r="AA588" s="18">
        <f t="shared" si="156"/>
        <v>3</v>
      </c>
      <c r="AB588" s="3" t="str">
        <f t="shared" si="157"/>
        <v>A036200</v>
      </c>
      <c r="AC588" s="13" t="str">
        <f t="shared" si="158"/>
        <v>유니셈</v>
      </c>
    </row>
    <row r="589" spans="1:29" hidden="1">
      <c r="A589" s="55">
        <f t="shared" si="159"/>
        <v>581</v>
      </c>
      <c r="B589" s="146" t="s">
        <v>220</v>
      </c>
      <c r="C589" s="176" t="s">
        <v>2242</v>
      </c>
      <c r="D589" s="40" t="s">
        <v>2287</v>
      </c>
      <c r="E589" s="41">
        <v>238779</v>
      </c>
      <c r="F589" s="42">
        <v>194277806</v>
      </c>
      <c r="G589" s="42">
        <v>68271004</v>
      </c>
      <c r="H589" s="89">
        <v>35.14</v>
      </c>
      <c r="I589" s="48">
        <v>534025</v>
      </c>
      <c r="J589" s="48">
        <v>4047871</v>
      </c>
      <c r="K589" s="48">
        <v>2190589</v>
      </c>
      <c r="L589" s="48">
        <v>3327736</v>
      </c>
      <c r="N589" s="3" t="str">
        <f t="shared" si="144"/>
        <v>0</v>
      </c>
      <c r="O589" s="3" t="str">
        <f t="shared" si="145"/>
        <v>0</v>
      </c>
      <c r="P589" s="3" t="str">
        <f t="shared" si="146"/>
        <v>0</v>
      </c>
      <c r="Q589" s="3" t="str">
        <f t="shared" si="147"/>
        <v>0</v>
      </c>
      <c r="R589" s="8">
        <f t="shared" si="148"/>
        <v>0</v>
      </c>
      <c r="S589" s="6">
        <f t="shared" si="149"/>
        <v>35.14</v>
      </c>
      <c r="T589" s="6">
        <f t="shared" si="150"/>
        <v>5.1988547780902987</v>
      </c>
      <c r="V589" s="3" t="str">
        <f t="shared" si="151"/>
        <v>PASS</v>
      </c>
      <c r="W589" s="3" t="str">
        <f t="shared" si="152"/>
        <v>PASS</v>
      </c>
      <c r="X589" s="3" t="str">
        <f t="shared" si="153"/>
        <v>PASS</v>
      </c>
      <c r="Y589" s="3" t="str">
        <f t="shared" si="154"/>
        <v>PASS</v>
      </c>
      <c r="Z589" s="3" t="str">
        <f t="shared" si="155"/>
        <v>PASS</v>
      </c>
      <c r="AA589" s="18">
        <f t="shared" si="156"/>
        <v>3</v>
      </c>
      <c r="AB589" s="3" t="str">
        <f t="shared" si="157"/>
        <v>A004840</v>
      </c>
      <c r="AC589" s="13" t="str">
        <f t="shared" si="158"/>
        <v>DRB동일</v>
      </c>
    </row>
    <row r="590" spans="1:29">
      <c r="A590" s="55">
        <f t="shared" si="159"/>
        <v>582</v>
      </c>
      <c r="B590" s="143" t="s">
        <v>2064</v>
      </c>
      <c r="C590" s="175" t="s">
        <v>2065</v>
      </c>
      <c r="D590" s="37" t="s">
        <v>2289</v>
      </c>
      <c r="E590" s="38">
        <v>222748</v>
      </c>
      <c r="F590" s="39">
        <v>538573623</v>
      </c>
      <c r="G590" s="39">
        <v>817199696</v>
      </c>
      <c r="H590" s="88">
        <v>151.72999999999999</v>
      </c>
      <c r="I590" s="47">
        <v>-8010347</v>
      </c>
      <c r="J590" s="47">
        <v>-10238521</v>
      </c>
      <c r="K590" s="47">
        <v>-24480514</v>
      </c>
      <c r="L590" s="47">
        <v>-91698434</v>
      </c>
      <c r="N590" s="3" t="str">
        <f t="shared" si="144"/>
        <v>1</v>
      </c>
      <c r="O590" s="3" t="str">
        <f t="shared" si="145"/>
        <v>1</v>
      </c>
      <c r="P590" s="3" t="str">
        <f t="shared" si="146"/>
        <v>1</v>
      </c>
      <c r="Q590" s="3" t="str">
        <f t="shared" si="147"/>
        <v>1</v>
      </c>
      <c r="R590" s="8">
        <f t="shared" si="148"/>
        <v>4</v>
      </c>
      <c r="S590" s="6">
        <f t="shared" si="149"/>
        <v>151.72999999999999</v>
      </c>
      <c r="T590" s="6">
        <f t="shared" si="150"/>
        <v>-24.959970236047006</v>
      </c>
      <c r="V590" s="3" t="str">
        <f t="shared" si="151"/>
        <v>PASS</v>
      </c>
      <c r="W590" s="3" t="str">
        <f t="shared" si="152"/>
        <v>PASS</v>
      </c>
      <c r="X590" s="3" t="str">
        <f t="shared" si="153"/>
        <v>FAIL</v>
      </c>
      <c r="Y590" s="3" t="str">
        <f t="shared" si="154"/>
        <v>FAIL</v>
      </c>
      <c r="Z590" s="3" t="str">
        <f t="shared" si="155"/>
        <v>FAIL</v>
      </c>
      <c r="AA590" s="18">
        <f t="shared" si="156"/>
        <v>2</v>
      </c>
      <c r="AB590" s="3" t="str">
        <f t="shared" si="157"/>
        <v>A082740</v>
      </c>
      <c r="AC590" s="13" t="str">
        <f t="shared" si="158"/>
        <v>두산엔진</v>
      </c>
    </row>
    <row r="591" spans="1:29" hidden="1">
      <c r="A591" s="55">
        <f t="shared" si="159"/>
        <v>583</v>
      </c>
      <c r="B591" s="143" t="s">
        <v>243</v>
      </c>
      <c r="C591" s="175" t="s">
        <v>2910</v>
      </c>
      <c r="D591" s="37" t="s">
        <v>2287</v>
      </c>
      <c r="E591" s="38">
        <v>209096</v>
      </c>
      <c r="F591" s="39">
        <v>257162032</v>
      </c>
      <c r="G591" s="39">
        <v>475829593</v>
      </c>
      <c r="H591" s="88">
        <v>185.03</v>
      </c>
      <c r="I591" s="47">
        <v>-975364</v>
      </c>
      <c r="J591" s="47">
        <v>-1478867</v>
      </c>
      <c r="K591" s="47">
        <v>2945930</v>
      </c>
      <c r="L591" s="47">
        <v>7154077</v>
      </c>
      <c r="N591" s="3" t="str">
        <f t="shared" si="144"/>
        <v>1</v>
      </c>
      <c r="O591" s="3" t="str">
        <f t="shared" si="145"/>
        <v>1</v>
      </c>
      <c r="P591" s="3" t="str">
        <f t="shared" si="146"/>
        <v>0</v>
      </c>
      <c r="Q591" s="3" t="str">
        <f t="shared" si="147"/>
        <v>0</v>
      </c>
      <c r="R591" s="8">
        <f t="shared" si="148"/>
        <v>2</v>
      </c>
      <c r="S591" s="6">
        <f t="shared" si="149"/>
        <v>185.03</v>
      </c>
      <c r="T591" s="6">
        <f t="shared" si="150"/>
        <v>2.9731356299128948</v>
      </c>
      <c r="V591" s="3" t="str">
        <f t="shared" si="151"/>
        <v>PASS</v>
      </c>
      <c r="W591" s="3" t="str">
        <f t="shared" si="152"/>
        <v>PASS</v>
      </c>
      <c r="X591" s="3" t="str">
        <f t="shared" si="153"/>
        <v>PASS</v>
      </c>
      <c r="Y591" s="3" t="str">
        <f t="shared" si="154"/>
        <v>PASS</v>
      </c>
      <c r="Z591" s="3" t="str">
        <f t="shared" si="155"/>
        <v>PASS</v>
      </c>
      <c r="AA591" s="18">
        <f t="shared" si="156"/>
        <v>3</v>
      </c>
      <c r="AB591" s="3" t="str">
        <f t="shared" si="157"/>
        <v>A005390</v>
      </c>
      <c r="AC591" s="13" t="str">
        <f t="shared" si="158"/>
        <v>신성통상</v>
      </c>
    </row>
    <row r="592" spans="1:29">
      <c r="A592" s="55">
        <f t="shared" si="159"/>
        <v>584</v>
      </c>
      <c r="B592" s="143" t="s">
        <v>971</v>
      </c>
      <c r="C592" s="175" t="s">
        <v>1773</v>
      </c>
      <c r="D592" s="37" t="s">
        <v>2286</v>
      </c>
      <c r="E592" s="38">
        <v>103580</v>
      </c>
      <c r="F592" s="39">
        <v>21824274</v>
      </c>
      <c r="G592" s="39">
        <v>2434681</v>
      </c>
      <c r="H592" s="88">
        <v>11.16</v>
      </c>
      <c r="I592" s="47">
        <v>-1165370</v>
      </c>
      <c r="J592" s="47">
        <v>-706638</v>
      </c>
      <c r="K592" s="47">
        <v>-780964</v>
      </c>
      <c r="L592" s="47">
        <v>-1670812</v>
      </c>
      <c r="N592" s="3" t="str">
        <f t="shared" si="144"/>
        <v>1</v>
      </c>
      <c r="O592" s="3" t="str">
        <f t="shared" si="145"/>
        <v>1</v>
      </c>
      <c r="P592" s="3" t="str">
        <f t="shared" si="146"/>
        <v>1</v>
      </c>
      <c r="Q592" s="3" t="str">
        <f t="shared" si="147"/>
        <v>1</v>
      </c>
      <c r="R592" s="8">
        <f t="shared" si="148"/>
        <v>4</v>
      </c>
      <c r="S592" s="6">
        <f t="shared" si="149"/>
        <v>11.16</v>
      </c>
      <c r="T592" s="6">
        <f t="shared" si="150"/>
        <v>-19.811811380300671</v>
      </c>
      <c r="V592" s="3" t="str">
        <f t="shared" si="151"/>
        <v>PASS</v>
      </c>
      <c r="W592" s="3" t="str">
        <f t="shared" si="152"/>
        <v>PASS</v>
      </c>
      <c r="X592" s="3" t="str">
        <f t="shared" si="153"/>
        <v>FAIL</v>
      </c>
      <c r="Y592" s="3" t="str">
        <f t="shared" si="154"/>
        <v>FAIL</v>
      </c>
      <c r="Z592" s="3" t="str">
        <f t="shared" si="155"/>
        <v>FAIL</v>
      </c>
      <c r="AA592" s="18">
        <f t="shared" si="156"/>
        <v>2</v>
      </c>
      <c r="AB592" s="3" t="str">
        <f t="shared" si="157"/>
        <v>A052020</v>
      </c>
      <c r="AC592" s="13" t="str">
        <f t="shared" si="158"/>
        <v>에스티큐브</v>
      </c>
    </row>
    <row r="593" spans="1:29">
      <c r="A593" s="55">
        <f t="shared" si="159"/>
        <v>585</v>
      </c>
      <c r="B593" s="143" t="s">
        <v>1097</v>
      </c>
      <c r="C593" s="175" t="s">
        <v>2173</v>
      </c>
      <c r="D593" s="37" t="s">
        <v>2287</v>
      </c>
      <c r="E593" s="38">
        <v>268284</v>
      </c>
      <c r="F593" s="39">
        <v>41511196</v>
      </c>
      <c r="G593" s="39">
        <v>58691442</v>
      </c>
      <c r="H593" s="88">
        <v>141.38999999999999</v>
      </c>
      <c r="I593" s="47">
        <v>-2725329</v>
      </c>
      <c r="J593" s="47">
        <v>-1298597</v>
      </c>
      <c r="K593" s="47">
        <v>-371280</v>
      </c>
      <c r="L593" s="47">
        <v>-1290480</v>
      </c>
      <c r="N593" s="3" t="str">
        <f t="shared" si="144"/>
        <v>1</v>
      </c>
      <c r="O593" s="3" t="str">
        <f t="shared" si="145"/>
        <v>1</v>
      </c>
      <c r="P593" s="3" t="str">
        <f t="shared" si="146"/>
        <v>1</v>
      </c>
      <c r="Q593" s="3" t="str">
        <f t="shared" si="147"/>
        <v>1</v>
      </c>
      <c r="R593" s="8">
        <f t="shared" si="148"/>
        <v>4</v>
      </c>
      <c r="S593" s="6">
        <f t="shared" si="149"/>
        <v>141.38999999999999</v>
      </c>
      <c r="T593" s="6">
        <f t="shared" si="150"/>
        <v>-13.696753039830508</v>
      </c>
      <c r="V593" s="3" t="str">
        <f t="shared" si="151"/>
        <v>PASS</v>
      </c>
      <c r="W593" s="3" t="str">
        <f t="shared" si="152"/>
        <v>PASS</v>
      </c>
      <c r="X593" s="3" t="str">
        <f t="shared" si="153"/>
        <v>FAIL</v>
      </c>
      <c r="Y593" s="3" t="str">
        <f t="shared" si="154"/>
        <v>FAIL</v>
      </c>
      <c r="Z593" s="3" t="str">
        <f t="shared" si="155"/>
        <v>FAIL</v>
      </c>
      <c r="AA593" s="18">
        <f t="shared" si="156"/>
        <v>2</v>
      </c>
      <c r="AB593" s="3" t="str">
        <f t="shared" si="157"/>
        <v>A065150</v>
      </c>
      <c r="AC593" s="13" t="str">
        <f t="shared" si="158"/>
        <v>MPK</v>
      </c>
    </row>
    <row r="594" spans="1:29" hidden="1">
      <c r="A594" s="55">
        <f t="shared" si="159"/>
        <v>586</v>
      </c>
      <c r="B594" s="146" t="s">
        <v>1059</v>
      </c>
      <c r="C594" s="176" t="s">
        <v>2887</v>
      </c>
      <c r="D594" s="40" t="s">
        <v>2289</v>
      </c>
      <c r="E594" s="41">
        <v>205091</v>
      </c>
      <c r="F594" s="42">
        <v>153816744</v>
      </c>
      <c r="G594" s="42">
        <v>120488120</v>
      </c>
      <c r="H594" s="89">
        <v>78.33</v>
      </c>
      <c r="I594" s="48">
        <v>-344333</v>
      </c>
      <c r="J594" s="48">
        <v>123016</v>
      </c>
      <c r="K594" s="48">
        <v>2010201</v>
      </c>
      <c r="L594" s="48">
        <v>-294515</v>
      </c>
      <c r="N594" s="3" t="str">
        <f t="shared" si="144"/>
        <v>1</v>
      </c>
      <c r="O594" s="3" t="str">
        <f t="shared" si="145"/>
        <v>0</v>
      </c>
      <c r="P594" s="3" t="str">
        <f t="shared" si="146"/>
        <v>0</v>
      </c>
      <c r="Q594" s="3" t="str">
        <f t="shared" si="147"/>
        <v>1</v>
      </c>
      <c r="R594" s="8">
        <f t="shared" si="148"/>
        <v>2</v>
      </c>
      <c r="S594" s="6">
        <f t="shared" si="149"/>
        <v>78.33</v>
      </c>
      <c r="T594" s="6">
        <f t="shared" si="150"/>
        <v>0.97152557071419998</v>
      </c>
      <c r="V594" s="3" t="str">
        <f t="shared" si="151"/>
        <v>PASS</v>
      </c>
      <c r="W594" s="3" t="str">
        <f t="shared" si="152"/>
        <v>PASS</v>
      </c>
      <c r="X594" s="3" t="str">
        <f t="shared" si="153"/>
        <v>PASS</v>
      </c>
      <c r="Y594" s="3" t="str">
        <f t="shared" si="154"/>
        <v>PASS</v>
      </c>
      <c r="Z594" s="3" t="str">
        <f t="shared" si="155"/>
        <v>PASS</v>
      </c>
      <c r="AA594" s="18">
        <f t="shared" si="156"/>
        <v>3</v>
      </c>
      <c r="AB594" s="3" t="str">
        <f t="shared" si="157"/>
        <v>A060150</v>
      </c>
      <c r="AC594" s="13" t="str">
        <f t="shared" si="158"/>
        <v>인선이엔티</v>
      </c>
    </row>
    <row r="595" spans="1:29" hidden="1">
      <c r="A595" s="55">
        <f t="shared" si="159"/>
        <v>587</v>
      </c>
      <c r="B595" s="143" t="s">
        <v>1078</v>
      </c>
      <c r="C595" s="175" t="s">
        <v>2888</v>
      </c>
      <c r="D595" s="37" t="s">
        <v>2288</v>
      </c>
      <c r="E595" s="38">
        <v>213579</v>
      </c>
      <c r="F595" s="39">
        <v>51835267</v>
      </c>
      <c r="G595" s="39">
        <v>70244556</v>
      </c>
      <c r="H595" s="88">
        <v>135.51</v>
      </c>
      <c r="I595" s="47">
        <v>124887</v>
      </c>
      <c r="J595" s="47">
        <v>23991</v>
      </c>
      <c r="K595" s="47">
        <v>1056865</v>
      </c>
      <c r="L595" s="47">
        <v>374132</v>
      </c>
      <c r="N595" s="3" t="str">
        <f t="shared" si="144"/>
        <v>0</v>
      </c>
      <c r="O595" s="3" t="str">
        <f t="shared" si="145"/>
        <v>0</v>
      </c>
      <c r="P595" s="3" t="str">
        <f t="shared" si="146"/>
        <v>0</v>
      </c>
      <c r="Q595" s="3" t="str">
        <f t="shared" si="147"/>
        <v>0</v>
      </c>
      <c r="R595" s="8">
        <f t="shared" si="148"/>
        <v>0</v>
      </c>
      <c r="S595" s="6">
        <f t="shared" si="149"/>
        <v>135.51</v>
      </c>
      <c r="T595" s="6">
        <f t="shared" si="150"/>
        <v>3.0478766512382389</v>
      </c>
      <c r="U595" s="1"/>
      <c r="V595" s="3" t="str">
        <f t="shared" si="151"/>
        <v>PASS</v>
      </c>
      <c r="W595" s="3" t="str">
        <f t="shared" si="152"/>
        <v>PASS</v>
      </c>
      <c r="X595" s="3" t="str">
        <f t="shared" si="153"/>
        <v>PASS</v>
      </c>
      <c r="Y595" s="3" t="str">
        <f t="shared" si="154"/>
        <v>PASS</v>
      </c>
      <c r="Z595" s="3" t="str">
        <f t="shared" si="155"/>
        <v>PASS</v>
      </c>
      <c r="AA595" s="18">
        <f t="shared" si="156"/>
        <v>3</v>
      </c>
      <c r="AB595" s="3" t="str">
        <f t="shared" si="157"/>
        <v>A061460</v>
      </c>
      <c r="AC595" s="13" t="str">
        <f t="shared" si="158"/>
        <v>한진피앤씨</v>
      </c>
    </row>
    <row r="596" spans="1:29" hidden="1">
      <c r="A596" s="55">
        <f t="shared" si="159"/>
        <v>588</v>
      </c>
      <c r="B596" s="143" t="s">
        <v>1299</v>
      </c>
      <c r="C596" s="175" t="s">
        <v>2974</v>
      </c>
      <c r="D596" s="37" t="s">
        <v>2286</v>
      </c>
      <c r="E596" s="38">
        <v>165024</v>
      </c>
      <c r="F596" s="39">
        <v>83761447</v>
      </c>
      <c r="G596" s="39">
        <v>12112179</v>
      </c>
      <c r="H596" s="88">
        <v>14.46</v>
      </c>
      <c r="I596" s="47">
        <v>1041006</v>
      </c>
      <c r="J596" s="47">
        <v>5890191</v>
      </c>
      <c r="K596" s="47">
        <v>3103297</v>
      </c>
      <c r="L596" s="47">
        <v>2460987</v>
      </c>
      <c r="N596" s="3" t="str">
        <f t="shared" si="144"/>
        <v>0</v>
      </c>
      <c r="O596" s="3" t="str">
        <f t="shared" si="145"/>
        <v>0</v>
      </c>
      <c r="P596" s="3" t="str">
        <f t="shared" si="146"/>
        <v>0</v>
      </c>
      <c r="Q596" s="3" t="str">
        <f t="shared" si="147"/>
        <v>0</v>
      </c>
      <c r="R596" s="8">
        <f t="shared" si="148"/>
        <v>0</v>
      </c>
      <c r="S596" s="6">
        <f t="shared" si="149"/>
        <v>14.46</v>
      </c>
      <c r="T596" s="6">
        <f t="shared" si="150"/>
        <v>14.917938320716928</v>
      </c>
      <c r="V596" s="3" t="str">
        <f t="shared" si="151"/>
        <v>PASS</v>
      </c>
      <c r="W596" s="3" t="str">
        <f t="shared" si="152"/>
        <v>PASS</v>
      </c>
      <c r="X596" s="3" t="str">
        <f t="shared" si="153"/>
        <v>PASS</v>
      </c>
      <c r="Y596" s="3" t="str">
        <f t="shared" si="154"/>
        <v>PASS</v>
      </c>
      <c r="Z596" s="3" t="str">
        <f t="shared" si="155"/>
        <v>PASS</v>
      </c>
      <c r="AA596" s="18">
        <f t="shared" si="156"/>
        <v>3</v>
      </c>
      <c r="AB596" s="3" t="str">
        <f t="shared" si="157"/>
        <v>A088130</v>
      </c>
      <c r="AC596" s="13" t="str">
        <f t="shared" si="158"/>
        <v>동아엘텍</v>
      </c>
    </row>
    <row r="597" spans="1:29" hidden="1">
      <c r="A597" s="55">
        <f t="shared" si="159"/>
        <v>589</v>
      </c>
      <c r="B597" s="143" t="s">
        <v>2467</v>
      </c>
      <c r="C597" s="175" t="s">
        <v>2796</v>
      </c>
      <c r="D597" s="37" t="s">
        <v>2294</v>
      </c>
      <c r="E597" s="38">
        <v>234426</v>
      </c>
      <c r="F597" s="39">
        <v>38307681</v>
      </c>
      <c r="G597" s="39">
        <v>834294</v>
      </c>
      <c r="H597" s="88">
        <v>2.1800000000000002</v>
      </c>
      <c r="I597" s="47">
        <v>373729</v>
      </c>
      <c r="J597" s="47">
        <v>-468745</v>
      </c>
      <c r="K597" s="47">
        <v>168623</v>
      </c>
      <c r="L597" s="47">
        <v>1080521</v>
      </c>
      <c r="N597" s="3" t="str">
        <f t="shared" si="144"/>
        <v>0</v>
      </c>
      <c r="O597" s="3" t="str">
        <f t="shared" si="145"/>
        <v>1</v>
      </c>
      <c r="P597" s="3" t="str">
        <f t="shared" si="146"/>
        <v>0</v>
      </c>
      <c r="Q597" s="3" t="str">
        <f t="shared" si="147"/>
        <v>0</v>
      </c>
      <c r="R597" s="8">
        <f t="shared" si="148"/>
        <v>1</v>
      </c>
      <c r="S597" s="6">
        <f t="shared" si="149"/>
        <v>2.1800000000000002</v>
      </c>
      <c r="T597" s="6">
        <f t="shared" si="150"/>
        <v>3.0127848250589744</v>
      </c>
      <c r="V597" s="3" t="str">
        <f t="shared" si="151"/>
        <v>PASS</v>
      </c>
      <c r="W597" s="3" t="str">
        <f t="shared" si="152"/>
        <v>PASS</v>
      </c>
      <c r="X597" s="3" t="str">
        <f t="shared" si="153"/>
        <v>PASS</v>
      </c>
      <c r="Y597" s="3" t="str">
        <f t="shared" si="154"/>
        <v>PASS</v>
      </c>
      <c r="Z597" s="3" t="str">
        <f t="shared" si="155"/>
        <v>PASS</v>
      </c>
      <c r="AA597" s="18">
        <f t="shared" si="156"/>
        <v>3</v>
      </c>
      <c r="AB597" s="3" t="str">
        <f t="shared" si="157"/>
        <v>A196170</v>
      </c>
      <c r="AC597" s="13" t="str">
        <f t="shared" si="158"/>
        <v>알테오젠</v>
      </c>
    </row>
    <row r="598" spans="1:29" hidden="1">
      <c r="A598" s="55">
        <f t="shared" si="159"/>
        <v>590</v>
      </c>
      <c r="B598" s="143" t="s">
        <v>1204</v>
      </c>
      <c r="C598" s="175" t="s">
        <v>2882</v>
      </c>
      <c r="D598" s="37" t="s">
        <v>2286</v>
      </c>
      <c r="E598" s="38">
        <v>238544</v>
      </c>
      <c r="F598" s="39">
        <v>181492962</v>
      </c>
      <c r="G598" s="39">
        <v>9638425</v>
      </c>
      <c r="H598" s="88">
        <v>5.31</v>
      </c>
      <c r="I598" s="47">
        <v>1773711</v>
      </c>
      <c r="J598" s="47">
        <v>1694826</v>
      </c>
      <c r="K598" s="47">
        <v>3005433</v>
      </c>
      <c r="L598" s="47">
        <v>-15715014</v>
      </c>
      <c r="N598" s="3" t="str">
        <f t="shared" si="144"/>
        <v>0</v>
      </c>
      <c r="O598" s="3" t="str">
        <f t="shared" si="145"/>
        <v>0</v>
      </c>
      <c r="P598" s="3" t="str">
        <f t="shared" si="146"/>
        <v>0</v>
      </c>
      <c r="Q598" s="3" t="str">
        <f t="shared" si="147"/>
        <v>1</v>
      </c>
      <c r="R598" s="8">
        <f t="shared" si="148"/>
        <v>1</v>
      </c>
      <c r="S598" s="6">
        <f t="shared" si="149"/>
        <v>5.31</v>
      </c>
      <c r="T598" s="6">
        <f t="shared" si="150"/>
        <v>-5.0916817369480141</v>
      </c>
      <c r="V598" s="3" t="str">
        <f t="shared" si="151"/>
        <v>PASS</v>
      </c>
      <c r="W598" s="3" t="str">
        <f t="shared" si="152"/>
        <v>PASS</v>
      </c>
      <c r="X598" s="3" t="str">
        <f t="shared" si="153"/>
        <v>PASS</v>
      </c>
      <c r="Y598" s="3" t="str">
        <f t="shared" si="154"/>
        <v>PASS</v>
      </c>
      <c r="Z598" s="3" t="str">
        <f t="shared" si="155"/>
        <v>PASS</v>
      </c>
      <c r="AA598" s="18">
        <f t="shared" si="156"/>
        <v>3</v>
      </c>
      <c r="AB598" s="3" t="str">
        <f t="shared" si="157"/>
        <v>A077360</v>
      </c>
      <c r="AC598" s="13" t="str">
        <f t="shared" si="158"/>
        <v>덕산하이메탈</v>
      </c>
    </row>
    <row r="599" spans="1:29" hidden="1">
      <c r="A599" s="55">
        <f t="shared" si="159"/>
        <v>591</v>
      </c>
      <c r="B599" s="146" t="s">
        <v>2461</v>
      </c>
      <c r="C599" s="176" t="s">
        <v>2825</v>
      </c>
      <c r="D599" s="40" t="s">
        <v>2294</v>
      </c>
      <c r="E599" s="41">
        <v>222573</v>
      </c>
      <c r="F599" s="42">
        <v>67401144</v>
      </c>
      <c r="G599" s="42">
        <v>11955147</v>
      </c>
      <c r="H599" s="89">
        <v>17.739999999999998</v>
      </c>
      <c r="I599" s="48">
        <v>1283112</v>
      </c>
      <c r="J599" s="48">
        <v>1833713</v>
      </c>
      <c r="K599" s="48">
        <v>1651304</v>
      </c>
      <c r="L599" s="48">
        <v>1558335</v>
      </c>
      <c r="N599" s="3" t="str">
        <f t="shared" si="144"/>
        <v>0</v>
      </c>
      <c r="O599" s="3" t="str">
        <f t="shared" si="145"/>
        <v>0</v>
      </c>
      <c r="P599" s="3" t="str">
        <f t="shared" si="146"/>
        <v>0</v>
      </c>
      <c r="Q599" s="3" t="str">
        <f t="shared" si="147"/>
        <v>0</v>
      </c>
      <c r="R599" s="8">
        <f t="shared" si="148"/>
        <v>0</v>
      </c>
      <c r="S599" s="6">
        <f t="shared" si="149"/>
        <v>17.739999999999998</v>
      </c>
      <c r="T599" s="6">
        <f t="shared" si="150"/>
        <v>9.3862857876714969</v>
      </c>
      <c r="V599" s="3" t="str">
        <f t="shared" si="151"/>
        <v>PASS</v>
      </c>
      <c r="W599" s="3" t="str">
        <f t="shared" si="152"/>
        <v>PASS</v>
      </c>
      <c r="X599" s="3" t="str">
        <f t="shared" si="153"/>
        <v>PASS</v>
      </c>
      <c r="Y599" s="3" t="str">
        <f t="shared" si="154"/>
        <v>PASS</v>
      </c>
      <c r="Z599" s="3" t="str">
        <f t="shared" si="155"/>
        <v>PASS</v>
      </c>
      <c r="AA599" s="18">
        <f t="shared" si="156"/>
        <v>3</v>
      </c>
      <c r="AB599" s="3" t="str">
        <f t="shared" si="157"/>
        <v>A200780</v>
      </c>
      <c r="AC599" s="13" t="str">
        <f t="shared" si="158"/>
        <v>비씨월드제약</v>
      </c>
    </row>
    <row r="600" spans="1:29" hidden="1">
      <c r="A600" s="55">
        <f t="shared" si="159"/>
        <v>592</v>
      </c>
      <c r="B600" s="143" t="s">
        <v>1025</v>
      </c>
      <c r="C600" s="175" t="s">
        <v>2843</v>
      </c>
      <c r="D600" s="37" t="s">
        <v>2294</v>
      </c>
      <c r="E600" s="38">
        <v>221784</v>
      </c>
      <c r="F600" s="39">
        <v>77202018</v>
      </c>
      <c r="G600" s="39">
        <v>55429800</v>
      </c>
      <c r="H600" s="88">
        <v>71.8</v>
      </c>
      <c r="I600" s="47">
        <v>1271826</v>
      </c>
      <c r="J600" s="47">
        <v>1368766</v>
      </c>
      <c r="K600" s="47">
        <v>909384</v>
      </c>
      <c r="L600" s="47">
        <v>597850</v>
      </c>
      <c r="N600" s="3" t="str">
        <f t="shared" si="144"/>
        <v>0</v>
      </c>
      <c r="O600" s="3" t="str">
        <f t="shared" si="145"/>
        <v>0</v>
      </c>
      <c r="P600" s="3" t="str">
        <f t="shared" si="146"/>
        <v>0</v>
      </c>
      <c r="Q600" s="3" t="str">
        <f t="shared" si="147"/>
        <v>0</v>
      </c>
      <c r="R600" s="8">
        <f t="shared" si="148"/>
        <v>0</v>
      </c>
      <c r="S600" s="6">
        <f t="shared" si="149"/>
        <v>71.8</v>
      </c>
      <c r="T600" s="6">
        <f t="shared" si="150"/>
        <v>5.3726911646273283</v>
      </c>
      <c r="V600" s="3" t="str">
        <f t="shared" si="151"/>
        <v>PASS</v>
      </c>
      <c r="W600" s="3" t="str">
        <f t="shared" si="152"/>
        <v>PASS</v>
      </c>
      <c r="X600" s="3" t="str">
        <f t="shared" si="153"/>
        <v>PASS</v>
      </c>
      <c r="Y600" s="3" t="str">
        <f t="shared" si="154"/>
        <v>PASS</v>
      </c>
      <c r="Z600" s="3" t="str">
        <f t="shared" si="155"/>
        <v>PASS</v>
      </c>
      <c r="AA600" s="18">
        <f t="shared" si="156"/>
        <v>3</v>
      </c>
      <c r="AB600" s="3" t="str">
        <f t="shared" si="157"/>
        <v>A054670</v>
      </c>
      <c r="AC600" s="13" t="str">
        <f t="shared" si="158"/>
        <v>대한뉴팜</v>
      </c>
    </row>
    <row r="601" spans="1:29">
      <c r="A601" s="55">
        <f t="shared" si="159"/>
        <v>593</v>
      </c>
      <c r="B601" s="143" t="s">
        <v>1275</v>
      </c>
      <c r="C601" s="175" t="s">
        <v>1657</v>
      </c>
      <c r="D601" s="37" t="s">
        <v>2287</v>
      </c>
      <c r="E601" s="38">
        <v>231511</v>
      </c>
      <c r="F601" s="39">
        <v>97843030</v>
      </c>
      <c r="G601" s="39">
        <v>154795149</v>
      </c>
      <c r="H601" s="88">
        <v>158.21</v>
      </c>
      <c r="I601" s="47">
        <v>-7139065</v>
      </c>
      <c r="J601" s="47">
        <v>-8248053</v>
      </c>
      <c r="K601" s="47">
        <v>-11661244</v>
      </c>
      <c r="L601" s="47">
        <v>-8509354</v>
      </c>
      <c r="N601" s="3" t="str">
        <f t="shared" si="144"/>
        <v>1</v>
      </c>
      <c r="O601" s="3" t="str">
        <f t="shared" si="145"/>
        <v>1</v>
      </c>
      <c r="P601" s="3" t="str">
        <f t="shared" si="146"/>
        <v>1</v>
      </c>
      <c r="Q601" s="3" t="str">
        <f t="shared" si="147"/>
        <v>1</v>
      </c>
      <c r="R601" s="8">
        <f t="shared" si="148"/>
        <v>4</v>
      </c>
      <c r="S601" s="6">
        <f t="shared" si="149"/>
        <v>158.21</v>
      </c>
      <c r="T601" s="6">
        <f t="shared" si="150"/>
        <v>-36.341593264231491</v>
      </c>
      <c r="V601" s="3" t="str">
        <f t="shared" si="151"/>
        <v>PASS</v>
      </c>
      <c r="W601" s="3" t="str">
        <f t="shared" si="152"/>
        <v>PASS</v>
      </c>
      <c r="X601" s="3" t="str">
        <f t="shared" si="153"/>
        <v>FAIL</v>
      </c>
      <c r="Y601" s="3" t="str">
        <f t="shared" si="154"/>
        <v>FAIL</v>
      </c>
      <c r="Z601" s="3" t="str">
        <f t="shared" si="155"/>
        <v>FAIL</v>
      </c>
      <c r="AA601" s="18">
        <f t="shared" si="156"/>
        <v>2</v>
      </c>
      <c r="AB601" s="3" t="str">
        <f t="shared" si="157"/>
        <v>A084870</v>
      </c>
      <c r="AC601" s="13" t="str">
        <f t="shared" si="158"/>
        <v>베이직하우스</v>
      </c>
    </row>
    <row r="602" spans="1:29" hidden="1">
      <c r="A602" s="55">
        <f t="shared" si="159"/>
        <v>594</v>
      </c>
      <c r="B602" s="143" t="s">
        <v>400</v>
      </c>
      <c r="C602" s="175" t="s">
        <v>1656</v>
      </c>
      <c r="D602" s="37" t="s">
        <v>2287</v>
      </c>
      <c r="E602" s="38">
        <v>220697</v>
      </c>
      <c r="F602" s="39">
        <v>442233068</v>
      </c>
      <c r="G602" s="39">
        <v>207394471</v>
      </c>
      <c r="H602" s="88">
        <v>46.9</v>
      </c>
      <c r="I602" s="47">
        <v>15755982</v>
      </c>
      <c r="J602" s="47">
        <v>10572277</v>
      </c>
      <c r="K602" s="47">
        <v>8542363</v>
      </c>
      <c r="L602" s="47">
        <v>6282997</v>
      </c>
      <c r="N602" s="3" t="str">
        <f t="shared" si="144"/>
        <v>0</v>
      </c>
      <c r="O602" s="3" t="str">
        <f t="shared" si="145"/>
        <v>0</v>
      </c>
      <c r="P602" s="3" t="str">
        <f t="shared" si="146"/>
        <v>0</v>
      </c>
      <c r="Q602" s="3" t="str">
        <f t="shared" si="147"/>
        <v>0</v>
      </c>
      <c r="R602" s="8">
        <f t="shared" si="148"/>
        <v>0</v>
      </c>
      <c r="S602" s="6">
        <f t="shared" si="149"/>
        <v>46.9</v>
      </c>
      <c r="T602" s="6">
        <f t="shared" si="150"/>
        <v>9.3058665165220074</v>
      </c>
      <c r="V602" s="3" t="str">
        <f t="shared" si="151"/>
        <v>PASS</v>
      </c>
      <c r="W602" s="3" t="str">
        <f t="shared" si="152"/>
        <v>PASS</v>
      </c>
      <c r="X602" s="3" t="str">
        <f t="shared" si="153"/>
        <v>PASS</v>
      </c>
      <c r="Y602" s="3" t="str">
        <f t="shared" si="154"/>
        <v>PASS</v>
      </c>
      <c r="Z602" s="3" t="str">
        <f t="shared" si="155"/>
        <v>PASS</v>
      </c>
      <c r="AA602" s="18">
        <f t="shared" si="156"/>
        <v>3</v>
      </c>
      <c r="AB602" s="3" t="str">
        <f t="shared" si="157"/>
        <v>A010690</v>
      </c>
      <c r="AC602" s="13" t="str">
        <f t="shared" si="158"/>
        <v>화신</v>
      </c>
    </row>
    <row r="603" spans="1:29" hidden="1">
      <c r="A603" s="55">
        <f t="shared" si="159"/>
        <v>595</v>
      </c>
      <c r="B603" s="143" t="s">
        <v>416</v>
      </c>
      <c r="C603" s="175" t="s">
        <v>2851</v>
      </c>
      <c r="D603" s="37" t="s">
        <v>2288</v>
      </c>
      <c r="E603" s="38">
        <v>224455</v>
      </c>
      <c r="F603" s="39">
        <v>312759438</v>
      </c>
      <c r="G603" s="39">
        <v>191448474</v>
      </c>
      <c r="H603" s="88">
        <v>61.21</v>
      </c>
      <c r="I603" s="47">
        <v>871703</v>
      </c>
      <c r="J603" s="47">
        <v>357167</v>
      </c>
      <c r="K603" s="47">
        <v>11465977</v>
      </c>
      <c r="L603" s="47">
        <v>51629</v>
      </c>
      <c r="N603" s="3" t="str">
        <f t="shared" si="144"/>
        <v>0</v>
      </c>
      <c r="O603" s="3" t="str">
        <f t="shared" si="145"/>
        <v>0</v>
      </c>
      <c r="P603" s="3" t="str">
        <f t="shared" si="146"/>
        <v>0</v>
      </c>
      <c r="Q603" s="3" t="str">
        <f t="shared" si="147"/>
        <v>0</v>
      </c>
      <c r="R603" s="8">
        <f t="shared" si="148"/>
        <v>0</v>
      </c>
      <c r="S603" s="6">
        <f t="shared" si="149"/>
        <v>61.21</v>
      </c>
      <c r="T603" s="6">
        <f t="shared" si="150"/>
        <v>4.0754888426420566</v>
      </c>
      <c r="V603" s="3" t="str">
        <f t="shared" si="151"/>
        <v>PASS</v>
      </c>
      <c r="W603" s="3" t="str">
        <f t="shared" si="152"/>
        <v>PASS</v>
      </c>
      <c r="X603" s="3" t="str">
        <f t="shared" si="153"/>
        <v>PASS</v>
      </c>
      <c r="Y603" s="3" t="str">
        <f t="shared" si="154"/>
        <v>PASS</v>
      </c>
      <c r="Z603" s="3" t="str">
        <f t="shared" si="155"/>
        <v>PASS</v>
      </c>
      <c r="AA603" s="18">
        <f t="shared" si="156"/>
        <v>3</v>
      </c>
      <c r="AB603" s="3" t="str">
        <f t="shared" si="157"/>
        <v>A011280</v>
      </c>
      <c r="AC603" s="13" t="str">
        <f t="shared" si="158"/>
        <v>태림포장</v>
      </c>
    </row>
    <row r="604" spans="1:29" hidden="1">
      <c r="A604" s="55">
        <f t="shared" si="159"/>
        <v>596</v>
      </c>
      <c r="B604" s="146" t="s">
        <v>469</v>
      </c>
      <c r="C604" s="176" t="s">
        <v>2963</v>
      </c>
      <c r="D604" s="40" t="s">
        <v>2289</v>
      </c>
      <c r="E604" s="41">
        <v>190839</v>
      </c>
      <c r="F604" s="42">
        <v>210390810</v>
      </c>
      <c r="G604" s="42">
        <v>315346520</v>
      </c>
      <c r="H604" s="89">
        <v>149.88999999999999</v>
      </c>
      <c r="I604" s="48">
        <v>3866392</v>
      </c>
      <c r="J604" s="48">
        <v>2031328</v>
      </c>
      <c r="K604" s="48">
        <v>1991864</v>
      </c>
      <c r="L604" s="48">
        <v>3397394</v>
      </c>
      <c r="N604" s="3" t="str">
        <f t="shared" si="144"/>
        <v>0</v>
      </c>
      <c r="O604" s="3" t="str">
        <f t="shared" si="145"/>
        <v>0</v>
      </c>
      <c r="P604" s="3" t="str">
        <f t="shared" si="146"/>
        <v>0</v>
      </c>
      <c r="Q604" s="3" t="str">
        <f t="shared" si="147"/>
        <v>0</v>
      </c>
      <c r="R604" s="8">
        <f t="shared" si="148"/>
        <v>0</v>
      </c>
      <c r="S604" s="6">
        <f t="shared" si="149"/>
        <v>149.88999999999999</v>
      </c>
      <c r="T604" s="6">
        <f t="shared" si="150"/>
        <v>5.3647675960751329</v>
      </c>
      <c r="V604" s="3" t="str">
        <f t="shared" si="151"/>
        <v>PASS</v>
      </c>
      <c r="W604" s="3" t="str">
        <f t="shared" si="152"/>
        <v>PASS</v>
      </c>
      <c r="X604" s="3" t="str">
        <f t="shared" si="153"/>
        <v>PASS</v>
      </c>
      <c r="Y604" s="3" t="str">
        <f t="shared" si="154"/>
        <v>PASS</v>
      </c>
      <c r="Z604" s="3" t="str">
        <f t="shared" si="155"/>
        <v>PASS</v>
      </c>
      <c r="AA604" s="18">
        <f t="shared" si="156"/>
        <v>3</v>
      </c>
      <c r="AB604" s="3" t="str">
        <f t="shared" si="157"/>
        <v>A014280</v>
      </c>
      <c r="AC604" s="13" t="str">
        <f t="shared" si="158"/>
        <v>금강공업</v>
      </c>
    </row>
    <row r="605" spans="1:29" hidden="1">
      <c r="A605" s="55">
        <f t="shared" si="159"/>
        <v>597</v>
      </c>
      <c r="B605" s="143" t="s">
        <v>203</v>
      </c>
      <c r="C605" s="175" t="s">
        <v>2948</v>
      </c>
      <c r="D605" s="37" t="s">
        <v>2289</v>
      </c>
      <c r="E605" s="38">
        <v>181230</v>
      </c>
      <c r="F605" s="39">
        <v>150488660</v>
      </c>
      <c r="G605" s="39">
        <v>68816915</v>
      </c>
      <c r="H605" s="88">
        <v>45.73</v>
      </c>
      <c r="I605" s="47">
        <v>4679930</v>
      </c>
      <c r="J605" s="47">
        <v>6054684</v>
      </c>
      <c r="K605" s="47">
        <v>4948206</v>
      </c>
      <c r="L605" s="47">
        <v>2114847</v>
      </c>
      <c r="N605" s="3" t="str">
        <f t="shared" si="144"/>
        <v>0</v>
      </c>
      <c r="O605" s="3" t="str">
        <f t="shared" si="145"/>
        <v>0</v>
      </c>
      <c r="P605" s="3" t="str">
        <f t="shared" si="146"/>
        <v>0</v>
      </c>
      <c r="Q605" s="3" t="str">
        <f t="shared" si="147"/>
        <v>0</v>
      </c>
      <c r="R605" s="8">
        <f t="shared" si="148"/>
        <v>0</v>
      </c>
      <c r="S605" s="6">
        <f t="shared" si="149"/>
        <v>45.73</v>
      </c>
      <c r="T605" s="6">
        <f t="shared" si="150"/>
        <v>11.826583478117222</v>
      </c>
      <c r="V605" s="3" t="str">
        <f t="shared" si="151"/>
        <v>PASS</v>
      </c>
      <c r="W605" s="3" t="str">
        <f t="shared" si="152"/>
        <v>PASS</v>
      </c>
      <c r="X605" s="3" t="str">
        <f t="shared" si="153"/>
        <v>PASS</v>
      </c>
      <c r="Y605" s="3" t="str">
        <f t="shared" si="154"/>
        <v>PASS</v>
      </c>
      <c r="Z605" s="3" t="str">
        <f t="shared" si="155"/>
        <v>PASS</v>
      </c>
      <c r="AA605" s="18">
        <f t="shared" si="156"/>
        <v>3</v>
      </c>
      <c r="AB605" s="3" t="str">
        <f t="shared" si="157"/>
        <v>A004380</v>
      </c>
      <c r="AC605" s="13" t="str">
        <f t="shared" si="158"/>
        <v>삼익THK</v>
      </c>
    </row>
    <row r="606" spans="1:29" hidden="1">
      <c r="A606" s="55">
        <f t="shared" si="159"/>
        <v>598</v>
      </c>
      <c r="B606" s="143" t="s">
        <v>814</v>
      </c>
      <c r="C606" s="175" t="s">
        <v>2966</v>
      </c>
      <c r="D606" s="37" t="s">
        <v>2291</v>
      </c>
      <c r="E606" s="38">
        <v>182797</v>
      </c>
      <c r="F606" s="39">
        <v>43374137</v>
      </c>
      <c r="G606" s="39">
        <v>23283935</v>
      </c>
      <c r="H606" s="88">
        <v>53.68</v>
      </c>
      <c r="I606" s="47">
        <v>12157077</v>
      </c>
      <c r="J606" s="47">
        <v>826286</v>
      </c>
      <c r="K606" s="47">
        <v>1715615</v>
      </c>
      <c r="L606" s="47">
        <v>-5055321</v>
      </c>
      <c r="N606" s="3" t="str">
        <f t="shared" si="144"/>
        <v>0</v>
      </c>
      <c r="O606" s="3" t="str">
        <f t="shared" si="145"/>
        <v>0</v>
      </c>
      <c r="P606" s="3" t="str">
        <f t="shared" si="146"/>
        <v>0</v>
      </c>
      <c r="Q606" s="3" t="str">
        <f t="shared" si="147"/>
        <v>1</v>
      </c>
      <c r="R606" s="8">
        <f t="shared" si="148"/>
        <v>1</v>
      </c>
      <c r="S606" s="6">
        <f t="shared" si="149"/>
        <v>53.68</v>
      </c>
      <c r="T606" s="6">
        <f t="shared" si="150"/>
        <v>22.233657352075962</v>
      </c>
      <c r="V606" s="3" t="str">
        <f t="shared" si="151"/>
        <v>PASS</v>
      </c>
      <c r="W606" s="3" t="str">
        <f t="shared" si="152"/>
        <v>PASS</v>
      </c>
      <c r="X606" s="3" t="str">
        <f t="shared" si="153"/>
        <v>PASS</v>
      </c>
      <c r="Y606" s="3" t="str">
        <f t="shared" si="154"/>
        <v>PASS</v>
      </c>
      <c r="Z606" s="3" t="str">
        <f t="shared" si="155"/>
        <v>PASS</v>
      </c>
      <c r="AA606" s="18">
        <f t="shared" si="156"/>
        <v>3</v>
      </c>
      <c r="AB606" s="3" t="str">
        <f t="shared" si="157"/>
        <v>A038870</v>
      </c>
      <c r="AC606" s="13" t="str">
        <f t="shared" si="158"/>
        <v>에코에너지</v>
      </c>
    </row>
    <row r="607" spans="1:29" hidden="1">
      <c r="A607" s="55">
        <f t="shared" si="159"/>
        <v>599</v>
      </c>
      <c r="B607" s="143" t="s">
        <v>488</v>
      </c>
      <c r="C607" s="175" t="s">
        <v>2875</v>
      </c>
      <c r="D607" s="37" t="s">
        <v>2291</v>
      </c>
      <c r="E607" s="38">
        <v>220500</v>
      </c>
      <c r="F607" s="39">
        <v>585963208</v>
      </c>
      <c r="G607" s="39">
        <v>430088344</v>
      </c>
      <c r="H607" s="88">
        <v>73.400000000000006</v>
      </c>
      <c r="I607" s="47">
        <v>7304526</v>
      </c>
      <c r="J607" s="47">
        <v>3486073</v>
      </c>
      <c r="K607" s="47">
        <v>-4268464</v>
      </c>
      <c r="L607" s="47">
        <v>5456774</v>
      </c>
      <c r="N607" s="3" t="str">
        <f t="shared" si="144"/>
        <v>0</v>
      </c>
      <c r="O607" s="3" t="str">
        <f t="shared" si="145"/>
        <v>0</v>
      </c>
      <c r="P607" s="3" t="str">
        <f t="shared" si="146"/>
        <v>1</v>
      </c>
      <c r="Q607" s="3" t="str">
        <f t="shared" si="147"/>
        <v>0</v>
      </c>
      <c r="R607" s="8">
        <f t="shared" si="148"/>
        <v>1</v>
      </c>
      <c r="S607" s="6">
        <f t="shared" si="149"/>
        <v>73.400000000000006</v>
      </c>
      <c r="T607" s="6">
        <f t="shared" si="150"/>
        <v>2.0443107752253278</v>
      </c>
      <c r="V607" s="3" t="str">
        <f t="shared" si="151"/>
        <v>PASS</v>
      </c>
      <c r="W607" s="3" t="str">
        <f t="shared" si="152"/>
        <v>PASS</v>
      </c>
      <c r="X607" s="3" t="str">
        <f t="shared" si="153"/>
        <v>PASS</v>
      </c>
      <c r="Y607" s="3" t="str">
        <f t="shared" si="154"/>
        <v>PASS</v>
      </c>
      <c r="Z607" s="3" t="str">
        <f t="shared" si="155"/>
        <v>PASS</v>
      </c>
      <c r="AA607" s="18">
        <f t="shared" si="156"/>
        <v>3</v>
      </c>
      <c r="AB607" s="3" t="str">
        <f t="shared" si="157"/>
        <v>A015360</v>
      </c>
      <c r="AC607" s="13" t="str">
        <f t="shared" si="158"/>
        <v>예스코</v>
      </c>
    </row>
    <row r="608" spans="1:29" hidden="1">
      <c r="A608" s="55">
        <f t="shared" si="159"/>
        <v>600</v>
      </c>
      <c r="B608" s="143" t="s">
        <v>897</v>
      </c>
      <c r="C608" s="175" t="s">
        <v>2934</v>
      </c>
      <c r="D608" s="37" t="s">
        <v>2286</v>
      </c>
      <c r="E608" s="38">
        <v>190800</v>
      </c>
      <c r="F608" s="39">
        <v>117553850</v>
      </c>
      <c r="G608" s="39">
        <v>133570600</v>
      </c>
      <c r="H608" s="88">
        <v>113.63</v>
      </c>
      <c r="I608" s="47">
        <v>12170218</v>
      </c>
      <c r="J608" s="47">
        <v>-1053108</v>
      </c>
      <c r="K608" s="47">
        <v>3184940</v>
      </c>
      <c r="L608" s="47">
        <v>3705187</v>
      </c>
      <c r="N608" s="3" t="str">
        <f t="shared" si="144"/>
        <v>0</v>
      </c>
      <c r="O608" s="3" t="str">
        <f t="shared" si="145"/>
        <v>1</v>
      </c>
      <c r="P608" s="3" t="str">
        <f t="shared" si="146"/>
        <v>0</v>
      </c>
      <c r="Q608" s="3" t="str">
        <f t="shared" si="147"/>
        <v>0</v>
      </c>
      <c r="R608" s="8">
        <f t="shared" si="148"/>
        <v>1</v>
      </c>
      <c r="S608" s="6">
        <f t="shared" si="149"/>
        <v>113.63</v>
      </c>
      <c r="T608" s="6">
        <f t="shared" si="150"/>
        <v>15.318287746424296</v>
      </c>
      <c r="V608" s="3" t="str">
        <f t="shared" si="151"/>
        <v>PASS</v>
      </c>
      <c r="W608" s="3" t="str">
        <f t="shared" si="152"/>
        <v>PASS</v>
      </c>
      <c r="X608" s="3" t="str">
        <f t="shared" si="153"/>
        <v>PASS</v>
      </c>
      <c r="Y608" s="3" t="str">
        <f t="shared" si="154"/>
        <v>PASS</v>
      </c>
      <c r="Z608" s="3" t="str">
        <f t="shared" si="155"/>
        <v>PASS</v>
      </c>
      <c r="AA608" s="18">
        <f t="shared" si="156"/>
        <v>3</v>
      </c>
      <c r="AB608" s="3" t="str">
        <f t="shared" si="157"/>
        <v>A045100</v>
      </c>
      <c r="AC608" s="13" t="str">
        <f t="shared" si="158"/>
        <v>한양이엔지</v>
      </c>
    </row>
    <row r="609" spans="1:29" hidden="1">
      <c r="A609" s="55">
        <f t="shared" si="159"/>
        <v>601</v>
      </c>
      <c r="B609" s="146" t="s">
        <v>2193</v>
      </c>
      <c r="C609" s="176" t="s">
        <v>2245</v>
      </c>
      <c r="D609" s="40" t="s">
        <v>2286</v>
      </c>
      <c r="E609" s="41">
        <v>278945</v>
      </c>
      <c r="F609" s="42">
        <v>104139307</v>
      </c>
      <c r="G609" s="42">
        <v>151527506</v>
      </c>
      <c r="H609" s="89">
        <v>145.5</v>
      </c>
      <c r="I609" s="48">
        <v>20207609</v>
      </c>
      <c r="J609" s="48">
        <v>2551703</v>
      </c>
      <c r="K609" s="48">
        <v>6860727</v>
      </c>
      <c r="L609" s="48">
        <v>-2723537</v>
      </c>
      <c r="N609" s="3" t="str">
        <f t="shared" si="144"/>
        <v>0</v>
      </c>
      <c r="O609" s="3" t="str">
        <f t="shared" si="145"/>
        <v>0</v>
      </c>
      <c r="P609" s="3" t="str">
        <f t="shared" si="146"/>
        <v>0</v>
      </c>
      <c r="Q609" s="3" t="str">
        <f t="shared" si="147"/>
        <v>1</v>
      </c>
      <c r="R609" s="8">
        <f t="shared" si="148"/>
        <v>1</v>
      </c>
      <c r="S609" s="6">
        <f t="shared" si="149"/>
        <v>145.5</v>
      </c>
      <c r="T609" s="6">
        <f t="shared" si="150"/>
        <v>25.827425565641608</v>
      </c>
      <c r="V609" s="3" t="str">
        <f t="shared" si="151"/>
        <v>PASS</v>
      </c>
      <c r="W609" s="3" t="str">
        <f t="shared" si="152"/>
        <v>PASS</v>
      </c>
      <c r="X609" s="3" t="str">
        <f t="shared" si="153"/>
        <v>PASS</v>
      </c>
      <c r="Y609" s="3" t="str">
        <f t="shared" si="154"/>
        <v>PASS</v>
      </c>
      <c r="Z609" s="3" t="str">
        <f t="shared" si="155"/>
        <v>PASS</v>
      </c>
      <c r="AA609" s="18">
        <f t="shared" si="156"/>
        <v>3</v>
      </c>
      <c r="AB609" s="3" t="str">
        <f t="shared" si="157"/>
        <v>A097520</v>
      </c>
      <c r="AC609" s="13" t="str">
        <f t="shared" si="158"/>
        <v>엠씨넥스</v>
      </c>
    </row>
    <row r="610" spans="1:29" hidden="1">
      <c r="A610" s="55">
        <f t="shared" si="159"/>
        <v>602</v>
      </c>
      <c r="B610" s="143" t="s">
        <v>1363</v>
      </c>
      <c r="C610" s="175" t="s">
        <v>3026</v>
      </c>
      <c r="D610" s="37" t="s">
        <v>2286</v>
      </c>
      <c r="E610" s="38">
        <v>164756</v>
      </c>
      <c r="F610" s="39">
        <v>96709203</v>
      </c>
      <c r="G610" s="39">
        <v>26292187</v>
      </c>
      <c r="H610" s="88">
        <v>27.19</v>
      </c>
      <c r="I610" s="47">
        <v>4413729</v>
      </c>
      <c r="J610" s="47">
        <v>7124222</v>
      </c>
      <c r="K610" s="47">
        <v>2915507</v>
      </c>
      <c r="L610" s="47">
        <v>-953001</v>
      </c>
      <c r="N610" s="3" t="str">
        <f t="shared" si="144"/>
        <v>0</v>
      </c>
      <c r="O610" s="3" t="str">
        <f t="shared" si="145"/>
        <v>0</v>
      </c>
      <c r="P610" s="3" t="str">
        <f t="shared" si="146"/>
        <v>0</v>
      </c>
      <c r="Q610" s="3" t="str">
        <f t="shared" si="147"/>
        <v>1</v>
      </c>
      <c r="R610" s="8">
        <f t="shared" si="148"/>
        <v>1</v>
      </c>
      <c r="S610" s="6">
        <f t="shared" si="149"/>
        <v>27.19</v>
      </c>
      <c r="T610" s="6">
        <f t="shared" si="150"/>
        <v>13.95984723398041</v>
      </c>
      <c r="V610" s="3" t="str">
        <f t="shared" si="151"/>
        <v>PASS</v>
      </c>
      <c r="W610" s="3" t="str">
        <f t="shared" si="152"/>
        <v>PASS</v>
      </c>
      <c r="X610" s="3" t="str">
        <f t="shared" si="153"/>
        <v>PASS</v>
      </c>
      <c r="Y610" s="3" t="str">
        <f t="shared" si="154"/>
        <v>PASS</v>
      </c>
      <c r="Z610" s="3" t="str">
        <f t="shared" si="155"/>
        <v>PASS</v>
      </c>
      <c r="AA610" s="18">
        <f t="shared" si="156"/>
        <v>3</v>
      </c>
      <c r="AB610" s="3" t="str">
        <f t="shared" si="157"/>
        <v>A095610</v>
      </c>
      <c r="AC610" s="13" t="str">
        <f t="shared" si="158"/>
        <v>테스</v>
      </c>
    </row>
    <row r="611" spans="1:29" hidden="1">
      <c r="A611" s="55">
        <f t="shared" si="159"/>
        <v>603</v>
      </c>
      <c r="B611" s="143" t="s">
        <v>1348</v>
      </c>
      <c r="C611" s="175" t="s">
        <v>2884</v>
      </c>
      <c r="D611" s="37" t="s">
        <v>2286</v>
      </c>
      <c r="E611" s="38">
        <v>215760</v>
      </c>
      <c r="F611" s="39">
        <v>156492825</v>
      </c>
      <c r="G611" s="39">
        <v>39019968</v>
      </c>
      <c r="H611" s="88">
        <v>24.93</v>
      </c>
      <c r="I611" s="47">
        <v>7874803</v>
      </c>
      <c r="J611" s="47">
        <v>4193165</v>
      </c>
      <c r="K611" s="47">
        <v>4146358</v>
      </c>
      <c r="L611" s="47">
        <v>619996</v>
      </c>
      <c r="N611" s="3" t="str">
        <f t="shared" si="144"/>
        <v>0</v>
      </c>
      <c r="O611" s="3" t="str">
        <f t="shared" si="145"/>
        <v>0</v>
      </c>
      <c r="P611" s="3" t="str">
        <f t="shared" si="146"/>
        <v>0</v>
      </c>
      <c r="Q611" s="3" t="str">
        <f t="shared" si="147"/>
        <v>0</v>
      </c>
      <c r="R611" s="8">
        <f t="shared" si="148"/>
        <v>0</v>
      </c>
      <c r="S611" s="6">
        <f t="shared" si="149"/>
        <v>24.93</v>
      </c>
      <c r="T611" s="6">
        <f t="shared" si="150"/>
        <v>10.757248455320557</v>
      </c>
      <c r="V611" s="3" t="str">
        <f t="shared" si="151"/>
        <v>PASS</v>
      </c>
      <c r="W611" s="3" t="str">
        <f t="shared" si="152"/>
        <v>PASS</v>
      </c>
      <c r="X611" s="3" t="str">
        <f t="shared" si="153"/>
        <v>PASS</v>
      </c>
      <c r="Y611" s="3" t="str">
        <f t="shared" si="154"/>
        <v>PASS</v>
      </c>
      <c r="Z611" s="3" t="str">
        <f t="shared" si="155"/>
        <v>PASS</v>
      </c>
      <c r="AA611" s="18">
        <f t="shared" si="156"/>
        <v>3</v>
      </c>
      <c r="AB611" s="3" t="str">
        <f t="shared" si="157"/>
        <v>A093920</v>
      </c>
      <c r="AC611" s="13" t="str">
        <f t="shared" si="158"/>
        <v>서원인텍</v>
      </c>
    </row>
    <row r="612" spans="1:29" hidden="1">
      <c r="A612" s="55">
        <f t="shared" si="159"/>
        <v>604</v>
      </c>
      <c r="B612" s="143" t="s">
        <v>89</v>
      </c>
      <c r="C612" s="175" t="s">
        <v>2945</v>
      </c>
      <c r="D612" s="37" t="s">
        <v>2293</v>
      </c>
      <c r="E612" s="38">
        <v>178126</v>
      </c>
      <c r="F612" s="39">
        <v>419345911</v>
      </c>
      <c r="G612" s="39">
        <v>583686452</v>
      </c>
      <c r="H612" s="88">
        <v>139.19</v>
      </c>
      <c r="I612" s="47">
        <v>-1457719</v>
      </c>
      <c r="J612" s="47">
        <v>-9043981</v>
      </c>
      <c r="K612" s="47">
        <v>439845</v>
      </c>
      <c r="L612" s="47">
        <v>-1034913</v>
      </c>
      <c r="N612" s="3" t="str">
        <f t="shared" si="144"/>
        <v>1</v>
      </c>
      <c r="O612" s="3" t="str">
        <f t="shared" si="145"/>
        <v>1</v>
      </c>
      <c r="P612" s="3" t="str">
        <f t="shared" si="146"/>
        <v>0</v>
      </c>
      <c r="Q612" s="3" t="str">
        <f t="shared" si="147"/>
        <v>1</v>
      </c>
      <c r="R612" s="8">
        <f t="shared" si="148"/>
        <v>3</v>
      </c>
      <c r="S612" s="6">
        <f t="shared" si="149"/>
        <v>139.19</v>
      </c>
      <c r="T612" s="6">
        <f t="shared" si="150"/>
        <v>-2.646208704774994</v>
      </c>
      <c r="V612" s="3" t="str">
        <f t="shared" si="151"/>
        <v>PASS</v>
      </c>
      <c r="W612" s="3" t="str">
        <f t="shared" si="152"/>
        <v>PASS</v>
      </c>
      <c r="X612" s="3" t="str">
        <f t="shared" si="153"/>
        <v>PASS</v>
      </c>
      <c r="Y612" s="3" t="str">
        <f t="shared" si="154"/>
        <v>PASS</v>
      </c>
      <c r="Z612" s="3" t="str">
        <f t="shared" si="155"/>
        <v>PASS</v>
      </c>
      <c r="AA612" s="18">
        <f t="shared" si="156"/>
        <v>3</v>
      </c>
      <c r="AB612" s="3" t="str">
        <f t="shared" si="157"/>
        <v>A001790</v>
      </c>
      <c r="AC612" s="13" t="str">
        <f t="shared" si="158"/>
        <v>대한제당</v>
      </c>
    </row>
    <row r="613" spans="1:29" hidden="1">
      <c r="A613" s="55">
        <f t="shared" si="159"/>
        <v>605</v>
      </c>
      <c r="B613" s="143" t="s">
        <v>533</v>
      </c>
      <c r="C613" s="175" t="s">
        <v>2922</v>
      </c>
      <c r="D613" s="37" t="s">
        <v>2289</v>
      </c>
      <c r="E613" s="38">
        <v>201390</v>
      </c>
      <c r="F613" s="39">
        <v>189876165</v>
      </c>
      <c r="G613" s="39">
        <v>52700118</v>
      </c>
      <c r="H613" s="88">
        <v>27.75</v>
      </c>
      <c r="I613" s="47">
        <v>5700402</v>
      </c>
      <c r="J613" s="47">
        <v>8147402</v>
      </c>
      <c r="K613" s="47">
        <v>11233063</v>
      </c>
      <c r="L613" s="47">
        <v>8181019</v>
      </c>
      <c r="N613" s="3" t="str">
        <f t="shared" si="144"/>
        <v>0</v>
      </c>
      <c r="O613" s="3" t="str">
        <f t="shared" si="145"/>
        <v>0</v>
      </c>
      <c r="P613" s="3" t="str">
        <f t="shared" si="146"/>
        <v>0</v>
      </c>
      <c r="Q613" s="3" t="str">
        <f t="shared" si="147"/>
        <v>0</v>
      </c>
      <c r="R613" s="8">
        <f t="shared" si="148"/>
        <v>0</v>
      </c>
      <c r="S613" s="6">
        <f t="shared" si="149"/>
        <v>27.75</v>
      </c>
      <c r="T613" s="6">
        <f t="shared" si="150"/>
        <v>17.517673163453665</v>
      </c>
      <c r="V613" s="3" t="str">
        <f t="shared" si="151"/>
        <v>PASS</v>
      </c>
      <c r="W613" s="3" t="str">
        <f t="shared" si="152"/>
        <v>PASS</v>
      </c>
      <c r="X613" s="3" t="str">
        <f t="shared" si="153"/>
        <v>PASS</v>
      </c>
      <c r="Y613" s="3" t="str">
        <f t="shared" si="154"/>
        <v>PASS</v>
      </c>
      <c r="Z613" s="3" t="str">
        <f t="shared" si="155"/>
        <v>PASS</v>
      </c>
      <c r="AA613" s="18">
        <f t="shared" si="156"/>
        <v>3</v>
      </c>
      <c r="AB613" s="3" t="str">
        <f t="shared" si="157"/>
        <v>A018310</v>
      </c>
      <c r="AC613" s="13" t="str">
        <f t="shared" si="158"/>
        <v>삼목에스폼</v>
      </c>
    </row>
    <row r="614" spans="1:29" hidden="1">
      <c r="A614" s="55">
        <f t="shared" si="159"/>
        <v>606</v>
      </c>
      <c r="B614" s="146" t="s">
        <v>912</v>
      </c>
      <c r="C614" s="176" t="s">
        <v>1910</v>
      </c>
      <c r="D614" s="40" t="s">
        <v>2286</v>
      </c>
      <c r="E614" s="41">
        <v>296173</v>
      </c>
      <c r="F614" s="42">
        <v>138751297</v>
      </c>
      <c r="G614" s="42">
        <v>247116188</v>
      </c>
      <c r="H614" s="89">
        <v>178.1</v>
      </c>
      <c r="I614" s="48">
        <v>4325382</v>
      </c>
      <c r="J614" s="48">
        <v>1660179</v>
      </c>
      <c r="K614" s="48">
        <v>4487746</v>
      </c>
      <c r="L614" s="48">
        <v>-2604216</v>
      </c>
      <c r="N614" s="3" t="str">
        <f t="shared" si="144"/>
        <v>0</v>
      </c>
      <c r="O614" s="3" t="str">
        <f t="shared" si="145"/>
        <v>0</v>
      </c>
      <c r="P614" s="3" t="str">
        <f t="shared" si="146"/>
        <v>0</v>
      </c>
      <c r="Q614" s="3" t="str">
        <f t="shared" si="147"/>
        <v>1</v>
      </c>
      <c r="R614" s="8">
        <f t="shared" si="148"/>
        <v>1</v>
      </c>
      <c r="S614" s="6">
        <f t="shared" si="149"/>
        <v>178.1</v>
      </c>
      <c r="T614" s="6">
        <f t="shared" si="150"/>
        <v>5.671363922457604</v>
      </c>
      <c r="V614" s="3" t="str">
        <f t="shared" si="151"/>
        <v>PASS</v>
      </c>
      <c r="W614" s="3" t="str">
        <f t="shared" si="152"/>
        <v>PASS</v>
      </c>
      <c r="X614" s="3" t="str">
        <f t="shared" si="153"/>
        <v>PASS</v>
      </c>
      <c r="Y614" s="3" t="str">
        <f t="shared" si="154"/>
        <v>PASS</v>
      </c>
      <c r="Z614" s="3" t="str">
        <f t="shared" si="155"/>
        <v>PASS</v>
      </c>
      <c r="AA614" s="18">
        <f t="shared" si="156"/>
        <v>3</v>
      </c>
      <c r="AB614" s="3" t="str">
        <f t="shared" si="157"/>
        <v>A046440</v>
      </c>
      <c r="AC614" s="13" t="str">
        <f t="shared" si="158"/>
        <v>KG모빌리언스</v>
      </c>
    </row>
    <row r="615" spans="1:29" hidden="1">
      <c r="A615" s="55">
        <f t="shared" si="159"/>
        <v>607</v>
      </c>
      <c r="B615" s="143" t="s">
        <v>762</v>
      </c>
      <c r="C615" s="175" t="s">
        <v>2883</v>
      </c>
      <c r="D615" s="37" t="s">
        <v>2289</v>
      </c>
      <c r="E615" s="38">
        <v>210600</v>
      </c>
      <c r="F615" s="39">
        <v>142256701</v>
      </c>
      <c r="G615" s="39">
        <v>32829516</v>
      </c>
      <c r="H615" s="88">
        <v>23.08</v>
      </c>
      <c r="I615" s="47">
        <v>2718001</v>
      </c>
      <c r="J615" s="47">
        <v>5136758</v>
      </c>
      <c r="K615" s="47">
        <v>3522250</v>
      </c>
      <c r="L615" s="47">
        <v>10327955</v>
      </c>
      <c r="N615" s="3" t="str">
        <f t="shared" si="144"/>
        <v>0</v>
      </c>
      <c r="O615" s="3" t="str">
        <f t="shared" si="145"/>
        <v>0</v>
      </c>
      <c r="P615" s="3" t="str">
        <f t="shared" si="146"/>
        <v>0</v>
      </c>
      <c r="Q615" s="3" t="str">
        <f t="shared" si="147"/>
        <v>0</v>
      </c>
      <c r="R615" s="8">
        <f t="shared" si="148"/>
        <v>0</v>
      </c>
      <c r="S615" s="6">
        <f t="shared" si="149"/>
        <v>23.08</v>
      </c>
      <c r="T615" s="6">
        <f t="shared" si="150"/>
        <v>15.257603928267674</v>
      </c>
      <c r="V615" s="3" t="str">
        <f t="shared" si="151"/>
        <v>PASS</v>
      </c>
      <c r="W615" s="3" t="str">
        <f t="shared" si="152"/>
        <v>PASS</v>
      </c>
      <c r="X615" s="3" t="str">
        <f t="shared" si="153"/>
        <v>PASS</v>
      </c>
      <c r="Y615" s="3" t="str">
        <f t="shared" si="154"/>
        <v>PASS</v>
      </c>
      <c r="Z615" s="3" t="str">
        <f t="shared" si="155"/>
        <v>PASS</v>
      </c>
      <c r="AA615" s="18">
        <f t="shared" si="156"/>
        <v>3</v>
      </c>
      <c r="AB615" s="3" t="str">
        <f t="shared" si="157"/>
        <v>A036190</v>
      </c>
      <c r="AC615" s="13" t="str">
        <f t="shared" si="158"/>
        <v>금화피에스시</v>
      </c>
    </row>
    <row r="616" spans="1:29" hidden="1">
      <c r="A616" s="55">
        <f t="shared" si="159"/>
        <v>608</v>
      </c>
      <c r="B616" s="143" t="s">
        <v>811</v>
      </c>
      <c r="C616" s="175" t="s">
        <v>3014</v>
      </c>
      <c r="D616" s="37" t="s">
        <v>2286</v>
      </c>
      <c r="E616" s="38">
        <v>150670</v>
      </c>
      <c r="F616" s="39">
        <v>94321772</v>
      </c>
      <c r="G616" s="39">
        <v>40853588</v>
      </c>
      <c r="H616" s="88">
        <v>43.31</v>
      </c>
      <c r="I616" s="47">
        <v>1189982</v>
      </c>
      <c r="J616" s="47">
        <v>230268</v>
      </c>
      <c r="K616" s="47">
        <v>2084228</v>
      </c>
      <c r="L616" s="47">
        <v>9685325</v>
      </c>
      <c r="N616" s="3" t="str">
        <f t="shared" si="144"/>
        <v>0</v>
      </c>
      <c r="O616" s="3" t="str">
        <f t="shared" si="145"/>
        <v>0</v>
      </c>
      <c r="P616" s="3" t="str">
        <f t="shared" si="146"/>
        <v>0</v>
      </c>
      <c r="Q616" s="3" t="str">
        <f t="shared" si="147"/>
        <v>0</v>
      </c>
      <c r="R616" s="8">
        <f t="shared" si="148"/>
        <v>0</v>
      </c>
      <c r="S616" s="6">
        <f t="shared" si="149"/>
        <v>43.31</v>
      </c>
      <c r="T616" s="6">
        <f t="shared" si="150"/>
        <v>13.983837156918552</v>
      </c>
      <c r="V616" s="3" t="str">
        <f t="shared" si="151"/>
        <v>PASS</v>
      </c>
      <c r="W616" s="3" t="str">
        <f t="shared" si="152"/>
        <v>PASS</v>
      </c>
      <c r="X616" s="3" t="str">
        <f t="shared" si="153"/>
        <v>PASS</v>
      </c>
      <c r="Y616" s="3" t="str">
        <f t="shared" si="154"/>
        <v>PASS</v>
      </c>
      <c r="Z616" s="3" t="str">
        <f t="shared" si="155"/>
        <v>PASS</v>
      </c>
      <c r="AA616" s="18">
        <f t="shared" si="156"/>
        <v>3</v>
      </c>
      <c r="AB616" s="3" t="str">
        <f t="shared" si="157"/>
        <v>A038540</v>
      </c>
      <c r="AC616" s="13" t="str">
        <f t="shared" si="158"/>
        <v>텍셀네트컴</v>
      </c>
    </row>
    <row r="617" spans="1:29" hidden="1">
      <c r="A617" s="55">
        <f t="shared" si="159"/>
        <v>609</v>
      </c>
      <c r="B617" s="143" t="s">
        <v>403</v>
      </c>
      <c r="C617" s="175" t="s">
        <v>1882</v>
      </c>
      <c r="D617" s="37" t="s">
        <v>2289</v>
      </c>
      <c r="E617" s="38">
        <v>245048</v>
      </c>
      <c r="F617" s="39">
        <v>64490478</v>
      </c>
      <c r="G617" s="39">
        <v>119489686</v>
      </c>
      <c r="H617" s="88">
        <v>185.28</v>
      </c>
      <c r="I617" s="47">
        <v>177424</v>
      </c>
      <c r="J617" s="47">
        <v>520336</v>
      </c>
      <c r="K617" s="47">
        <v>674396</v>
      </c>
      <c r="L617" s="47">
        <v>-177266</v>
      </c>
      <c r="N617" s="3" t="str">
        <f t="shared" si="144"/>
        <v>0</v>
      </c>
      <c r="O617" s="3" t="str">
        <f t="shared" si="145"/>
        <v>0</v>
      </c>
      <c r="P617" s="3" t="str">
        <f t="shared" si="146"/>
        <v>0</v>
      </c>
      <c r="Q617" s="3" t="str">
        <f t="shared" si="147"/>
        <v>1</v>
      </c>
      <c r="R617" s="8">
        <f t="shared" si="148"/>
        <v>1</v>
      </c>
      <c r="S617" s="6">
        <f t="shared" si="149"/>
        <v>185.28</v>
      </c>
      <c r="T617" s="6">
        <f t="shared" si="150"/>
        <v>1.8528161630310755</v>
      </c>
      <c r="V617" s="3" t="str">
        <f t="shared" si="151"/>
        <v>PASS</v>
      </c>
      <c r="W617" s="3" t="str">
        <f t="shared" si="152"/>
        <v>PASS</v>
      </c>
      <c r="X617" s="3" t="str">
        <f t="shared" si="153"/>
        <v>PASS</v>
      </c>
      <c r="Y617" s="3" t="str">
        <f t="shared" si="154"/>
        <v>PASS</v>
      </c>
      <c r="Z617" s="3" t="str">
        <f t="shared" si="155"/>
        <v>PASS</v>
      </c>
      <c r="AA617" s="18">
        <f t="shared" si="156"/>
        <v>3</v>
      </c>
      <c r="AB617" s="3" t="str">
        <f t="shared" si="157"/>
        <v>A010820</v>
      </c>
      <c r="AC617" s="13" t="str">
        <f t="shared" si="158"/>
        <v>퍼스텍</v>
      </c>
    </row>
    <row r="618" spans="1:29" hidden="1">
      <c r="A618" s="55">
        <f t="shared" si="159"/>
        <v>610</v>
      </c>
      <c r="B618" s="143" t="s">
        <v>2463</v>
      </c>
      <c r="C618" s="175" t="s">
        <v>2920</v>
      </c>
      <c r="D618" s="37" t="s">
        <v>2294</v>
      </c>
      <c r="E618" s="38">
        <v>164951</v>
      </c>
      <c r="F618" s="39"/>
      <c r="G618" s="39"/>
      <c r="H618" s="88"/>
      <c r="I618" s="47"/>
      <c r="J618" s="47">
        <v>249692</v>
      </c>
      <c r="K618" s="47">
        <v>780769</v>
      </c>
      <c r="L618" s="47"/>
      <c r="N618" s="3" t="str">
        <f t="shared" si="144"/>
        <v>1</v>
      </c>
      <c r="O618" s="3" t="str">
        <f t="shared" si="145"/>
        <v>0</v>
      </c>
      <c r="P618" s="3" t="str">
        <f t="shared" si="146"/>
        <v>0</v>
      </c>
      <c r="Q618" s="3" t="str">
        <f t="shared" si="147"/>
        <v>1</v>
      </c>
      <c r="R618" s="8">
        <f t="shared" si="148"/>
        <v>2</v>
      </c>
      <c r="S618" s="6">
        <f t="shared" si="149"/>
        <v>0</v>
      </c>
      <c r="T618" s="6" t="e">
        <f t="shared" si="150"/>
        <v>#DIV/0!</v>
      </c>
      <c r="V618" s="3" t="str">
        <f t="shared" si="151"/>
        <v>PASS</v>
      </c>
      <c r="W618" s="3" t="str">
        <f t="shared" si="152"/>
        <v>PASS</v>
      </c>
      <c r="X618" s="3" t="str">
        <f t="shared" si="153"/>
        <v>PASS</v>
      </c>
      <c r="Y618" s="3" t="str">
        <f t="shared" si="154"/>
        <v>PASS</v>
      </c>
      <c r="Z618" s="3" t="str">
        <f t="shared" si="155"/>
        <v/>
      </c>
      <c r="AA618" s="18">
        <f t="shared" si="156"/>
        <v>3</v>
      </c>
      <c r="AB618" s="3" t="str">
        <f t="shared" si="157"/>
        <v>A187420</v>
      </c>
      <c r="AC618" s="13" t="str">
        <f t="shared" si="158"/>
        <v>제노포커스</v>
      </c>
    </row>
    <row r="619" spans="1:29">
      <c r="A619" s="55">
        <f t="shared" si="159"/>
        <v>611</v>
      </c>
      <c r="B619" s="146" t="s">
        <v>146</v>
      </c>
      <c r="C619" s="176" t="s">
        <v>2003</v>
      </c>
      <c r="D619" s="40" t="s">
        <v>2289</v>
      </c>
      <c r="E619" s="41">
        <v>233427</v>
      </c>
      <c r="F619" s="42">
        <v>435891399</v>
      </c>
      <c r="G619" s="42">
        <v>1536672538</v>
      </c>
      <c r="H619" s="89">
        <v>352.54</v>
      </c>
      <c r="I619" s="48">
        <v>26293321</v>
      </c>
      <c r="J619" s="48">
        <v>2296203</v>
      </c>
      <c r="K619" s="48">
        <v>-13359257</v>
      </c>
      <c r="L619" s="48">
        <v>-37303478</v>
      </c>
      <c r="N619" s="3" t="str">
        <f t="shared" si="144"/>
        <v>0</v>
      </c>
      <c r="O619" s="3" t="str">
        <f t="shared" si="145"/>
        <v>0</v>
      </c>
      <c r="P619" s="3" t="str">
        <f t="shared" si="146"/>
        <v>1</v>
      </c>
      <c r="Q619" s="3" t="str">
        <f t="shared" si="147"/>
        <v>1</v>
      </c>
      <c r="R619" s="8">
        <f t="shared" si="148"/>
        <v>2</v>
      </c>
      <c r="S619" s="6">
        <f t="shared" si="149"/>
        <v>352.54</v>
      </c>
      <c r="T619" s="6">
        <f t="shared" si="150"/>
        <v>-5.0639244203118583</v>
      </c>
      <c r="V619" s="3" t="str">
        <f t="shared" si="151"/>
        <v>PASS</v>
      </c>
      <c r="W619" s="3" t="str">
        <f t="shared" si="152"/>
        <v>FAIL</v>
      </c>
      <c r="X619" s="3" t="str">
        <f t="shared" si="153"/>
        <v>PASS</v>
      </c>
      <c r="Y619" s="3" t="str">
        <f t="shared" si="154"/>
        <v>PASS</v>
      </c>
      <c r="Z619" s="3" t="str">
        <f t="shared" si="155"/>
        <v>PASS</v>
      </c>
      <c r="AA619" s="18">
        <f t="shared" si="156"/>
        <v>2</v>
      </c>
      <c r="AB619" s="3" t="str">
        <f t="shared" si="157"/>
        <v>A003070</v>
      </c>
      <c r="AC619" s="13" t="str">
        <f t="shared" si="158"/>
        <v>코오롱글로벌</v>
      </c>
    </row>
    <row r="620" spans="1:29" hidden="1">
      <c r="A620" s="55">
        <f t="shared" si="159"/>
        <v>612</v>
      </c>
      <c r="B620" s="143" t="s">
        <v>1487</v>
      </c>
      <c r="C620" s="175" t="s">
        <v>2864</v>
      </c>
      <c r="D620" s="37" t="s">
        <v>2294</v>
      </c>
      <c r="E620" s="38">
        <v>228652</v>
      </c>
      <c r="F620" s="39">
        <v>61184396</v>
      </c>
      <c r="G620" s="39">
        <v>12776856</v>
      </c>
      <c r="H620" s="88">
        <v>20.88</v>
      </c>
      <c r="I620" s="47">
        <v>1056144</v>
      </c>
      <c r="J620" s="47">
        <v>1390491</v>
      </c>
      <c r="K620" s="47">
        <v>2609457</v>
      </c>
      <c r="L620" s="47">
        <v>-1703707</v>
      </c>
      <c r="N620" s="3" t="str">
        <f t="shared" si="144"/>
        <v>0</v>
      </c>
      <c r="O620" s="3" t="str">
        <f t="shared" si="145"/>
        <v>0</v>
      </c>
      <c r="P620" s="3" t="str">
        <f t="shared" si="146"/>
        <v>0</v>
      </c>
      <c r="Q620" s="3" t="str">
        <f t="shared" si="147"/>
        <v>1</v>
      </c>
      <c r="R620" s="8">
        <f t="shared" si="148"/>
        <v>1</v>
      </c>
      <c r="S620" s="6">
        <f t="shared" si="149"/>
        <v>20.88</v>
      </c>
      <c r="T620" s="6">
        <f t="shared" si="150"/>
        <v>5.4791502722360779</v>
      </c>
      <c r="V620" s="3" t="str">
        <f t="shared" si="151"/>
        <v>PASS</v>
      </c>
      <c r="W620" s="3" t="str">
        <f t="shared" si="152"/>
        <v>PASS</v>
      </c>
      <c r="X620" s="3" t="str">
        <f t="shared" si="153"/>
        <v>PASS</v>
      </c>
      <c r="Y620" s="3" t="str">
        <f t="shared" si="154"/>
        <v>PASS</v>
      </c>
      <c r="Z620" s="3" t="str">
        <f t="shared" si="155"/>
        <v>PASS</v>
      </c>
      <c r="AA620" s="18">
        <f t="shared" si="156"/>
        <v>3</v>
      </c>
      <c r="AB620" s="3" t="str">
        <f t="shared" si="157"/>
        <v>A071200</v>
      </c>
      <c r="AC620" s="13" t="str">
        <f t="shared" si="158"/>
        <v>인피니트헬스케어</v>
      </c>
    </row>
    <row r="621" spans="1:29" hidden="1">
      <c r="A621" s="55">
        <f t="shared" si="159"/>
        <v>613</v>
      </c>
      <c r="B621" s="143" t="s">
        <v>1289</v>
      </c>
      <c r="C621" s="175" t="s">
        <v>2865</v>
      </c>
      <c r="D621" s="37" t="s">
        <v>2286</v>
      </c>
      <c r="E621" s="38">
        <v>209890</v>
      </c>
      <c r="F621" s="39">
        <v>101832377</v>
      </c>
      <c r="G621" s="39">
        <v>118711626</v>
      </c>
      <c r="H621" s="88">
        <v>116.58</v>
      </c>
      <c r="I621" s="47">
        <v>331815</v>
      </c>
      <c r="J621" s="47">
        <v>329055</v>
      </c>
      <c r="K621" s="47">
        <v>-672585</v>
      </c>
      <c r="L621" s="47">
        <v>201236</v>
      </c>
      <c r="N621" s="3" t="str">
        <f t="shared" si="144"/>
        <v>0</v>
      </c>
      <c r="O621" s="3" t="str">
        <f t="shared" si="145"/>
        <v>0</v>
      </c>
      <c r="P621" s="3" t="str">
        <f t="shared" si="146"/>
        <v>1</v>
      </c>
      <c r="Q621" s="3" t="str">
        <f t="shared" si="147"/>
        <v>0</v>
      </c>
      <c r="R621" s="8">
        <f t="shared" si="148"/>
        <v>1</v>
      </c>
      <c r="S621" s="6">
        <f t="shared" si="149"/>
        <v>116.58</v>
      </c>
      <c r="T621" s="6">
        <f t="shared" si="150"/>
        <v>0.18611074943286457</v>
      </c>
      <c r="V621" s="3" t="str">
        <f t="shared" si="151"/>
        <v>PASS</v>
      </c>
      <c r="W621" s="3" t="str">
        <f t="shared" si="152"/>
        <v>PASS</v>
      </c>
      <c r="X621" s="3" t="str">
        <f t="shared" si="153"/>
        <v>PASS</v>
      </c>
      <c r="Y621" s="3" t="str">
        <f t="shared" si="154"/>
        <v>PASS</v>
      </c>
      <c r="Z621" s="3" t="str">
        <f t="shared" si="155"/>
        <v>PASS</v>
      </c>
      <c r="AA621" s="18">
        <f t="shared" si="156"/>
        <v>3</v>
      </c>
      <c r="AB621" s="3" t="str">
        <f t="shared" si="157"/>
        <v>A086520</v>
      </c>
      <c r="AC621" s="13" t="str">
        <f t="shared" si="158"/>
        <v>에코프로</v>
      </c>
    </row>
    <row r="622" spans="1:29" hidden="1">
      <c r="A622" s="55">
        <f t="shared" si="159"/>
        <v>614</v>
      </c>
      <c r="B622" s="143" t="s">
        <v>2476</v>
      </c>
      <c r="C622" s="175" t="s">
        <v>3005</v>
      </c>
      <c r="D622" s="37" t="s">
        <v>2294</v>
      </c>
      <c r="E622" s="38">
        <v>136112</v>
      </c>
      <c r="F622" s="39">
        <v>34633417</v>
      </c>
      <c r="G622" s="39">
        <v>9892225</v>
      </c>
      <c r="H622" s="88">
        <v>28.56</v>
      </c>
      <c r="I622" s="47">
        <v>1049898</v>
      </c>
      <c r="J622" s="47">
        <v>1412701</v>
      </c>
      <c r="K622" s="47">
        <v>1846079</v>
      </c>
      <c r="L622" s="47">
        <v>2725001</v>
      </c>
      <c r="N622" s="3" t="str">
        <f t="shared" si="144"/>
        <v>0</v>
      </c>
      <c r="O622" s="3" t="str">
        <f t="shared" si="145"/>
        <v>0</v>
      </c>
      <c r="P622" s="3" t="str">
        <f t="shared" si="146"/>
        <v>0</v>
      </c>
      <c r="Q622" s="3" t="str">
        <f t="shared" si="147"/>
        <v>0</v>
      </c>
      <c r="R622" s="8">
        <f t="shared" si="148"/>
        <v>0</v>
      </c>
      <c r="S622" s="6">
        <f t="shared" si="149"/>
        <v>28.56</v>
      </c>
      <c r="T622" s="6">
        <f t="shared" si="150"/>
        <v>20.308937463490825</v>
      </c>
      <c r="V622" s="3" t="str">
        <f t="shared" si="151"/>
        <v>PASS</v>
      </c>
      <c r="W622" s="3" t="str">
        <f t="shared" si="152"/>
        <v>PASS</v>
      </c>
      <c r="X622" s="3" t="str">
        <f t="shared" si="153"/>
        <v>PASS</v>
      </c>
      <c r="Y622" s="3" t="str">
        <f t="shared" si="154"/>
        <v>PASS</v>
      </c>
      <c r="Z622" s="3" t="str">
        <f t="shared" si="155"/>
        <v>PASS</v>
      </c>
      <c r="AA622" s="18">
        <f t="shared" si="156"/>
        <v>3</v>
      </c>
      <c r="AB622" s="3" t="str">
        <f t="shared" si="157"/>
        <v>A041920</v>
      </c>
      <c r="AC622" s="13" t="str">
        <f t="shared" si="158"/>
        <v>메디아나</v>
      </c>
    </row>
    <row r="623" spans="1:29">
      <c r="A623" s="55">
        <f t="shared" si="159"/>
        <v>615</v>
      </c>
      <c r="B623" s="143" t="s">
        <v>884</v>
      </c>
      <c r="C623" s="175" t="s">
        <v>2368</v>
      </c>
      <c r="D623" s="37" t="s">
        <v>2286</v>
      </c>
      <c r="E623" s="38">
        <v>60486</v>
      </c>
      <c r="F623" s="39">
        <v>14226923</v>
      </c>
      <c r="G623" s="39">
        <v>3176840</v>
      </c>
      <c r="H623" s="88">
        <v>22.33</v>
      </c>
      <c r="I623" s="47">
        <v>-578118</v>
      </c>
      <c r="J623" s="47">
        <v>-528842</v>
      </c>
      <c r="K623" s="47">
        <v>-807008</v>
      </c>
      <c r="L623" s="47">
        <v>-4613811</v>
      </c>
      <c r="N623" s="3" t="str">
        <f t="shared" si="144"/>
        <v>1</v>
      </c>
      <c r="O623" s="3" t="str">
        <f t="shared" si="145"/>
        <v>1</v>
      </c>
      <c r="P623" s="3" t="str">
        <f t="shared" si="146"/>
        <v>1</v>
      </c>
      <c r="Q623" s="3" t="str">
        <f t="shared" si="147"/>
        <v>1</v>
      </c>
      <c r="R623" s="8">
        <f t="shared" si="148"/>
        <v>4</v>
      </c>
      <c r="S623" s="6">
        <f t="shared" si="149"/>
        <v>22.33</v>
      </c>
      <c r="T623" s="6">
        <f t="shared" si="150"/>
        <v>-45.883280594124251</v>
      </c>
      <c r="V623" s="3" t="str">
        <f t="shared" si="151"/>
        <v>PASS</v>
      </c>
      <c r="W623" s="3" t="str">
        <f t="shared" si="152"/>
        <v>PASS</v>
      </c>
      <c r="X623" s="3" t="str">
        <f t="shared" si="153"/>
        <v>FAIL</v>
      </c>
      <c r="Y623" s="3" t="str">
        <f t="shared" si="154"/>
        <v>FAIL</v>
      </c>
      <c r="Z623" s="3" t="str">
        <f t="shared" si="155"/>
        <v>FAIL</v>
      </c>
      <c r="AA623" s="18">
        <f t="shared" si="156"/>
        <v>2</v>
      </c>
      <c r="AB623" s="3" t="str">
        <f t="shared" si="157"/>
        <v>A043710</v>
      </c>
      <c r="AC623" s="13" t="str">
        <f t="shared" si="158"/>
        <v>로켓모바일</v>
      </c>
    </row>
    <row r="624" spans="1:29" hidden="1">
      <c r="A624" s="55">
        <f t="shared" si="159"/>
        <v>616</v>
      </c>
      <c r="B624" s="146" t="s">
        <v>137</v>
      </c>
      <c r="C624" s="176" t="s">
        <v>1705</v>
      </c>
      <c r="D624" s="40" t="s">
        <v>2287</v>
      </c>
      <c r="E624" s="41">
        <v>200269</v>
      </c>
      <c r="F624" s="42">
        <v>114857149</v>
      </c>
      <c r="G624" s="42">
        <v>211612626</v>
      </c>
      <c r="H624" s="89">
        <v>184.24</v>
      </c>
      <c r="I624" s="48">
        <v>1351584</v>
      </c>
      <c r="J624" s="48">
        <v>2289241</v>
      </c>
      <c r="K624" s="48">
        <v>-148916</v>
      </c>
      <c r="L624" s="48">
        <v>-1337845</v>
      </c>
      <c r="N624" s="3" t="str">
        <f t="shared" si="144"/>
        <v>0</v>
      </c>
      <c r="O624" s="3" t="str">
        <f t="shared" si="145"/>
        <v>0</v>
      </c>
      <c r="P624" s="3" t="str">
        <f t="shared" si="146"/>
        <v>1</v>
      </c>
      <c r="Q624" s="3" t="str">
        <f t="shared" si="147"/>
        <v>1</v>
      </c>
      <c r="R624" s="8">
        <f t="shared" si="148"/>
        <v>2</v>
      </c>
      <c r="S624" s="6">
        <f t="shared" si="149"/>
        <v>184.24</v>
      </c>
      <c r="T624" s="6">
        <f t="shared" si="150"/>
        <v>1.8754287554186115</v>
      </c>
      <c r="V624" s="3" t="str">
        <f t="shared" si="151"/>
        <v>PASS</v>
      </c>
      <c r="W624" s="3" t="str">
        <f t="shared" si="152"/>
        <v>PASS</v>
      </c>
      <c r="X624" s="3" t="str">
        <f t="shared" si="153"/>
        <v>PASS</v>
      </c>
      <c r="Y624" s="3" t="str">
        <f t="shared" si="154"/>
        <v>PASS</v>
      </c>
      <c r="Z624" s="3" t="str">
        <f t="shared" si="155"/>
        <v>PASS</v>
      </c>
      <c r="AA624" s="18">
        <f t="shared" si="156"/>
        <v>3</v>
      </c>
      <c r="AB624" s="3" t="str">
        <f t="shared" si="157"/>
        <v>A002880</v>
      </c>
      <c r="AC624" s="13" t="str">
        <f t="shared" si="158"/>
        <v>대유에이텍</v>
      </c>
    </row>
    <row r="625" spans="1:29" hidden="1">
      <c r="A625" s="55">
        <f t="shared" si="159"/>
        <v>617</v>
      </c>
      <c r="B625" s="143" t="s">
        <v>2228</v>
      </c>
      <c r="C625" s="175" t="s">
        <v>2913</v>
      </c>
      <c r="D625" s="37" t="s">
        <v>2294</v>
      </c>
      <c r="E625" s="38">
        <v>195409</v>
      </c>
      <c r="F625" s="39"/>
      <c r="G625" s="39"/>
      <c r="H625" s="88"/>
      <c r="I625" s="47">
        <v>211424</v>
      </c>
      <c r="J625" s="47">
        <v>545417</v>
      </c>
      <c r="K625" s="47">
        <v>1072790</v>
      </c>
      <c r="L625" s="47"/>
      <c r="N625" s="3" t="str">
        <f t="shared" si="144"/>
        <v>0</v>
      </c>
      <c r="O625" s="3" t="str">
        <f t="shared" si="145"/>
        <v>0</v>
      </c>
      <c r="P625" s="3" t="str">
        <f t="shared" si="146"/>
        <v>0</v>
      </c>
      <c r="Q625" s="3" t="str">
        <f t="shared" si="147"/>
        <v>1</v>
      </c>
      <c r="R625" s="8">
        <f t="shared" si="148"/>
        <v>1</v>
      </c>
      <c r="S625" s="6">
        <f t="shared" si="149"/>
        <v>0</v>
      </c>
      <c r="T625" s="6" t="e">
        <f t="shared" si="150"/>
        <v>#DIV/0!</v>
      </c>
      <c r="V625" s="3" t="str">
        <f t="shared" si="151"/>
        <v>PASS</v>
      </c>
      <c r="W625" s="3" t="str">
        <f t="shared" si="152"/>
        <v>PASS</v>
      </c>
      <c r="X625" s="3" t="str">
        <f t="shared" si="153"/>
        <v>PASS</v>
      </c>
      <c r="Y625" s="3" t="str">
        <f t="shared" si="154"/>
        <v>PASS</v>
      </c>
      <c r="Z625" s="3" t="str">
        <f t="shared" si="155"/>
        <v/>
      </c>
      <c r="AA625" s="18">
        <f t="shared" si="156"/>
        <v>3</v>
      </c>
      <c r="AB625" s="3" t="str">
        <f t="shared" si="157"/>
        <v>A950130</v>
      </c>
      <c r="AC625" s="13" t="str">
        <f t="shared" si="158"/>
        <v>엑세스바이오</v>
      </c>
    </row>
    <row r="626" spans="1:29" hidden="1">
      <c r="A626" s="55">
        <f t="shared" si="159"/>
        <v>618</v>
      </c>
      <c r="B626" s="143" t="s">
        <v>1395</v>
      </c>
      <c r="C626" s="175" t="s">
        <v>2849</v>
      </c>
      <c r="D626" s="37" t="s">
        <v>2294</v>
      </c>
      <c r="E626" s="38">
        <v>234768</v>
      </c>
      <c r="F626" s="39">
        <v>63326251</v>
      </c>
      <c r="G626" s="39">
        <v>9688166</v>
      </c>
      <c r="H626" s="88">
        <v>15.3</v>
      </c>
      <c r="I626" s="47">
        <v>2356677</v>
      </c>
      <c r="J626" s="47">
        <v>2362547</v>
      </c>
      <c r="K626" s="47">
        <v>-2451204</v>
      </c>
      <c r="L626" s="47">
        <v>1895003</v>
      </c>
      <c r="N626" s="3" t="str">
        <f t="shared" si="144"/>
        <v>0</v>
      </c>
      <c r="O626" s="3" t="str">
        <f t="shared" si="145"/>
        <v>0</v>
      </c>
      <c r="P626" s="3" t="str">
        <f t="shared" si="146"/>
        <v>1</v>
      </c>
      <c r="Q626" s="3" t="str">
        <f t="shared" si="147"/>
        <v>0</v>
      </c>
      <c r="R626" s="8">
        <f t="shared" si="148"/>
        <v>1</v>
      </c>
      <c r="S626" s="6">
        <f t="shared" si="149"/>
        <v>15.3</v>
      </c>
      <c r="T626" s="6">
        <f t="shared" si="150"/>
        <v>6.5739293488256552</v>
      </c>
      <c r="V626" s="3" t="str">
        <f t="shared" si="151"/>
        <v>PASS</v>
      </c>
      <c r="W626" s="3" t="str">
        <f t="shared" si="152"/>
        <v>PASS</v>
      </c>
      <c r="X626" s="3" t="str">
        <f t="shared" si="153"/>
        <v>PASS</v>
      </c>
      <c r="Y626" s="3" t="str">
        <f t="shared" si="154"/>
        <v>PASS</v>
      </c>
      <c r="Z626" s="3" t="str">
        <f t="shared" si="155"/>
        <v>PASS</v>
      </c>
      <c r="AA626" s="18">
        <f t="shared" si="156"/>
        <v>3</v>
      </c>
      <c r="AB626" s="3" t="str">
        <f t="shared" si="157"/>
        <v>A100700</v>
      </c>
      <c r="AC626" s="13" t="str">
        <f t="shared" si="158"/>
        <v>세운메디칼</v>
      </c>
    </row>
    <row r="627" spans="1:29" hidden="1">
      <c r="A627" s="55">
        <f t="shared" si="159"/>
        <v>619</v>
      </c>
      <c r="B627" s="143" t="s">
        <v>464</v>
      </c>
      <c r="C627" s="175" t="s">
        <v>2860</v>
      </c>
      <c r="D627" s="37" t="s">
        <v>2293</v>
      </c>
      <c r="E627" s="38">
        <v>241450</v>
      </c>
      <c r="F627" s="39">
        <v>35265726</v>
      </c>
      <c r="G627" s="39">
        <v>49008577</v>
      </c>
      <c r="H627" s="88">
        <v>138.97</v>
      </c>
      <c r="I627" s="47">
        <v>414298</v>
      </c>
      <c r="J627" s="47">
        <v>109275</v>
      </c>
      <c r="K627" s="47">
        <v>1063772</v>
      </c>
      <c r="L627" s="47">
        <v>789842</v>
      </c>
      <c r="N627" s="3" t="str">
        <f t="shared" si="144"/>
        <v>0</v>
      </c>
      <c r="O627" s="3" t="str">
        <f t="shared" si="145"/>
        <v>0</v>
      </c>
      <c r="P627" s="3" t="str">
        <f t="shared" si="146"/>
        <v>0</v>
      </c>
      <c r="Q627" s="3" t="str">
        <f t="shared" si="147"/>
        <v>0</v>
      </c>
      <c r="R627" s="8">
        <f t="shared" si="148"/>
        <v>0</v>
      </c>
      <c r="S627" s="6">
        <f t="shared" si="149"/>
        <v>138.97</v>
      </c>
      <c r="T627" s="6">
        <f t="shared" si="150"/>
        <v>6.7407856568726245</v>
      </c>
      <c r="V627" s="3" t="str">
        <f t="shared" si="151"/>
        <v>PASS</v>
      </c>
      <c r="W627" s="3" t="str">
        <f t="shared" si="152"/>
        <v>PASS</v>
      </c>
      <c r="X627" s="3" t="str">
        <f t="shared" si="153"/>
        <v>PASS</v>
      </c>
      <c r="Y627" s="3" t="str">
        <f t="shared" si="154"/>
        <v>PASS</v>
      </c>
      <c r="Z627" s="3" t="str">
        <f t="shared" si="155"/>
        <v>PASS</v>
      </c>
      <c r="AA627" s="18">
        <f t="shared" si="156"/>
        <v>3</v>
      </c>
      <c r="AB627" s="3" t="str">
        <f t="shared" si="157"/>
        <v>A014100</v>
      </c>
      <c r="AC627" s="13" t="str">
        <f t="shared" si="158"/>
        <v>보령메디앙스</v>
      </c>
    </row>
    <row r="628" spans="1:29" hidden="1">
      <c r="A628" s="55">
        <f t="shared" si="159"/>
        <v>620</v>
      </c>
      <c r="B628" s="143" t="s">
        <v>468</v>
      </c>
      <c r="C628" s="175" t="s">
        <v>3461</v>
      </c>
      <c r="D628" s="37" t="s">
        <v>2289</v>
      </c>
      <c r="E628" s="38">
        <v>59270</v>
      </c>
      <c r="F628" s="39">
        <v>80899308</v>
      </c>
      <c r="G628" s="39">
        <v>65439447</v>
      </c>
      <c r="H628" s="88">
        <v>80.89</v>
      </c>
      <c r="I628" s="47">
        <v>-750697</v>
      </c>
      <c r="J628" s="47">
        <v>2424207</v>
      </c>
      <c r="K628" s="47">
        <v>158313</v>
      </c>
      <c r="L628" s="47">
        <v>7391774</v>
      </c>
      <c r="N628" s="3" t="str">
        <f t="shared" si="144"/>
        <v>1</v>
      </c>
      <c r="O628" s="3" t="str">
        <f t="shared" si="145"/>
        <v>0</v>
      </c>
      <c r="P628" s="3" t="str">
        <f t="shared" si="146"/>
        <v>0</v>
      </c>
      <c r="Q628" s="3" t="str">
        <f t="shared" si="147"/>
        <v>0</v>
      </c>
      <c r="R628" s="8">
        <f t="shared" si="148"/>
        <v>1</v>
      </c>
      <c r="S628" s="6">
        <f t="shared" si="149"/>
        <v>80.89</v>
      </c>
      <c r="T628" s="6">
        <f t="shared" si="150"/>
        <v>11.40132991001604</v>
      </c>
      <c r="V628" s="3" t="str">
        <f t="shared" si="151"/>
        <v>PASS</v>
      </c>
      <c r="W628" s="3" t="str">
        <f t="shared" si="152"/>
        <v>PASS</v>
      </c>
      <c r="X628" s="3" t="str">
        <f t="shared" si="153"/>
        <v>PASS</v>
      </c>
      <c r="Y628" s="3" t="str">
        <f t="shared" si="154"/>
        <v>PASS</v>
      </c>
      <c r="Z628" s="3" t="str">
        <f t="shared" si="155"/>
        <v>PASS</v>
      </c>
      <c r="AA628" s="18">
        <f t="shared" si="156"/>
        <v>3</v>
      </c>
      <c r="AB628" s="3" t="str">
        <f t="shared" si="157"/>
        <v>A014200</v>
      </c>
      <c r="AC628" s="13" t="str">
        <f t="shared" si="158"/>
        <v>광림</v>
      </c>
    </row>
    <row r="629" spans="1:29" hidden="1">
      <c r="A629" s="55">
        <f t="shared" si="159"/>
        <v>621</v>
      </c>
      <c r="B629" s="146" t="s">
        <v>888</v>
      </c>
      <c r="C629" s="176" t="s">
        <v>2958</v>
      </c>
      <c r="D629" s="40" t="s">
        <v>2287</v>
      </c>
      <c r="E629" s="41">
        <v>193032</v>
      </c>
      <c r="F629" s="42">
        <v>104412133</v>
      </c>
      <c r="G629" s="42">
        <v>111624978</v>
      </c>
      <c r="H629" s="89">
        <v>106.91</v>
      </c>
      <c r="I629" s="48">
        <v>3576023</v>
      </c>
      <c r="J629" s="48">
        <v>-1163403</v>
      </c>
      <c r="K629" s="48">
        <v>-3607345</v>
      </c>
      <c r="L629" s="48">
        <v>-9183736</v>
      </c>
      <c r="N629" s="3" t="str">
        <f t="shared" si="144"/>
        <v>0</v>
      </c>
      <c r="O629" s="3" t="str">
        <f t="shared" si="145"/>
        <v>1</v>
      </c>
      <c r="P629" s="3" t="str">
        <f t="shared" si="146"/>
        <v>1</v>
      </c>
      <c r="Q629" s="3" t="str">
        <f t="shared" si="147"/>
        <v>1</v>
      </c>
      <c r="R629" s="8">
        <f t="shared" si="148"/>
        <v>3</v>
      </c>
      <c r="S629" s="6">
        <f t="shared" si="149"/>
        <v>106.91</v>
      </c>
      <c r="T629" s="6">
        <f t="shared" si="150"/>
        <v>-9.9398994176280251</v>
      </c>
      <c r="V629" s="3" t="str">
        <f t="shared" si="151"/>
        <v>PASS</v>
      </c>
      <c r="W629" s="3" t="str">
        <f t="shared" si="152"/>
        <v>PASS</v>
      </c>
      <c r="X629" s="3" t="str">
        <f t="shared" si="153"/>
        <v>PASS</v>
      </c>
      <c r="Y629" s="3" t="str">
        <f t="shared" si="154"/>
        <v>PASS</v>
      </c>
      <c r="Z629" s="3" t="str">
        <f t="shared" si="155"/>
        <v>PASS</v>
      </c>
      <c r="AA629" s="18">
        <f t="shared" si="156"/>
        <v>3</v>
      </c>
      <c r="AB629" s="3" t="str">
        <f t="shared" si="157"/>
        <v>A044340</v>
      </c>
      <c r="AC629" s="13" t="str">
        <f t="shared" si="158"/>
        <v>위닉스</v>
      </c>
    </row>
    <row r="630" spans="1:29" hidden="1">
      <c r="A630" s="55">
        <f t="shared" si="159"/>
        <v>622</v>
      </c>
      <c r="B630" s="143" t="s">
        <v>1394</v>
      </c>
      <c r="C630" s="175" t="s">
        <v>2940</v>
      </c>
      <c r="D630" s="37" t="s">
        <v>2288</v>
      </c>
      <c r="E630" s="38">
        <v>206813</v>
      </c>
      <c r="F630" s="39">
        <v>183472453</v>
      </c>
      <c r="G630" s="39">
        <v>1016380</v>
      </c>
      <c r="H630" s="88">
        <v>0.55000000000000004</v>
      </c>
      <c r="I630" s="47">
        <v>6202728</v>
      </c>
      <c r="J630" s="47">
        <v>2300177</v>
      </c>
      <c r="K630" s="47">
        <v>244772</v>
      </c>
      <c r="L630" s="47">
        <v>2145968</v>
      </c>
      <c r="N630" s="3" t="str">
        <f t="shared" si="144"/>
        <v>0</v>
      </c>
      <c r="O630" s="3" t="str">
        <f t="shared" si="145"/>
        <v>0</v>
      </c>
      <c r="P630" s="3" t="str">
        <f t="shared" si="146"/>
        <v>0</v>
      </c>
      <c r="Q630" s="3" t="str">
        <f t="shared" si="147"/>
        <v>0</v>
      </c>
      <c r="R630" s="8">
        <f t="shared" si="148"/>
        <v>0</v>
      </c>
      <c r="S630" s="6">
        <f t="shared" si="149"/>
        <v>0.55000000000000004</v>
      </c>
      <c r="T630" s="6">
        <f t="shared" si="150"/>
        <v>5.9374826148969619</v>
      </c>
      <c r="V630" s="3" t="str">
        <f t="shared" si="151"/>
        <v>PASS</v>
      </c>
      <c r="W630" s="3" t="str">
        <f t="shared" si="152"/>
        <v>PASS</v>
      </c>
      <c r="X630" s="3" t="str">
        <f t="shared" si="153"/>
        <v>PASS</v>
      </c>
      <c r="Y630" s="3" t="str">
        <f t="shared" si="154"/>
        <v>PASS</v>
      </c>
      <c r="Z630" s="3" t="str">
        <f t="shared" si="155"/>
        <v>PASS</v>
      </c>
      <c r="AA630" s="18">
        <f t="shared" si="156"/>
        <v>3</v>
      </c>
      <c r="AB630" s="3" t="str">
        <f t="shared" si="157"/>
        <v>A100250</v>
      </c>
      <c r="AC630" s="13" t="str">
        <f t="shared" si="158"/>
        <v>진양홀딩스</v>
      </c>
    </row>
    <row r="631" spans="1:29" hidden="1">
      <c r="A631" s="55">
        <f t="shared" si="159"/>
        <v>623</v>
      </c>
      <c r="B631" s="143" t="s">
        <v>985</v>
      </c>
      <c r="C631" s="175" t="s">
        <v>2921</v>
      </c>
      <c r="D631" s="37" t="s">
        <v>2286</v>
      </c>
      <c r="E631" s="38">
        <v>205586</v>
      </c>
      <c r="F631" s="39">
        <v>161111972</v>
      </c>
      <c r="G631" s="39">
        <v>199963521</v>
      </c>
      <c r="H631" s="88">
        <v>124.11</v>
      </c>
      <c r="I631" s="47">
        <v>3562165</v>
      </c>
      <c r="J631" s="47">
        <v>2524652</v>
      </c>
      <c r="K631" s="47">
        <v>5840525</v>
      </c>
      <c r="L631" s="47">
        <v>2122497</v>
      </c>
      <c r="N631" s="3" t="str">
        <f t="shared" si="144"/>
        <v>0</v>
      </c>
      <c r="O631" s="3" t="str">
        <f t="shared" si="145"/>
        <v>0</v>
      </c>
      <c r="P631" s="3" t="str">
        <f t="shared" si="146"/>
        <v>0</v>
      </c>
      <c r="Q631" s="3" t="str">
        <f t="shared" si="147"/>
        <v>0</v>
      </c>
      <c r="R631" s="8">
        <f t="shared" si="148"/>
        <v>0</v>
      </c>
      <c r="S631" s="6">
        <f t="shared" si="149"/>
        <v>124.11</v>
      </c>
      <c r="T631" s="6">
        <f t="shared" si="150"/>
        <v>8.7205431263667972</v>
      </c>
      <c r="V631" s="3" t="str">
        <f t="shared" si="151"/>
        <v>PASS</v>
      </c>
      <c r="W631" s="3" t="str">
        <f t="shared" si="152"/>
        <v>PASS</v>
      </c>
      <c r="X631" s="3" t="str">
        <f t="shared" si="153"/>
        <v>PASS</v>
      </c>
      <c r="Y631" s="3" t="str">
        <f t="shared" si="154"/>
        <v>PASS</v>
      </c>
      <c r="Z631" s="3" t="str">
        <f t="shared" si="155"/>
        <v>PASS</v>
      </c>
      <c r="AA631" s="18">
        <f t="shared" si="156"/>
        <v>3</v>
      </c>
      <c r="AB631" s="3" t="str">
        <f t="shared" si="157"/>
        <v>A052710</v>
      </c>
      <c r="AC631" s="13" t="str">
        <f t="shared" si="158"/>
        <v>아모텍</v>
      </c>
    </row>
    <row r="632" spans="1:29" hidden="1">
      <c r="A632" s="55">
        <f t="shared" si="159"/>
        <v>624</v>
      </c>
      <c r="B632" s="143" t="s">
        <v>208</v>
      </c>
      <c r="C632" s="175" t="s">
        <v>2950</v>
      </c>
      <c r="D632" s="37" t="s">
        <v>2288</v>
      </c>
      <c r="E632" s="38">
        <v>173392</v>
      </c>
      <c r="F632" s="39">
        <v>199899130</v>
      </c>
      <c r="G632" s="39">
        <v>310097924</v>
      </c>
      <c r="H632" s="88">
        <v>155.13</v>
      </c>
      <c r="I632" s="47">
        <v>348896</v>
      </c>
      <c r="J632" s="47">
        <v>773194</v>
      </c>
      <c r="K632" s="47">
        <v>-4213197</v>
      </c>
      <c r="L632" s="47">
        <v>1073666</v>
      </c>
      <c r="N632" s="3" t="str">
        <f t="shared" si="144"/>
        <v>0</v>
      </c>
      <c r="O632" s="3" t="str">
        <f t="shared" si="145"/>
        <v>0</v>
      </c>
      <c r="P632" s="3" t="str">
        <f t="shared" si="146"/>
        <v>1</v>
      </c>
      <c r="Q632" s="3" t="str">
        <f t="shared" si="147"/>
        <v>0</v>
      </c>
      <c r="R632" s="8">
        <f t="shared" si="148"/>
        <v>1</v>
      </c>
      <c r="S632" s="6">
        <f t="shared" si="149"/>
        <v>155.13</v>
      </c>
      <c r="T632" s="6">
        <f t="shared" si="150"/>
        <v>-1.0092295049007967</v>
      </c>
      <c r="V632" s="3" t="str">
        <f t="shared" si="151"/>
        <v>PASS</v>
      </c>
      <c r="W632" s="3" t="str">
        <f t="shared" si="152"/>
        <v>PASS</v>
      </c>
      <c r="X632" s="3" t="str">
        <f t="shared" si="153"/>
        <v>PASS</v>
      </c>
      <c r="Y632" s="3" t="str">
        <f t="shared" si="154"/>
        <v>PASS</v>
      </c>
      <c r="Z632" s="3" t="str">
        <f t="shared" si="155"/>
        <v>PASS</v>
      </c>
      <c r="AA632" s="18">
        <f t="shared" si="156"/>
        <v>3</v>
      </c>
      <c r="AB632" s="3" t="str">
        <f t="shared" si="157"/>
        <v>A004540</v>
      </c>
      <c r="AC632" s="13" t="str">
        <f t="shared" si="158"/>
        <v>깨끗한나라</v>
      </c>
    </row>
    <row r="633" spans="1:29" hidden="1">
      <c r="A633" s="55">
        <f t="shared" si="159"/>
        <v>625</v>
      </c>
      <c r="B633" s="143" t="s">
        <v>1180</v>
      </c>
      <c r="C633" s="175" t="s">
        <v>2377</v>
      </c>
      <c r="D633" s="37" t="s">
        <v>2287</v>
      </c>
      <c r="E633" s="38">
        <v>226648</v>
      </c>
      <c r="F633" s="39">
        <v>102489663</v>
      </c>
      <c r="G633" s="39">
        <v>9923418</v>
      </c>
      <c r="H633" s="88">
        <v>9.68</v>
      </c>
      <c r="I633" s="47">
        <v>2472595</v>
      </c>
      <c r="J633" s="47">
        <v>-3352673</v>
      </c>
      <c r="K633" s="47">
        <v>-416371</v>
      </c>
      <c r="L633" s="47">
        <v>21138932</v>
      </c>
      <c r="N633" s="3" t="str">
        <f t="shared" si="144"/>
        <v>0</v>
      </c>
      <c r="O633" s="3" t="str">
        <f t="shared" si="145"/>
        <v>1</v>
      </c>
      <c r="P633" s="3" t="str">
        <f t="shared" si="146"/>
        <v>1</v>
      </c>
      <c r="Q633" s="3" t="str">
        <f t="shared" si="147"/>
        <v>0</v>
      </c>
      <c r="R633" s="8">
        <f t="shared" si="148"/>
        <v>2</v>
      </c>
      <c r="S633" s="6">
        <f t="shared" si="149"/>
        <v>9.68</v>
      </c>
      <c r="T633" s="6">
        <f t="shared" si="150"/>
        <v>19.360472480039277</v>
      </c>
      <c r="V633" s="3" t="str">
        <f t="shared" si="151"/>
        <v>PASS</v>
      </c>
      <c r="W633" s="3" t="str">
        <f t="shared" si="152"/>
        <v>PASS</v>
      </c>
      <c r="X633" s="3" t="str">
        <f t="shared" si="153"/>
        <v>PASS</v>
      </c>
      <c r="Y633" s="3" t="str">
        <f t="shared" si="154"/>
        <v>PASS</v>
      </c>
      <c r="Z633" s="3" t="str">
        <f t="shared" si="155"/>
        <v>PASS</v>
      </c>
      <c r="AA633" s="18">
        <f t="shared" si="156"/>
        <v>3</v>
      </c>
      <c r="AB633" s="3" t="str">
        <f t="shared" si="157"/>
        <v>A072470</v>
      </c>
      <c r="AC633" s="13" t="str">
        <f t="shared" si="158"/>
        <v>우리산업홀딩스</v>
      </c>
    </row>
    <row r="634" spans="1:29" hidden="1">
      <c r="A634" s="55">
        <f t="shared" si="159"/>
        <v>626</v>
      </c>
      <c r="B634" s="146" t="s">
        <v>567</v>
      </c>
      <c r="C634" s="176" t="s">
        <v>2863</v>
      </c>
      <c r="D634" s="40" t="s">
        <v>2287</v>
      </c>
      <c r="E634" s="41">
        <v>215000</v>
      </c>
      <c r="F634" s="42">
        <v>219123424</v>
      </c>
      <c r="G634" s="42">
        <v>37774544</v>
      </c>
      <c r="H634" s="89">
        <v>17.239999999999998</v>
      </c>
      <c r="I634" s="48">
        <v>2808025</v>
      </c>
      <c r="J634" s="48">
        <v>1987664</v>
      </c>
      <c r="K634" s="48">
        <v>1297667</v>
      </c>
      <c r="L634" s="48">
        <v>691489</v>
      </c>
      <c r="N634" s="3" t="str">
        <f t="shared" si="144"/>
        <v>0</v>
      </c>
      <c r="O634" s="3" t="str">
        <f t="shared" si="145"/>
        <v>0</v>
      </c>
      <c r="P634" s="3" t="str">
        <f t="shared" si="146"/>
        <v>0</v>
      </c>
      <c r="Q634" s="3" t="str">
        <f t="shared" si="147"/>
        <v>0</v>
      </c>
      <c r="R634" s="8">
        <f t="shared" si="148"/>
        <v>0</v>
      </c>
      <c r="S634" s="6">
        <f t="shared" si="149"/>
        <v>17.239999999999998</v>
      </c>
      <c r="T634" s="6">
        <f t="shared" si="150"/>
        <v>3.0963576947391989</v>
      </c>
      <c r="V634" s="3" t="str">
        <f t="shared" si="151"/>
        <v>PASS</v>
      </c>
      <c r="W634" s="3" t="str">
        <f t="shared" si="152"/>
        <v>PASS</v>
      </c>
      <c r="X634" s="3" t="str">
        <f t="shared" si="153"/>
        <v>PASS</v>
      </c>
      <c r="Y634" s="3" t="str">
        <f t="shared" si="154"/>
        <v>PASS</v>
      </c>
      <c r="Z634" s="3" t="str">
        <f t="shared" si="155"/>
        <v>PASS</v>
      </c>
      <c r="AA634" s="18">
        <f t="shared" si="156"/>
        <v>3</v>
      </c>
      <c r="AB634" s="3" t="str">
        <f t="shared" si="157"/>
        <v>A021820</v>
      </c>
      <c r="AC634" s="13" t="str">
        <f t="shared" si="158"/>
        <v>세원정공</v>
      </c>
    </row>
    <row r="635" spans="1:29" hidden="1">
      <c r="A635" s="55">
        <f t="shared" si="159"/>
        <v>627</v>
      </c>
      <c r="B635" s="143" t="s">
        <v>2903</v>
      </c>
      <c r="C635" s="175" t="s">
        <v>2904</v>
      </c>
      <c r="D635" s="37" t="s">
        <v>2294</v>
      </c>
      <c r="E635" s="38">
        <v>150607</v>
      </c>
      <c r="F635" s="39"/>
      <c r="G635" s="39"/>
      <c r="H635" s="88"/>
      <c r="I635" s="47"/>
      <c r="J635" s="47"/>
      <c r="K635" s="47">
        <v>-1046255</v>
      </c>
      <c r="L635" s="47"/>
      <c r="N635" s="3" t="str">
        <f t="shared" si="144"/>
        <v>1</v>
      </c>
      <c r="O635" s="3" t="str">
        <f t="shared" si="145"/>
        <v>1</v>
      </c>
      <c r="P635" s="3" t="str">
        <f t="shared" si="146"/>
        <v>1</v>
      </c>
      <c r="Q635" s="3" t="str">
        <f t="shared" si="147"/>
        <v>1</v>
      </c>
      <c r="R635" s="8">
        <f t="shared" si="148"/>
        <v>4</v>
      </c>
      <c r="S635" s="6">
        <f t="shared" si="149"/>
        <v>0</v>
      </c>
      <c r="T635" s="6" t="e">
        <f t="shared" si="150"/>
        <v>#DIV/0!</v>
      </c>
      <c r="V635" s="3" t="str">
        <f t="shared" si="151"/>
        <v>PASS</v>
      </c>
      <c r="W635" s="3" t="str">
        <f t="shared" si="152"/>
        <v>PASS</v>
      </c>
      <c r="X635" s="3" t="str">
        <f t="shared" si="153"/>
        <v>PASS</v>
      </c>
      <c r="Y635" s="3" t="str">
        <f t="shared" si="154"/>
        <v>FAIL</v>
      </c>
      <c r="Z635" s="3" t="str">
        <f t="shared" si="155"/>
        <v/>
      </c>
      <c r="AA635" s="18">
        <f t="shared" si="156"/>
        <v>3</v>
      </c>
      <c r="AB635" s="3" t="str">
        <f t="shared" si="157"/>
        <v>A217730</v>
      </c>
      <c r="AC635" s="13" t="str">
        <f t="shared" si="158"/>
        <v>강스템바이오텍</v>
      </c>
    </row>
    <row r="636" spans="1:29" hidden="1">
      <c r="A636" s="55">
        <f t="shared" si="159"/>
        <v>628</v>
      </c>
      <c r="B636" s="143" t="s">
        <v>434</v>
      </c>
      <c r="C636" s="175" t="s">
        <v>2924</v>
      </c>
      <c r="D636" s="37" t="s">
        <v>2288</v>
      </c>
      <c r="E636" s="38">
        <v>181471</v>
      </c>
      <c r="F636" s="39">
        <v>155808290</v>
      </c>
      <c r="G636" s="39">
        <v>104699351</v>
      </c>
      <c r="H636" s="88">
        <v>67.2</v>
      </c>
      <c r="I636" s="47">
        <v>4209554</v>
      </c>
      <c r="J636" s="47">
        <v>1562359</v>
      </c>
      <c r="K636" s="47">
        <v>915230</v>
      </c>
      <c r="L636" s="47">
        <v>-1877916</v>
      </c>
      <c r="N636" s="3" t="str">
        <f t="shared" si="144"/>
        <v>0</v>
      </c>
      <c r="O636" s="3" t="str">
        <f t="shared" si="145"/>
        <v>0</v>
      </c>
      <c r="P636" s="3" t="str">
        <f t="shared" si="146"/>
        <v>0</v>
      </c>
      <c r="Q636" s="3" t="str">
        <f t="shared" si="147"/>
        <v>1</v>
      </c>
      <c r="R636" s="8">
        <f t="shared" si="148"/>
        <v>1</v>
      </c>
      <c r="S636" s="6">
        <f t="shared" si="149"/>
        <v>67.2</v>
      </c>
      <c r="T636" s="6">
        <f t="shared" si="150"/>
        <v>3.0866310130224779</v>
      </c>
      <c r="V636" s="3" t="str">
        <f t="shared" si="151"/>
        <v>PASS</v>
      </c>
      <c r="W636" s="3" t="str">
        <f t="shared" si="152"/>
        <v>PASS</v>
      </c>
      <c r="X636" s="3" t="str">
        <f t="shared" si="153"/>
        <v>PASS</v>
      </c>
      <c r="Y636" s="3" t="str">
        <f t="shared" si="154"/>
        <v>PASS</v>
      </c>
      <c r="Z636" s="3" t="str">
        <f t="shared" si="155"/>
        <v>PASS</v>
      </c>
      <c r="AA636" s="18">
        <f t="shared" si="156"/>
        <v>3</v>
      </c>
      <c r="AB636" s="3" t="str">
        <f t="shared" si="157"/>
        <v>A012160</v>
      </c>
      <c r="AC636" s="13" t="str">
        <f t="shared" si="158"/>
        <v>영흥철강</v>
      </c>
    </row>
    <row r="637" spans="1:29" hidden="1">
      <c r="A637" s="55">
        <f t="shared" si="159"/>
        <v>629</v>
      </c>
      <c r="B637" s="143" t="s">
        <v>2066</v>
      </c>
      <c r="C637" s="175" t="s">
        <v>3035</v>
      </c>
      <c r="D637" s="37" t="s">
        <v>2286</v>
      </c>
      <c r="E637" s="38">
        <v>156551</v>
      </c>
      <c r="F637" s="39">
        <v>98533020</v>
      </c>
      <c r="G637" s="39">
        <v>110714359</v>
      </c>
      <c r="H637" s="88">
        <v>112.36</v>
      </c>
      <c r="I637" s="47">
        <v>1839972</v>
      </c>
      <c r="J637" s="47">
        <v>6678631</v>
      </c>
      <c r="K637" s="47">
        <v>9045902</v>
      </c>
      <c r="L637" s="47">
        <v>-1275405</v>
      </c>
      <c r="N637" s="3" t="str">
        <f t="shared" si="144"/>
        <v>0</v>
      </c>
      <c r="O637" s="3" t="str">
        <f t="shared" si="145"/>
        <v>0</v>
      </c>
      <c r="P637" s="3" t="str">
        <f t="shared" si="146"/>
        <v>0</v>
      </c>
      <c r="Q637" s="3" t="str">
        <f t="shared" si="147"/>
        <v>1</v>
      </c>
      <c r="R637" s="8">
        <f t="shared" si="148"/>
        <v>1</v>
      </c>
      <c r="S637" s="6">
        <f t="shared" si="149"/>
        <v>112.36</v>
      </c>
      <c r="T637" s="6">
        <f t="shared" si="150"/>
        <v>16.531615492958604</v>
      </c>
      <c r="V637" s="3" t="str">
        <f t="shared" si="151"/>
        <v>PASS</v>
      </c>
      <c r="W637" s="3" t="str">
        <f t="shared" si="152"/>
        <v>PASS</v>
      </c>
      <c r="X637" s="3" t="str">
        <f t="shared" si="153"/>
        <v>PASS</v>
      </c>
      <c r="Y637" s="3" t="str">
        <f t="shared" si="154"/>
        <v>PASS</v>
      </c>
      <c r="Z637" s="3" t="str">
        <f t="shared" si="155"/>
        <v>PASS</v>
      </c>
      <c r="AA637" s="18">
        <f t="shared" si="156"/>
        <v>3</v>
      </c>
      <c r="AB637" s="3" t="str">
        <f t="shared" si="157"/>
        <v>A089030</v>
      </c>
      <c r="AC637" s="13" t="str">
        <f t="shared" si="158"/>
        <v>테크윙</v>
      </c>
    </row>
    <row r="638" spans="1:29">
      <c r="A638" s="55">
        <f t="shared" si="159"/>
        <v>630</v>
      </c>
      <c r="B638" s="143" t="s">
        <v>1</v>
      </c>
      <c r="C638" s="175" t="s">
        <v>2337</v>
      </c>
      <c r="D638" s="37" t="s">
        <v>2287</v>
      </c>
      <c r="E638" s="38">
        <v>222641</v>
      </c>
      <c r="F638" s="39">
        <v>68703721</v>
      </c>
      <c r="G638" s="39">
        <v>89723388</v>
      </c>
      <c r="H638" s="88" t="s">
        <v>2311</v>
      </c>
      <c r="I638" s="47">
        <v>-3856966</v>
      </c>
      <c r="J638" s="47">
        <v>-2530550</v>
      </c>
      <c r="K638" s="47">
        <v>-959899</v>
      </c>
      <c r="L638" s="47">
        <v>-8298023</v>
      </c>
      <c r="N638" s="3" t="str">
        <f t="shared" si="144"/>
        <v>1</v>
      </c>
      <c r="O638" s="3" t="str">
        <f t="shared" si="145"/>
        <v>1</v>
      </c>
      <c r="P638" s="3" t="str">
        <f t="shared" si="146"/>
        <v>1</v>
      </c>
      <c r="Q638" s="3" t="str">
        <f t="shared" si="147"/>
        <v>1</v>
      </c>
      <c r="R638" s="8">
        <f t="shared" si="148"/>
        <v>4</v>
      </c>
      <c r="S638" s="6" t="str">
        <f t="shared" si="149"/>
        <v>일부잠식</v>
      </c>
      <c r="T638" s="6">
        <f t="shared" si="150"/>
        <v>-22.772329900443093</v>
      </c>
      <c r="V638" s="3" t="str">
        <f t="shared" si="151"/>
        <v>FAIL</v>
      </c>
      <c r="W638" s="3" t="str">
        <f t="shared" si="152"/>
        <v>FAIL</v>
      </c>
      <c r="X638" s="3" t="str">
        <f t="shared" si="153"/>
        <v>FAIL</v>
      </c>
      <c r="Y638" s="3" t="str">
        <f t="shared" si="154"/>
        <v>FAIL</v>
      </c>
      <c r="Z638" s="3" t="str">
        <f t="shared" si="155"/>
        <v>FAIL</v>
      </c>
      <c r="AA638" s="18">
        <f t="shared" si="156"/>
        <v>0</v>
      </c>
      <c r="AB638" s="3" t="str">
        <f t="shared" si="157"/>
        <v>A000040</v>
      </c>
      <c r="AC638" s="13" t="str">
        <f t="shared" si="158"/>
        <v>KR모터스</v>
      </c>
    </row>
    <row r="639" spans="1:29" hidden="1">
      <c r="A639" s="55">
        <f t="shared" si="159"/>
        <v>631</v>
      </c>
      <c r="B639" s="146" t="s">
        <v>1154</v>
      </c>
      <c r="C639" s="176" t="s">
        <v>1849</v>
      </c>
      <c r="D639" s="40" t="s">
        <v>2286</v>
      </c>
      <c r="E639" s="41">
        <v>138176</v>
      </c>
      <c r="F639" s="42">
        <v>105800959</v>
      </c>
      <c r="G639" s="42">
        <v>153203037</v>
      </c>
      <c r="H639" s="89">
        <v>144.80000000000001</v>
      </c>
      <c r="I639" s="48">
        <v>621414</v>
      </c>
      <c r="J639" s="48">
        <v>1705467</v>
      </c>
      <c r="K639" s="48">
        <v>14071889</v>
      </c>
      <c r="L639" s="48">
        <v>4614568</v>
      </c>
      <c r="N639" s="3" t="str">
        <f t="shared" si="144"/>
        <v>0</v>
      </c>
      <c r="O639" s="3" t="str">
        <f t="shared" si="145"/>
        <v>0</v>
      </c>
      <c r="P639" s="3" t="str">
        <f t="shared" si="146"/>
        <v>0</v>
      </c>
      <c r="Q639" s="3" t="str">
        <f t="shared" si="147"/>
        <v>0</v>
      </c>
      <c r="R639" s="8">
        <f t="shared" si="148"/>
        <v>0</v>
      </c>
      <c r="S639" s="6">
        <f t="shared" si="149"/>
        <v>144.80000000000001</v>
      </c>
      <c r="T639" s="6">
        <f t="shared" si="150"/>
        <v>19.861198044528123</v>
      </c>
      <c r="V639" s="3" t="str">
        <f t="shared" si="151"/>
        <v>PASS</v>
      </c>
      <c r="W639" s="3" t="str">
        <f t="shared" si="152"/>
        <v>PASS</v>
      </c>
      <c r="X639" s="3" t="str">
        <f t="shared" si="153"/>
        <v>PASS</v>
      </c>
      <c r="Y639" s="3" t="str">
        <f t="shared" si="154"/>
        <v>PASS</v>
      </c>
      <c r="Z639" s="3" t="str">
        <f t="shared" si="155"/>
        <v>PASS</v>
      </c>
      <c r="AA639" s="18">
        <f t="shared" si="156"/>
        <v>3</v>
      </c>
      <c r="AB639" s="3" t="str">
        <f t="shared" si="157"/>
        <v>A068790</v>
      </c>
      <c r="AC639" s="13" t="str">
        <f t="shared" si="158"/>
        <v>DMS</v>
      </c>
    </row>
    <row r="640" spans="1:29" hidden="1">
      <c r="A640" s="55">
        <f t="shared" si="159"/>
        <v>632</v>
      </c>
      <c r="B640" s="143" t="s">
        <v>2039</v>
      </c>
      <c r="C640" s="175" t="s">
        <v>2935</v>
      </c>
      <c r="D640" s="37" t="s">
        <v>2289</v>
      </c>
      <c r="E640" s="38">
        <v>192919</v>
      </c>
      <c r="F640" s="39">
        <v>27339789</v>
      </c>
      <c r="G640" s="39">
        <v>13629250</v>
      </c>
      <c r="H640" s="88">
        <v>49.85</v>
      </c>
      <c r="I640" s="47">
        <v>1255924</v>
      </c>
      <c r="J640" s="47">
        <v>1448240</v>
      </c>
      <c r="K640" s="47">
        <v>1595800</v>
      </c>
      <c r="L640" s="47">
        <v>-823817</v>
      </c>
      <c r="N640" s="3" t="str">
        <f t="shared" si="144"/>
        <v>0</v>
      </c>
      <c r="O640" s="3" t="str">
        <f t="shared" si="145"/>
        <v>0</v>
      </c>
      <c r="P640" s="3" t="str">
        <f t="shared" si="146"/>
        <v>0</v>
      </c>
      <c r="Q640" s="3" t="str">
        <f t="shared" si="147"/>
        <v>1</v>
      </c>
      <c r="R640" s="8">
        <f t="shared" si="148"/>
        <v>1</v>
      </c>
      <c r="S640" s="6">
        <f t="shared" si="149"/>
        <v>49.85</v>
      </c>
      <c r="T640" s="6">
        <f t="shared" si="150"/>
        <v>12.714608002278291</v>
      </c>
      <c r="V640" s="3" t="str">
        <f t="shared" si="151"/>
        <v>PASS</v>
      </c>
      <c r="W640" s="3" t="str">
        <f t="shared" si="152"/>
        <v>PASS</v>
      </c>
      <c r="X640" s="3" t="str">
        <f t="shared" si="153"/>
        <v>PASS</v>
      </c>
      <c r="Y640" s="3" t="str">
        <f t="shared" si="154"/>
        <v>PASS</v>
      </c>
      <c r="Z640" s="3" t="str">
        <f t="shared" si="155"/>
        <v>PASS</v>
      </c>
      <c r="AA640" s="18">
        <f t="shared" si="156"/>
        <v>3</v>
      </c>
      <c r="AB640" s="3" t="str">
        <f t="shared" si="157"/>
        <v>A041460</v>
      </c>
      <c r="AC640" s="13" t="str">
        <f t="shared" si="158"/>
        <v>한국전자인증</v>
      </c>
    </row>
    <row r="641" spans="1:29">
      <c r="A641" s="55">
        <f t="shared" si="159"/>
        <v>633</v>
      </c>
      <c r="B641" s="143" t="s">
        <v>729</v>
      </c>
      <c r="C641" s="175" t="s">
        <v>1799</v>
      </c>
      <c r="D641" s="37" t="s">
        <v>2289</v>
      </c>
      <c r="E641" s="38">
        <v>168000</v>
      </c>
      <c r="F641" s="39">
        <v>92975488</v>
      </c>
      <c r="G641" s="39">
        <v>585620958</v>
      </c>
      <c r="H641" s="88">
        <v>629.87</v>
      </c>
      <c r="I641" s="47">
        <v>4368103</v>
      </c>
      <c r="J641" s="47">
        <v>4733442</v>
      </c>
      <c r="K641" s="47">
        <v>6992065</v>
      </c>
      <c r="L641" s="47">
        <v>-123466</v>
      </c>
      <c r="N641" s="3" t="str">
        <f t="shared" si="144"/>
        <v>0</v>
      </c>
      <c r="O641" s="3" t="str">
        <f t="shared" si="145"/>
        <v>0</v>
      </c>
      <c r="P641" s="3" t="str">
        <f t="shared" si="146"/>
        <v>0</v>
      </c>
      <c r="Q641" s="3" t="str">
        <f t="shared" si="147"/>
        <v>1</v>
      </c>
      <c r="R641" s="8">
        <f t="shared" si="148"/>
        <v>1</v>
      </c>
      <c r="S641" s="6">
        <f t="shared" si="149"/>
        <v>629.87</v>
      </c>
      <c r="T641" s="6">
        <f t="shared" si="150"/>
        <v>17.176725117054509</v>
      </c>
      <c r="V641" s="3" t="str">
        <f t="shared" si="151"/>
        <v>PASS</v>
      </c>
      <c r="W641" s="3" t="str">
        <f t="shared" si="152"/>
        <v>FAIL</v>
      </c>
      <c r="X641" s="3" t="str">
        <f t="shared" si="153"/>
        <v>PASS</v>
      </c>
      <c r="Y641" s="3" t="str">
        <f t="shared" si="154"/>
        <v>PASS</v>
      </c>
      <c r="Z641" s="3" t="str">
        <f t="shared" si="155"/>
        <v>PASS</v>
      </c>
      <c r="AA641" s="18">
        <f t="shared" si="156"/>
        <v>2</v>
      </c>
      <c r="AB641" s="3" t="str">
        <f t="shared" si="157"/>
        <v>A034300</v>
      </c>
      <c r="AC641" s="13" t="str">
        <f t="shared" si="158"/>
        <v>신세계건설</v>
      </c>
    </row>
    <row r="642" spans="1:29" hidden="1">
      <c r="A642" s="55">
        <f t="shared" si="159"/>
        <v>634</v>
      </c>
      <c r="B642" s="143" t="s">
        <v>5726</v>
      </c>
      <c r="C642" s="175" t="s">
        <v>5727</v>
      </c>
      <c r="D642" s="37" t="s">
        <v>2286</v>
      </c>
      <c r="E642" s="38"/>
      <c r="F642" s="39"/>
      <c r="G642" s="39"/>
      <c r="H642" s="88"/>
      <c r="I642" s="47"/>
      <c r="J642" s="47"/>
      <c r="K642" s="47"/>
      <c r="L642" s="47"/>
      <c r="N642" s="3" t="str">
        <f t="shared" si="144"/>
        <v>1</v>
      </c>
      <c r="O642" s="3" t="str">
        <f t="shared" si="145"/>
        <v>1</v>
      </c>
      <c r="P642" s="3" t="str">
        <f t="shared" si="146"/>
        <v>1</v>
      </c>
      <c r="Q642" s="3" t="str">
        <f t="shared" si="147"/>
        <v>1</v>
      </c>
      <c r="R642" s="8">
        <f t="shared" si="148"/>
        <v>4</v>
      </c>
      <c r="S642" s="6">
        <f t="shared" si="149"/>
        <v>0</v>
      </c>
      <c r="T642" s="6" t="e">
        <f t="shared" si="150"/>
        <v>#DIV/0!</v>
      </c>
      <c r="V642" s="3" t="str">
        <f t="shared" si="151"/>
        <v>PASS</v>
      </c>
      <c r="W642" s="3" t="str">
        <f t="shared" si="152"/>
        <v>PASS</v>
      </c>
      <c r="X642" s="3" t="str">
        <f t="shared" si="153"/>
        <v>PASS</v>
      </c>
      <c r="Y642" s="3" t="str">
        <f t="shared" si="154"/>
        <v>FAIL</v>
      </c>
      <c r="Z642" s="3" t="str">
        <f t="shared" si="155"/>
        <v/>
      </c>
      <c r="AA642" s="18">
        <f t="shared" si="156"/>
        <v>3</v>
      </c>
      <c r="AB642" s="3" t="str">
        <f t="shared" si="157"/>
        <v>A226350</v>
      </c>
      <c r="AC642" s="13" t="str">
        <f t="shared" si="158"/>
        <v>아이엠텍</v>
      </c>
    </row>
    <row r="643" spans="1:29" hidden="1">
      <c r="A643" s="55">
        <f t="shared" si="159"/>
        <v>635</v>
      </c>
      <c r="B643" s="143" t="s">
        <v>64</v>
      </c>
      <c r="C643" s="175" t="s">
        <v>2820</v>
      </c>
      <c r="D643" s="37" t="s">
        <v>2294</v>
      </c>
      <c r="E643" s="38">
        <v>243634</v>
      </c>
      <c r="F643" s="39">
        <v>45544346</v>
      </c>
      <c r="G643" s="39">
        <v>68260655</v>
      </c>
      <c r="H643" s="88">
        <v>149.88</v>
      </c>
      <c r="I643" s="47">
        <v>205706</v>
      </c>
      <c r="J643" s="47">
        <v>5705196</v>
      </c>
      <c r="K643" s="47">
        <v>-4193384</v>
      </c>
      <c r="L643" s="47">
        <v>-1077012</v>
      </c>
      <c r="N643" s="3" t="str">
        <f t="shared" si="144"/>
        <v>0</v>
      </c>
      <c r="O643" s="3" t="str">
        <f t="shared" si="145"/>
        <v>0</v>
      </c>
      <c r="P643" s="3" t="str">
        <f t="shared" si="146"/>
        <v>1</v>
      </c>
      <c r="Q643" s="3" t="str">
        <f t="shared" si="147"/>
        <v>1</v>
      </c>
      <c r="R643" s="8">
        <f t="shared" si="148"/>
        <v>2</v>
      </c>
      <c r="S643" s="6">
        <f t="shared" si="149"/>
        <v>149.88</v>
      </c>
      <c r="T643" s="6">
        <f t="shared" si="150"/>
        <v>1.4063348280377106</v>
      </c>
      <c r="V643" s="3" t="str">
        <f t="shared" si="151"/>
        <v>PASS</v>
      </c>
      <c r="W643" s="3" t="str">
        <f t="shared" si="152"/>
        <v>PASS</v>
      </c>
      <c r="X643" s="3" t="str">
        <f t="shared" si="153"/>
        <v>PASS</v>
      </c>
      <c r="Y643" s="3" t="str">
        <f t="shared" si="154"/>
        <v>PASS</v>
      </c>
      <c r="Z643" s="3" t="str">
        <f t="shared" si="155"/>
        <v>PASS</v>
      </c>
      <c r="AA643" s="18">
        <f t="shared" si="156"/>
        <v>3</v>
      </c>
      <c r="AB643" s="3" t="str">
        <f t="shared" si="157"/>
        <v>A001360</v>
      </c>
      <c r="AC643" s="13" t="str">
        <f t="shared" si="158"/>
        <v>삼성제약</v>
      </c>
    </row>
    <row r="644" spans="1:29" hidden="1">
      <c r="A644" s="55">
        <f t="shared" si="159"/>
        <v>636</v>
      </c>
      <c r="B644" s="146" t="s">
        <v>1090</v>
      </c>
      <c r="C644" s="176" t="s">
        <v>1934</v>
      </c>
      <c r="D644" s="40" t="s">
        <v>2294</v>
      </c>
      <c r="E644" s="41">
        <v>151399</v>
      </c>
      <c r="F644" s="42">
        <v>35152768</v>
      </c>
      <c r="G644" s="42">
        <v>36487477</v>
      </c>
      <c r="H644" s="89">
        <v>103.8</v>
      </c>
      <c r="I644" s="48">
        <v>-2376681</v>
      </c>
      <c r="J644" s="48">
        <v>-872570</v>
      </c>
      <c r="K644" s="48">
        <v>462643</v>
      </c>
      <c r="L644" s="48">
        <v>-3018725</v>
      </c>
      <c r="N644" s="3" t="str">
        <f t="shared" si="144"/>
        <v>1</v>
      </c>
      <c r="O644" s="3" t="str">
        <f t="shared" si="145"/>
        <v>1</v>
      </c>
      <c r="P644" s="3" t="str">
        <f t="shared" si="146"/>
        <v>0</v>
      </c>
      <c r="Q644" s="3" t="str">
        <f t="shared" si="147"/>
        <v>1</v>
      </c>
      <c r="R644" s="8">
        <f t="shared" si="148"/>
        <v>3</v>
      </c>
      <c r="S644" s="6">
        <f t="shared" si="149"/>
        <v>103.8</v>
      </c>
      <c r="T644" s="6">
        <f t="shared" si="150"/>
        <v>-16.51458286300527</v>
      </c>
      <c r="V644" s="3" t="str">
        <f t="shared" si="151"/>
        <v>PASS</v>
      </c>
      <c r="W644" s="3" t="str">
        <f t="shared" si="152"/>
        <v>PASS</v>
      </c>
      <c r="X644" s="3" t="str">
        <f t="shared" si="153"/>
        <v>PASS</v>
      </c>
      <c r="Y644" s="3" t="str">
        <f t="shared" si="154"/>
        <v>PASS</v>
      </c>
      <c r="Z644" s="3" t="str">
        <f t="shared" si="155"/>
        <v>FAIL</v>
      </c>
      <c r="AA644" s="18">
        <f t="shared" si="156"/>
        <v>3</v>
      </c>
      <c r="AB644" s="3" t="str">
        <f t="shared" si="157"/>
        <v>A064550</v>
      </c>
      <c r="AC644" s="13" t="str">
        <f t="shared" si="158"/>
        <v>바이오니아</v>
      </c>
    </row>
    <row r="645" spans="1:29" hidden="1">
      <c r="A645" s="55">
        <f t="shared" si="159"/>
        <v>637</v>
      </c>
      <c r="B645" s="143" t="s">
        <v>5728</v>
      </c>
      <c r="C645" s="175" t="s">
        <v>5729</v>
      </c>
      <c r="D645" s="37" t="s">
        <v>2288</v>
      </c>
      <c r="E645" s="38"/>
      <c r="F645" s="39"/>
      <c r="G645" s="39"/>
      <c r="H645" s="88"/>
      <c r="I645" s="47"/>
      <c r="J645" s="47"/>
      <c r="K645" s="47"/>
      <c r="L645" s="47"/>
      <c r="N645" s="3" t="str">
        <f t="shared" si="144"/>
        <v>1</v>
      </c>
      <c r="O645" s="3" t="str">
        <f t="shared" si="145"/>
        <v>1</v>
      </c>
      <c r="P645" s="3" t="str">
        <f t="shared" si="146"/>
        <v>1</v>
      </c>
      <c r="Q645" s="3" t="str">
        <f t="shared" si="147"/>
        <v>1</v>
      </c>
      <c r="R645" s="8">
        <f t="shared" si="148"/>
        <v>4</v>
      </c>
      <c r="S645" s="6">
        <f t="shared" si="149"/>
        <v>0</v>
      </c>
      <c r="T645" s="6" t="e">
        <f t="shared" si="150"/>
        <v>#DIV/0!</v>
      </c>
      <c r="V645" s="3" t="str">
        <f t="shared" si="151"/>
        <v>PASS</v>
      </c>
      <c r="W645" s="3" t="str">
        <f t="shared" si="152"/>
        <v>PASS</v>
      </c>
      <c r="X645" s="3" t="str">
        <f t="shared" si="153"/>
        <v>PASS</v>
      </c>
      <c r="Y645" s="3" t="str">
        <f t="shared" si="154"/>
        <v>FAIL</v>
      </c>
      <c r="Z645" s="3" t="str">
        <f t="shared" si="155"/>
        <v/>
      </c>
      <c r="AA645" s="18">
        <f t="shared" si="156"/>
        <v>3</v>
      </c>
      <c r="AB645" s="3" t="str">
        <f t="shared" si="157"/>
        <v>A900250</v>
      </c>
      <c r="AC645" s="13" t="str">
        <f t="shared" si="158"/>
        <v>크리스탈신소재</v>
      </c>
    </row>
    <row r="646" spans="1:29" hidden="1">
      <c r="A646" s="55">
        <f t="shared" si="159"/>
        <v>638</v>
      </c>
      <c r="B646" s="143" t="s">
        <v>2455</v>
      </c>
      <c r="C646" s="175" t="s">
        <v>2812</v>
      </c>
      <c r="D646" s="37" t="s">
        <v>2293</v>
      </c>
      <c r="E646" s="38">
        <v>263185</v>
      </c>
      <c r="F646" s="39"/>
      <c r="G646" s="39"/>
      <c r="H646" s="88"/>
      <c r="I646" s="47">
        <v>1964801</v>
      </c>
      <c r="J646" s="47"/>
      <c r="K646" s="47">
        <v>1820540</v>
      </c>
      <c r="L646" s="47"/>
      <c r="N646" s="3" t="str">
        <f t="shared" si="144"/>
        <v>0</v>
      </c>
      <c r="O646" s="3" t="str">
        <f t="shared" si="145"/>
        <v>1</v>
      </c>
      <c r="P646" s="3" t="str">
        <f t="shared" si="146"/>
        <v>0</v>
      </c>
      <c r="Q646" s="3" t="str">
        <f t="shared" si="147"/>
        <v>1</v>
      </c>
      <c r="R646" s="8">
        <f t="shared" si="148"/>
        <v>2</v>
      </c>
      <c r="S646" s="6">
        <f t="shared" si="149"/>
        <v>0</v>
      </c>
      <c r="T646" s="6" t="e">
        <f t="shared" si="150"/>
        <v>#DIV/0!</v>
      </c>
      <c r="V646" s="3" t="str">
        <f t="shared" si="151"/>
        <v>PASS</v>
      </c>
      <c r="W646" s="3" t="str">
        <f t="shared" si="152"/>
        <v>PASS</v>
      </c>
      <c r="X646" s="3" t="str">
        <f t="shared" si="153"/>
        <v>PASS</v>
      </c>
      <c r="Y646" s="3" t="str">
        <f t="shared" si="154"/>
        <v>PASS</v>
      </c>
      <c r="Z646" s="3" t="str">
        <f t="shared" si="155"/>
        <v/>
      </c>
      <c r="AA646" s="18">
        <f t="shared" si="156"/>
        <v>3</v>
      </c>
      <c r="AB646" s="3" t="str">
        <f t="shared" si="157"/>
        <v>A189980</v>
      </c>
      <c r="AC646" s="13" t="str">
        <f t="shared" si="158"/>
        <v>흥국에프엔비</v>
      </c>
    </row>
    <row r="647" spans="1:29" hidden="1">
      <c r="A647" s="55">
        <f t="shared" si="159"/>
        <v>639</v>
      </c>
      <c r="B647" s="143" t="s">
        <v>2098</v>
      </c>
      <c r="C647" s="175" t="s">
        <v>3065</v>
      </c>
      <c r="D647" s="37" t="s">
        <v>2287</v>
      </c>
      <c r="E647" s="38">
        <v>148850</v>
      </c>
      <c r="F647" s="39">
        <v>51545709</v>
      </c>
      <c r="G647" s="39">
        <v>20361149</v>
      </c>
      <c r="H647" s="88">
        <v>39.5</v>
      </c>
      <c r="I647" s="47">
        <v>-8398</v>
      </c>
      <c r="J647" s="47">
        <v>-920848</v>
      </c>
      <c r="K647" s="47">
        <v>-195769</v>
      </c>
      <c r="L647" s="47">
        <v>-2674260</v>
      </c>
      <c r="N647" s="3" t="str">
        <f t="shared" si="144"/>
        <v>1</v>
      </c>
      <c r="O647" s="3" t="str">
        <f t="shared" si="145"/>
        <v>1</v>
      </c>
      <c r="P647" s="3" t="str">
        <f t="shared" si="146"/>
        <v>1</v>
      </c>
      <c r="Q647" s="3" t="str">
        <f t="shared" si="147"/>
        <v>1</v>
      </c>
      <c r="R647" s="8">
        <f t="shared" si="148"/>
        <v>4</v>
      </c>
      <c r="S647" s="6">
        <f t="shared" si="149"/>
        <v>39.5</v>
      </c>
      <c r="T647" s="6">
        <f t="shared" si="150"/>
        <v>-7.3706911277522629</v>
      </c>
      <c r="V647" s="3" t="str">
        <f t="shared" si="151"/>
        <v>PASS</v>
      </c>
      <c r="W647" s="3" t="str">
        <f t="shared" si="152"/>
        <v>PASS</v>
      </c>
      <c r="X647" s="3" t="str">
        <f t="shared" si="153"/>
        <v>PASS</v>
      </c>
      <c r="Y647" s="3" t="str">
        <f t="shared" si="154"/>
        <v>FAIL</v>
      </c>
      <c r="Z647" s="3" t="str">
        <f t="shared" si="155"/>
        <v>PASS</v>
      </c>
      <c r="AA647" s="18">
        <f t="shared" si="156"/>
        <v>3</v>
      </c>
      <c r="AB647" s="3" t="str">
        <f t="shared" si="157"/>
        <v>A121800</v>
      </c>
      <c r="AC647" s="13" t="str">
        <f t="shared" si="158"/>
        <v>세븐스타웍스</v>
      </c>
    </row>
    <row r="648" spans="1:29" hidden="1">
      <c r="A648" s="55">
        <f t="shared" si="159"/>
        <v>640</v>
      </c>
      <c r="B648" s="143" t="s">
        <v>716</v>
      </c>
      <c r="C648" s="175" t="s">
        <v>1659</v>
      </c>
      <c r="D648" s="37" t="s">
        <v>2287</v>
      </c>
      <c r="E648" s="38">
        <v>201547</v>
      </c>
      <c r="F648" s="39">
        <v>302843414</v>
      </c>
      <c r="G648" s="39">
        <v>222529855</v>
      </c>
      <c r="H648" s="88">
        <v>73.48</v>
      </c>
      <c r="I648" s="47">
        <v>200068</v>
      </c>
      <c r="J648" s="47">
        <v>13132900</v>
      </c>
      <c r="K648" s="47">
        <v>8928585</v>
      </c>
      <c r="L648" s="47">
        <v>-746364</v>
      </c>
      <c r="N648" s="3" t="str">
        <f t="shared" si="144"/>
        <v>0</v>
      </c>
      <c r="O648" s="3" t="str">
        <f t="shared" si="145"/>
        <v>0</v>
      </c>
      <c r="P648" s="3" t="str">
        <f t="shared" si="146"/>
        <v>0</v>
      </c>
      <c r="Q648" s="3" t="str">
        <f t="shared" si="147"/>
        <v>1</v>
      </c>
      <c r="R648" s="8">
        <f t="shared" si="148"/>
        <v>1</v>
      </c>
      <c r="S648" s="6">
        <f t="shared" si="149"/>
        <v>73.48</v>
      </c>
      <c r="T648" s="6">
        <f t="shared" si="150"/>
        <v>7.1043938898403782</v>
      </c>
      <c r="V648" s="3" t="str">
        <f t="shared" si="151"/>
        <v>PASS</v>
      </c>
      <c r="W648" s="3" t="str">
        <f t="shared" si="152"/>
        <v>PASS</v>
      </c>
      <c r="X648" s="3" t="str">
        <f t="shared" si="153"/>
        <v>PASS</v>
      </c>
      <c r="Y648" s="3" t="str">
        <f t="shared" si="154"/>
        <v>PASS</v>
      </c>
      <c r="Z648" s="3" t="str">
        <f t="shared" si="155"/>
        <v>PASS</v>
      </c>
      <c r="AA648" s="18">
        <f t="shared" si="156"/>
        <v>3</v>
      </c>
      <c r="AB648" s="3" t="str">
        <f t="shared" si="157"/>
        <v>A033530</v>
      </c>
      <c r="AC648" s="13" t="str">
        <f t="shared" si="158"/>
        <v>세종공업</v>
      </c>
    </row>
    <row r="649" spans="1:29" hidden="1">
      <c r="A649" s="55">
        <f t="shared" si="159"/>
        <v>641</v>
      </c>
      <c r="B649" s="146" t="s">
        <v>2158</v>
      </c>
      <c r="C649" s="176" t="s">
        <v>2909</v>
      </c>
      <c r="D649" s="40" t="s">
        <v>2286</v>
      </c>
      <c r="E649" s="41">
        <v>197182</v>
      </c>
      <c r="F649" s="42">
        <v>149309428</v>
      </c>
      <c r="G649" s="42">
        <v>17206153</v>
      </c>
      <c r="H649" s="89">
        <v>11.52</v>
      </c>
      <c r="I649" s="48">
        <v>4227779</v>
      </c>
      <c r="J649" s="48">
        <v>-41870</v>
      </c>
      <c r="K649" s="48">
        <v>4807289</v>
      </c>
      <c r="L649" s="48">
        <v>1984052</v>
      </c>
      <c r="N649" s="3" t="str">
        <f t="shared" ref="N649:N712" si="160">IF(I649&gt;N$8,"0","1")</f>
        <v>0</v>
      </c>
      <c r="O649" s="3" t="str">
        <f t="shared" ref="O649:O712" si="161">IF(J649&gt;O$8,"0","1")</f>
        <v>1</v>
      </c>
      <c r="P649" s="3" t="str">
        <f t="shared" ref="P649:P712" si="162">IF(K649&gt;P$8,"0","1")</f>
        <v>0</v>
      </c>
      <c r="Q649" s="3" t="str">
        <f t="shared" ref="Q649:Q712" si="163">IF(L649&gt;Q$8,"0","1")</f>
        <v>0</v>
      </c>
      <c r="R649" s="8">
        <f t="shared" ref="R649:R712" si="164">COUNTIF(N649:Q649,"1")</f>
        <v>1</v>
      </c>
      <c r="S649" s="6">
        <f t="shared" ref="S649:S712" si="165">IF(D649=$W$4,"",H649)</f>
        <v>11.52</v>
      </c>
      <c r="T649" s="6">
        <f t="shared" ref="T649:T712" si="166">SUM(I649:L649)/F649*100</f>
        <v>7.3520139665929198</v>
      </c>
      <c r="V649" s="3" t="str">
        <f t="shared" ref="V649:V712" si="167">IF(OR(H649=$V$3,H649=$V$4),"FAIL","PASS")</f>
        <v>PASS</v>
      </c>
      <c r="W649" s="3" t="str">
        <f t="shared" ref="W649:W712" si="168">IF(S649="","PASS",IF(S649&gt;$W$3,"FAIL","PASS"))</f>
        <v>PASS</v>
      </c>
      <c r="X649" s="3" t="str">
        <f t="shared" ref="X649:X712" si="169">IF(AND(Y649=$X$3,Z649=$X$3),"FAIL","PASS")</f>
        <v>PASS</v>
      </c>
      <c r="Y649" s="3" t="str">
        <f t="shared" ref="Y649:Y712" si="170">IF(R649=$Y$3,"FAIL","PASS")</f>
        <v>PASS</v>
      </c>
      <c r="Z649" s="3" t="str">
        <f t="shared" ref="Z649:Z712" si="171">IF(ISERROR(IF(T649&lt;$Z$3,"FAIL","PASS")),"",IF(T649&lt;$Z$3,"FAIL","PASS"))</f>
        <v>PASS</v>
      </c>
      <c r="AA649" s="18">
        <f t="shared" ref="AA649:AA712" si="172">COUNTIF(V649:X649,$AA$3)</f>
        <v>3</v>
      </c>
      <c r="AB649" s="3" t="str">
        <f t="shared" ref="AB649:AB712" si="173">B649</f>
        <v>A143160</v>
      </c>
      <c r="AC649" s="13" t="str">
        <f t="shared" ref="AC649:AC712" si="174">C649</f>
        <v>아이디스</v>
      </c>
    </row>
    <row r="650" spans="1:29" hidden="1">
      <c r="A650" s="55">
        <f t="shared" si="159"/>
        <v>642</v>
      </c>
      <c r="B650" s="143" t="s">
        <v>234</v>
      </c>
      <c r="C650" s="175" t="s">
        <v>2941</v>
      </c>
      <c r="D650" s="37" t="s">
        <v>2288</v>
      </c>
      <c r="E650" s="38">
        <v>190500</v>
      </c>
      <c r="F650" s="39">
        <v>335182308</v>
      </c>
      <c r="G650" s="39">
        <v>220648348</v>
      </c>
      <c r="H650" s="88">
        <v>65.83</v>
      </c>
      <c r="I650" s="47">
        <v>2800773</v>
      </c>
      <c r="J650" s="47">
        <v>1613366</v>
      </c>
      <c r="K650" s="47">
        <v>3642541</v>
      </c>
      <c r="L650" s="47">
        <v>421757</v>
      </c>
      <c r="N650" s="3" t="str">
        <f t="shared" si="160"/>
        <v>0</v>
      </c>
      <c r="O650" s="3" t="str">
        <f t="shared" si="161"/>
        <v>0</v>
      </c>
      <c r="P650" s="3" t="str">
        <f t="shared" si="162"/>
        <v>0</v>
      </c>
      <c r="Q650" s="3" t="str">
        <f t="shared" si="163"/>
        <v>0</v>
      </c>
      <c r="R650" s="8">
        <f t="shared" si="164"/>
        <v>0</v>
      </c>
      <c r="S650" s="6">
        <f t="shared" si="165"/>
        <v>65.83</v>
      </c>
      <c r="T650" s="6">
        <f t="shared" si="166"/>
        <v>2.5295001548828764</v>
      </c>
      <c r="V650" s="3" t="str">
        <f t="shared" si="167"/>
        <v>PASS</v>
      </c>
      <c r="W650" s="3" t="str">
        <f t="shared" si="168"/>
        <v>PASS</v>
      </c>
      <c r="X650" s="3" t="str">
        <f t="shared" si="169"/>
        <v>PASS</v>
      </c>
      <c r="Y650" s="3" t="str">
        <f t="shared" si="170"/>
        <v>PASS</v>
      </c>
      <c r="Z650" s="3" t="str">
        <f t="shared" si="171"/>
        <v>PASS</v>
      </c>
      <c r="AA650" s="18">
        <f t="shared" si="172"/>
        <v>3</v>
      </c>
      <c r="AB650" s="3" t="str">
        <f t="shared" si="173"/>
        <v>A005160</v>
      </c>
      <c r="AC650" s="13" t="str">
        <f t="shared" si="174"/>
        <v>동국산업</v>
      </c>
    </row>
    <row r="651" spans="1:29" hidden="1">
      <c r="A651" s="55">
        <f t="shared" ref="A651:A714" si="175">+A650+1</f>
        <v>643</v>
      </c>
      <c r="B651" s="143" t="s">
        <v>736</v>
      </c>
      <c r="C651" s="175" t="s">
        <v>2866</v>
      </c>
      <c r="D651" s="37" t="s">
        <v>2289</v>
      </c>
      <c r="E651" s="38">
        <v>228842</v>
      </c>
      <c r="F651" s="39">
        <v>79715545</v>
      </c>
      <c r="G651" s="39">
        <v>18189812</v>
      </c>
      <c r="H651" s="88">
        <v>22.82</v>
      </c>
      <c r="I651" s="47">
        <v>3969310</v>
      </c>
      <c r="J651" s="47">
        <v>5687231</v>
      </c>
      <c r="K651" s="47">
        <v>-257207</v>
      </c>
      <c r="L651" s="47">
        <v>440565</v>
      </c>
      <c r="N651" s="3" t="str">
        <f t="shared" si="160"/>
        <v>0</v>
      </c>
      <c r="O651" s="3" t="str">
        <f t="shared" si="161"/>
        <v>0</v>
      </c>
      <c r="P651" s="3" t="str">
        <f t="shared" si="162"/>
        <v>1</v>
      </c>
      <c r="Q651" s="3" t="str">
        <f t="shared" si="163"/>
        <v>0</v>
      </c>
      <c r="R651" s="8">
        <f t="shared" si="164"/>
        <v>1</v>
      </c>
      <c r="S651" s="6">
        <f t="shared" si="165"/>
        <v>22.82</v>
      </c>
      <c r="T651" s="6">
        <f t="shared" si="166"/>
        <v>12.343764318490202</v>
      </c>
      <c r="V651" s="3" t="str">
        <f t="shared" si="167"/>
        <v>PASS</v>
      </c>
      <c r="W651" s="3" t="str">
        <f t="shared" si="168"/>
        <v>PASS</v>
      </c>
      <c r="X651" s="3" t="str">
        <f t="shared" si="169"/>
        <v>PASS</v>
      </c>
      <c r="Y651" s="3" t="str">
        <f t="shared" si="170"/>
        <v>PASS</v>
      </c>
      <c r="Z651" s="3" t="str">
        <f t="shared" si="171"/>
        <v>PASS</v>
      </c>
      <c r="AA651" s="18">
        <f t="shared" si="172"/>
        <v>3</v>
      </c>
      <c r="AB651" s="3" t="str">
        <f t="shared" si="173"/>
        <v>A034950</v>
      </c>
      <c r="AC651" s="13" t="str">
        <f t="shared" si="174"/>
        <v>한국기업평가</v>
      </c>
    </row>
    <row r="652" spans="1:29" hidden="1">
      <c r="A652" s="55">
        <f t="shared" si="175"/>
        <v>644</v>
      </c>
      <c r="B652" s="143" t="s">
        <v>25</v>
      </c>
      <c r="C652" s="175" t="s">
        <v>2876</v>
      </c>
      <c r="D652" s="37" t="s">
        <v>2289</v>
      </c>
      <c r="E652" s="38">
        <v>217588</v>
      </c>
      <c r="F652" s="39">
        <v>206366674</v>
      </c>
      <c r="G652" s="39">
        <v>373172238</v>
      </c>
      <c r="H652" s="88">
        <v>180.83</v>
      </c>
      <c r="I652" s="47">
        <v>5151492</v>
      </c>
      <c r="J652" s="47">
        <v>352493</v>
      </c>
      <c r="K652" s="47">
        <v>-5370074</v>
      </c>
      <c r="L652" s="47">
        <v>-692975</v>
      </c>
      <c r="N652" s="3" t="str">
        <f t="shared" si="160"/>
        <v>0</v>
      </c>
      <c r="O652" s="3" t="str">
        <f t="shared" si="161"/>
        <v>0</v>
      </c>
      <c r="P652" s="3" t="str">
        <f t="shared" si="162"/>
        <v>1</v>
      </c>
      <c r="Q652" s="3" t="str">
        <f t="shared" si="163"/>
        <v>1</v>
      </c>
      <c r="R652" s="8">
        <f t="shared" si="164"/>
        <v>2</v>
      </c>
      <c r="S652" s="6">
        <f t="shared" si="165"/>
        <v>180.83</v>
      </c>
      <c r="T652" s="6">
        <f t="shared" si="166"/>
        <v>-0.27090808276534029</v>
      </c>
      <c r="V652" s="3" t="str">
        <f t="shared" si="167"/>
        <v>PASS</v>
      </c>
      <c r="W652" s="3" t="str">
        <f t="shared" si="168"/>
        <v>PASS</v>
      </c>
      <c r="X652" s="3" t="str">
        <f t="shared" si="169"/>
        <v>PASS</v>
      </c>
      <c r="Y652" s="3" t="str">
        <f t="shared" si="170"/>
        <v>PASS</v>
      </c>
      <c r="Z652" s="3" t="str">
        <f t="shared" si="171"/>
        <v>PASS</v>
      </c>
      <c r="AA652" s="18">
        <f t="shared" si="172"/>
        <v>3</v>
      </c>
      <c r="AB652" s="3" t="str">
        <f t="shared" si="173"/>
        <v>A000490</v>
      </c>
      <c r="AC652" s="13" t="str">
        <f t="shared" si="174"/>
        <v>대동공업</v>
      </c>
    </row>
    <row r="653" spans="1:29" hidden="1">
      <c r="A653" s="55">
        <f t="shared" si="175"/>
        <v>645</v>
      </c>
      <c r="B653" s="143" t="s">
        <v>928</v>
      </c>
      <c r="C653" s="175" t="s">
        <v>2172</v>
      </c>
      <c r="D653" s="37" t="s">
        <v>2287</v>
      </c>
      <c r="E653" s="38">
        <v>202340</v>
      </c>
      <c r="F653" s="39">
        <v>55754575</v>
      </c>
      <c r="G653" s="39">
        <v>31896756</v>
      </c>
      <c r="H653" s="88">
        <v>57.21</v>
      </c>
      <c r="I653" s="47">
        <v>-2231927</v>
      </c>
      <c r="J653" s="47">
        <v>-1350954</v>
      </c>
      <c r="K653" s="47">
        <v>172030</v>
      </c>
      <c r="L653" s="47">
        <v>-2059711</v>
      </c>
      <c r="N653" s="3" t="str">
        <f t="shared" si="160"/>
        <v>1</v>
      </c>
      <c r="O653" s="3" t="str">
        <f t="shared" si="161"/>
        <v>1</v>
      </c>
      <c r="P653" s="3" t="str">
        <f t="shared" si="162"/>
        <v>0</v>
      </c>
      <c r="Q653" s="3" t="str">
        <f t="shared" si="163"/>
        <v>1</v>
      </c>
      <c r="R653" s="8">
        <f t="shared" si="164"/>
        <v>3</v>
      </c>
      <c r="S653" s="6">
        <f t="shared" si="165"/>
        <v>57.21</v>
      </c>
      <c r="T653" s="6">
        <f t="shared" si="166"/>
        <v>-9.811862075892428</v>
      </c>
      <c r="V653" s="3" t="str">
        <f t="shared" si="167"/>
        <v>PASS</v>
      </c>
      <c r="W653" s="3" t="str">
        <f t="shared" si="168"/>
        <v>PASS</v>
      </c>
      <c r="X653" s="3" t="str">
        <f t="shared" si="169"/>
        <v>PASS</v>
      </c>
      <c r="Y653" s="3" t="str">
        <f t="shared" si="170"/>
        <v>PASS</v>
      </c>
      <c r="Z653" s="3" t="str">
        <f t="shared" si="171"/>
        <v>PASS</v>
      </c>
      <c r="AA653" s="18">
        <f t="shared" si="172"/>
        <v>3</v>
      </c>
      <c r="AB653" s="3" t="str">
        <f t="shared" si="173"/>
        <v>A048550</v>
      </c>
      <c r="AC653" s="13" t="str">
        <f t="shared" si="174"/>
        <v>SM C&amp;C</v>
      </c>
    </row>
    <row r="654" spans="1:29" hidden="1">
      <c r="A654" s="55">
        <f t="shared" si="175"/>
        <v>646</v>
      </c>
      <c r="B654" s="146" t="s">
        <v>802</v>
      </c>
      <c r="C654" s="176" t="s">
        <v>2877</v>
      </c>
      <c r="D654" s="40" t="s">
        <v>2286</v>
      </c>
      <c r="E654" s="41">
        <v>202581</v>
      </c>
      <c r="F654" s="42">
        <v>210250208</v>
      </c>
      <c r="G654" s="42">
        <v>117802634</v>
      </c>
      <c r="H654" s="89">
        <v>56.03</v>
      </c>
      <c r="I654" s="48">
        <v>-49568</v>
      </c>
      <c r="J654" s="48">
        <v>-3562096</v>
      </c>
      <c r="K654" s="48">
        <v>3199251</v>
      </c>
      <c r="L654" s="48">
        <v>-10197222</v>
      </c>
      <c r="N654" s="3" t="str">
        <f t="shared" si="160"/>
        <v>1</v>
      </c>
      <c r="O654" s="3" t="str">
        <f t="shared" si="161"/>
        <v>1</v>
      </c>
      <c r="P654" s="3" t="str">
        <f t="shared" si="162"/>
        <v>0</v>
      </c>
      <c r="Q654" s="3" t="str">
        <f t="shared" si="163"/>
        <v>1</v>
      </c>
      <c r="R654" s="8">
        <f t="shared" si="164"/>
        <v>3</v>
      </c>
      <c r="S654" s="6">
        <f t="shared" si="165"/>
        <v>56.03</v>
      </c>
      <c r="T654" s="6">
        <f t="shared" si="166"/>
        <v>-5.0461947699951857</v>
      </c>
      <c r="V654" s="3" t="str">
        <f t="shared" si="167"/>
        <v>PASS</v>
      </c>
      <c r="W654" s="3" t="str">
        <f t="shared" si="168"/>
        <v>PASS</v>
      </c>
      <c r="X654" s="3" t="str">
        <f t="shared" si="169"/>
        <v>PASS</v>
      </c>
      <c r="Y654" s="3" t="str">
        <f t="shared" si="170"/>
        <v>PASS</v>
      </c>
      <c r="Z654" s="3" t="str">
        <f t="shared" si="171"/>
        <v>PASS</v>
      </c>
      <c r="AA654" s="18">
        <f t="shared" si="172"/>
        <v>3</v>
      </c>
      <c r="AB654" s="3" t="str">
        <f t="shared" si="173"/>
        <v>A038060</v>
      </c>
      <c r="AC654" s="13" t="str">
        <f t="shared" si="174"/>
        <v>루멘스</v>
      </c>
    </row>
    <row r="655" spans="1:29" hidden="1">
      <c r="A655" s="55">
        <f t="shared" si="175"/>
        <v>647</v>
      </c>
      <c r="B655" s="143" t="s">
        <v>2462</v>
      </c>
      <c r="C655" s="175" t="s">
        <v>2900</v>
      </c>
      <c r="D655" s="37" t="s">
        <v>2293</v>
      </c>
      <c r="E655" s="38">
        <v>189327</v>
      </c>
      <c r="F655" s="39">
        <v>104289443</v>
      </c>
      <c r="G655" s="39">
        <v>10808247</v>
      </c>
      <c r="H655" s="88">
        <v>10.36</v>
      </c>
      <c r="I655" s="47">
        <v>3482370</v>
      </c>
      <c r="J655" s="47">
        <v>3661072</v>
      </c>
      <c r="K655" s="47">
        <v>2077571</v>
      </c>
      <c r="L655" s="47">
        <v>832140</v>
      </c>
      <c r="N655" s="3" t="str">
        <f t="shared" si="160"/>
        <v>0</v>
      </c>
      <c r="O655" s="3" t="str">
        <f t="shared" si="161"/>
        <v>0</v>
      </c>
      <c r="P655" s="3" t="str">
        <f t="shared" si="162"/>
        <v>0</v>
      </c>
      <c r="Q655" s="3" t="str">
        <f t="shared" si="163"/>
        <v>0</v>
      </c>
      <c r="R655" s="8">
        <f t="shared" si="164"/>
        <v>0</v>
      </c>
      <c r="S655" s="6">
        <f t="shared" si="165"/>
        <v>10.36</v>
      </c>
      <c r="T655" s="6">
        <f t="shared" si="166"/>
        <v>9.6396650617838677</v>
      </c>
      <c r="V655" s="3" t="str">
        <f t="shared" si="167"/>
        <v>PASS</v>
      </c>
      <c r="W655" s="3" t="str">
        <f t="shared" si="168"/>
        <v>PASS</v>
      </c>
      <c r="X655" s="3" t="str">
        <f t="shared" si="169"/>
        <v>PASS</v>
      </c>
      <c r="Y655" s="3" t="str">
        <f t="shared" si="170"/>
        <v>PASS</v>
      </c>
      <c r="Z655" s="3" t="str">
        <f t="shared" si="171"/>
        <v>PASS</v>
      </c>
      <c r="AA655" s="18">
        <f t="shared" si="172"/>
        <v>3</v>
      </c>
      <c r="AB655" s="3" t="str">
        <f t="shared" si="173"/>
        <v>A004650</v>
      </c>
      <c r="AC655" s="13" t="str">
        <f t="shared" si="174"/>
        <v>창해에탄올</v>
      </c>
    </row>
    <row r="656" spans="1:29">
      <c r="A656" s="55">
        <f t="shared" si="175"/>
        <v>648</v>
      </c>
      <c r="B656" s="143" t="s">
        <v>197</v>
      </c>
      <c r="C656" s="175" t="s">
        <v>1696</v>
      </c>
      <c r="D656" s="37" t="s">
        <v>2289</v>
      </c>
      <c r="E656" s="38">
        <v>94600</v>
      </c>
      <c r="F656" s="39">
        <v>-64597756</v>
      </c>
      <c r="G656" s="39">
        <v>703689975</v>
      </c>
      <c r="H656" s="88" t="s">
        <v>2371</v>
      </c>
      <c r="I656" s="47">
        <v>-3206811</v>
      </c>
      <c r="J656" s="47">
        <v>-7476014</v>
      </c>
      <c r="K656" s="47">
        <v>-3132712</v>
      </c>
      <c r="L656" s="47">
        <v>-105981605</v>
      </c>
      <c r="N656" s="3" t="str">
        <f t="shared" si="160"/>
        <v>1</v>
      </c>
      <c r="O656" s="3" t="str">
        <f t="shared" si="161"/>
        <v>1</v>
      </c>
      <c r="P656" s="3" t="str">
        <f t="shared" si="162"/>
        <v>1</v>
      </c>
      <c r="Q656" s="3" t="str">
        <f t="shared" si="163"/>
        <v>1</v>
      </c>
      <c r="R656" s="8">
        <f t="shared" si="164"/>
        <v>4</v>
      </c>
      <c r="S656" s="6" t="str">
        <f t="shared" si="165"/>
        <v>완전잠식</v>
      </c>
      <c r="T656" s="6">
        <f t="shared" si="166"/>
        <v>185.45093423988288</v>
      </c>
      <c r="V656" s="3" t="str">
        <f t="shared" si="167"/>
        <v>FAIL</v>
      </c>
      <c r="W656" s="3" t="str">
        <f t="shared" si="168"/>
        <v>FAIL</v>
      </c>
      <c r="X656" s="3" t="str">
        <f t="shared" si="169"/>
        <v>PASS</v>
      </c>
      <c r="Y656" s="3" t="str">
        <f t="shared" si="170"/>
        <v>FAIL</v>
      </c>
      <c r="Z656" s="3" t="str">
        <f t="shared" si="171"/>
        <v>PASS</v>
      </c>
      <c r="AA656" s="18">
        <f t="shared" si="172"/>
        <v>1</v>
      </c>
      <c r="AB656" s="3" t="str">
        <f t="shared" si="173"/>
        <v>A004200</v>
      </c>
      <c r="AC656" s="13" t="str">
        <f t="shared" si="174"/>
        <v>고려개발</v>
      </c>
    </row>
    <row r="657" spans="1:29" hidden="1">
      <c r="A657" s="55">
        <f t="shared" si="175"/>
        <v>649</v>
      </c>
      <c r="B657" s="143" t="s">
        <v>491</v>
      </c>
      <c r="C657" s="175" t="s">
        <v>2859</v>
      </c>
      <c r="D657" s="37" t="s">
        <v>2286</v>
      </c>
      <c r="E657" s="38">
        <v>231403</v>
      </c>
      <c r="F657" s="39">
        <v>88893484</v>
      </c>
      <c r="G657" s="39">
        <v>21184935</v>
      </c>
      <c r="H657" s="88">
        <v>23.83</v>
      </c>
      <c r="I657" s="47">
        <v>1104560</v>
      </c>
      <c r="J657" s="47">
        <v>1350618</v>
      </c>
      <c r="K657" s="47">
        <v>3084014</v>
      </c>
      <c r="L657" s="47">
        <v>1860158</v>
      </c>
      <c r="N657" s="3" t="str">
        <f t="shared" si="160"/>
        <v>0</v>
      </c>
      <c r="O657" s="3" t="str">
        <f t="shared" si="161"/>
        <v>0</v>
      </c>
      <c r="P657" s="3" t="str">
        <f t="shared" si="162"/>
        <v>0</v>
      </c>
      <c r="Q657" s="3" t="str">
        <f t="shared" si="163"/>
        <v>0</v>
      </c>
      <c r="R657" s="8">
        <f t="shared" si="164"/>
        <v>0</v>
      </c>
      <c r="S657" s="6">
        <f t="shared" si="165"/>
        <v>23.83</v>
      </c>
      <c r="T657" s="6">
        <f t="shared" si="166"/>
        <v>8.3238384491713688</v>
      </c>
      <c r="V657" s="3" t="str">
        <f t="shared" si="167"/>
        <v>PASS</v>
      </c>
      <c r="W657" s="3" t="str">
        <f t="shared" si="168"/>
        <v>PASS</v>
      </c>
      <c r="X657" s="3" t="str">
        <f t="shared" si="169"/>
        <v>PASS</v>
      </c>
      <c r="Y657" s="3" t="str">
        <f t="shared" si="170"/>
        <v>PASS</v>
      </c>
      <c r="Z657" s="3" t="str">
        <f t="shared" si="171"/>
        <v>PASS</v>
      </c>
      <c r="AA657" s="18">
        <f t="shared" si="172"/>
        <v>3</v>
      </c>
      <c r="AB657" s="3" t="str">
        <f t="shared" si="173"/>
        <v>A015710</v>
      </c>
      <c r="AC657" s="13" t="str">
        <f t="shared" si="174"/>
        <v>코콤</v>
      </c>
    </row>
    <row r="658" spans="1:29" hidden="1">
      <c r="A658" s="55">
        <f t="shared" si="175"/>
        <v>650</v>
      </c>
      <c r="B658" s="143" t="s">
        <v>890</v>
      </c>
      <c r="C658" s="175" t="s">
        <v>1937</v>
      </c>
      <c r="D658" s="37" t="s">
        <v>2289</v>
      </c>
      <c r="E658" s="38">
        <v>199399</v>
      </c>
      <c r="F658" s="39">
        <v>212132522</v>
      </c>
      <c r="G658" s="39">
        <v>333550195</v>
      </c>
      <c r="H658" s="88">
        <v>157.24</v>
      </c>
      <c r="I658" s="47">
        <v>5668249</v>
      </c>
      <c r="J658" s="47">
        <v>5670680</v>
      </c>
      <c r="K658" s="47">
        <v>8364084</v>
      </c>
      <c r="L658" s="47">
        <v>3448531</v>
      </c>
      <c r="N658" s="3" t="str">
        <f t="shared" si="160"/>
        <v>0</v>
      </c>
      <c r="O658" s="3" t="str">
        <f t="shared" si="161"/>
        <v>0</v>
      </c>
      <c r="P658" s="3" t="str">
        <f t="shared" si="162"/>
        <v>0</v>
      </c>
      <c r="Q658" s="3" t="str">
        <f t="shared" si="163"/>
        <v>0</v>
      </c>
      <c r="R658" s="8">
        <f t="shared" si="164"/>
        <v>0</v>
      </c>
      <c r="S658" s="6">
        <f t="shared" si="165"/>
        <v>157.24</v>
      </c>
      <c r="T658" s="6">
        <f t="shared" si="166"/>
        <v>10.913717416700491</v>
      </c>
      <c r="V658" s="3" t="str">
        <f t="shared" si="167"/>
        <v>PASS</v>
      </c>
      <c r="W658" s="3" t="str">
        <f t="shared" si="168"/>
        <v>PASS</v>
      </c>
      <c r="X658" s="3" t="str">
        <f t="shared" si="169"/>
        <v>PASS</v>
      </c>
      <c r="Y658" s="3" t="str">
        <f t="shared" si="170"/>
        <v>PASS</v>
      </c>
      <c r="Z658" s="3" t="str">
        <f t="shared" si="171"/>
        <v>PASS</v>
      </c>
      <c r="AA658" s="18">
        <f t="shared" si="172"/>
        <v>3</v>
      </c>
      <c r="AB658" s="3" t="str">
        <f t="shared" si="173"/>
        <v>A044450</v>
      </c>
      <c r="AC658" s="13" t="str">
        <f t="shared" si="174"/>
        <v>KSS해운</v>
      </c>
    </row>
    <row r="659" spans="1:29" hidden="1">
      <c r="A659" s="55">
        <f t="shared" si="175"/>
        <v>651</v>
      </c>
      <c r="B659" s="146" t="s">
        <v>2159</v>
      </c>
      <c r="C659" s="176" t="s">
        <v>2838</v>
      </c>
      <c r="D659" s="40" t="s">
        <v>2289</v>
      </c>
      <c r="E659" s="41">
        <v>267588</v>
      </c>
      <c r="F659" s="42">
        <v>64164713</v>
      </c>
      <c r="G659" s="42">
        <v>8007290</v>
      </c>
      <c r="H659" s="89">
        <v>12.48</v>
      </c>
      <c r="I659" s="48">
        <v>1850507</v>
      </c>
      <c r="J659" s="48">
        <v>2230911</v>
      </c>
      <c r="K659" s="48">
        <v>1763785</v>
      </c>
      <c r="L659" s="48">
        <v>2842420</v>
      </c>
      <c r="N659" s="3" t="str">
        <f t="shared" si="160"/>
        <v>0</v>
      </c>
      <c r="O659" s="3" t="str">
        <f t="shared" si="161"/>
        <v>0</v>
      </c>
      <c r="P659" s="3" t="str">
        <f t="shared" si="162"/>
        <v>0</v>
      </c>
      <c r="Q659" s="3" t="str">
        <f t="shared" si="163"/>
        <v>0</v>
      </c>
      <c r="R659" s="8">
        <f t="shared" si="164"/>
        <v>0</v>
      </c>
      <c r="S659" s="6">
        <f t="shared" si="165"/>
        <v>12.48</v>
      </c>
      <c r="T659" s="6">
        <f t="shared" si="166"/>
        <v>13.539564963066224</v>
      </c>
      <c r="V659" s="3" t="str">
        <f t="shared" si="167"/>
        <v>PASS</v>
      </c>
      <c r="W659" s="3" t="str">
        <f t="shared" si="168"/>
        <v>PASS</v>
      </c>
      <c r="X659" s="3" t="str">
        <f t="shared" si="169"/>
        <v>PASS</v>
      </c>
      <c r="Y659" s="3" t="str">
        <f t="shared" si="170"/>
        <v>PASS</v>
      </c>
      <c r="Z659" s="3" t="str">
        <f t="shared" si="171"/>
        <v>PASS</v>
      </c>
      <c r="AA659" s="18">
        <f t="shared" si="172"/>
        <v>3</v>
      </c>
      <c r="AB659" s="3" t="str">
        <f t="shared" si="173"/>
        <v>A143240</v>
      </c>
      <c r="AC659" s="13" t="str">
        <f t="shared" si="174"/>
        <v>사람인에이치알</v>
      </c>
    </row>
    <row r="660" spans="1:29" hidden="1">
      <c r="A660" s="55">
        <f t="shared" si="175"/>
        <v>652</v>
      </c>
      <c r="B660" s="143" t="s">
        <v>328</v>
      </c>
      <c r="C660" s="175" t="s">
        <v>2010</v>
      </c>
      <c r="D660" s="37" t="s">
        <v>2287</v>
      </c>
      <c r="E660" s="38">
        <v>160613</v>
      </c>
      <c r="F660" s="39">
        <v>183735275</v>
      </c>
      <c r="G660" s="39">
        <v>360707851</v>
      </c>
      <c r="H660" s="88">
        <v>196.32</v>
      </c>
      <c r="I660" s="47">
        <v>-4004340</v>
      </c>
      <c r="J660" s="47">
        <v>-4284148</v>
      </c>
      <c r="K660" s="47">
        <v>4379617</v>
      </c>
      <c r="L660" s="47">
        <v>-5234648</v>
      </c>
      <c r="N660" s="3" t="str">
        <f t="shared" si="160"/>
        <v>1</v>
      </c>
      <c r="O660" s="3" t="str">
        <f t="shared" si="161"/>
        <v>1</v>
      </c>
      <c r="P660" s="3" t="str">
        <f t="shared" si="162"/>
        <v>0</v>
      </c>
      <c r="Q660" s="3" t="str">
        <f t="shared" si="163"/>
        <v>1</v>
      </c>
      <c r="R660" s="8">
        <f t="shared" si="164"/>
        <v>3</v>
      </c>
      <c r="S660" s="6">
        <f t="shared" si="165"/>
        <v>196.32</v>
      </c>
      <c r="T660" s="6">
        <f t="shared" si="166"/>
        <v>-4.9764635560591177</v>
      </c>
      <c r="V660" s="3" t="str">
        <f t="shared" si="167"/>
        <v>PASS</v>
      </c>
      <c r="W660" s="3" t="str">
        <f t="shared" si="168"/>
        <v>PASS</v>
      </c>
      <c r="X660" s="3" t="str">
        <f t="shared" si="169"/>
        <v>PASS</v>
      </c>
      <c r="Y660" s="3" t="str">
        <f t="shared" si="170"/>
        <v>PASS</v>
      </c>
      <c r="Z660" s="3" t="str">
        <f t="shared" si="171"/>
        <v>PASS</v>
      </c>
      <c r="AA660" s="18">
        <f t="shared" si="172"/>
        <v>3</v>
      </c>
      <c r="AB660" s="3" t="str">
        <f t="shared" si="173"/>
        <v>A007980</v>
      </c>
      <c r="AC660" s="13" t="str">
        <f t="shared" si="174"/>
        <v>태평양물산</v>
      </c>
    </row>
    <row r="661" spans="1:29" hidden="1">
      <c r="A661" s="55">
        <f t="shared" si="175"/>
        <v>653</v>
      </c>
      <c r="B661" s="143" t="s">
        <v>1197</v>
      </c>
      <c r="C661" s="175" t="s">
        <v>2858</v>
      </c>
      <c r="D661" s="37" t="s">
        <v>2286</v>
      </c>
      <c r="E661" s="38">
        <v>226872</v>
      </c>
      <c r="F661" s="39">
        <v>98116526</v>
      </c>
      <c r="G661" s="39">
        <v>51261683</v>
      </c>
      <c r="H661" s="88">
        <v>52.25</v>
      </c>
      <c r="I661" s="47">
        <v>5302390</v>
      </c>
      <c r="J661" s="47">
        <v>4155306</v>
      </c>
      <c r="K661" s="47">
        <v>5008979</v>
      </c>
      <c r="L661" s="47">
        <v>555685</v>
      </c>
      <c r="N661" s="3" t="str">
        <f t="shared" si="160"/>
        <v>0</v>
      </c>
      <c r="O661" s="3" t="str">
        <f t="shared" si="161"/>
        <v>0</v>
      </c>
      <c r="P661" s="3" t="str">
        <f t="shared" si="162"/>
        <v>0</v>
      </c>
      <c r="Q661" s="3" t="str">
        <f t="shared" si="163"/>
        <v>0</v>
      </c>
      <c r="R661" s="8">
        <f t="shared" si="164"/>
        <v>0</v>
      </c>
      <c r="S661" s="6">
        <f t="shared" si="165"/>
        <v>52.25</v>
      </c>
      <c r="T661" s="6">
        <f t="shared" si="166"/>
        <v>15.310733688226996</v>
      </c>
      <c r="V661" s="3" t="str">
        <f t="shared" si="167"/>
        <v>PASS</v>
      </c>
      <c r="W661" s="3" t="str">
        <f t="shared" si="168"/>
        <v>PASS</v>
      </c>
      <c r="X661" s="3" t="str">
        <f t="shared" si="169"/>
        <v>PASS</v>
      </c>
      <c r="Y661" s="3" t="str">
        <f t="shared" si="170"/>
        <v>PASS</v>
      </c>
      <c r="Z661" s="3" t="str">
        <f t="shared" si="171"/>
        <v>PASS</v>
      </c>
      <c r="AA661" s="18">
        <f t="shared" si="172"/>
        <v>3</v>
      </c>
      <c r="AB661" s="3" t="str">
        <f t="shared" si="173"/>
        <v>A074600</v>
      </c>
      <c r="AC661" s="13" t="str">
        <f t="shared" si="174"/>
        <v>원익QnC</v>
      </c>
    </row>
    <row r="662" spans="1:29" hidden="1">
      <c r="A662" s="55">
        <f t="shared" si="175"/>
        <v>654</v>
      </c>
      <c r="B662" s="143" t="s">
        <v>634</v>
      </c>
      <c r="C662" s="175" t="s">
        <v>2959</v>
      </c>
      <c r="D662" s="37" t="s">
        <v>2287</v>
      </c>
      <c r="E662" s="38">
        <v>179216</v>
      </c>
      <c r="F662" s="39">
        <v>89061524</v>
      </c>
      <c r="G662" s="39">
        <v>15056899</v>
      </c>
      <c r="H662" s="88">
        <v>16.91</v>
      </c>
      <c r="I662" s="47">
        <v>749307</v>
      </c>
      <c r="J662" s="47">
        <v>2191297</v>
      </c>
      <c r="K662" s="47">
        <v>533692</v>
      </c>
      <c r="L662" s="47">
        <v>-1798939</v>
      </c>
      <c r="N662" s="3" t="str">
        <f t="shared" si="160"/>
        <v>0</v>
      </c>
      <c r="O662" s="3" t="str">
        <f t="shared" si="161"/>
        <v>0</v>
      </c>
      <c r="P662" s="3" t="str">
        <f t="shared" si="162"/>
        <v>0</v>
      </c>
      <c r="Q662" s="3" t="str">
        <f t="shared" si="163"/>
        <v>1</v>
      </c>
      <c r="R662" s="8">
        <f t="shared" si="164"/>
        <v>1</v>
      </c>
      <c r="S662" s="6">
        <f t="shared" si="165"/>
        <v>16.91</v>
      </c>
      <c r="T662" s="6">
        <f t="shared" si="166"/>
        <v>1.8811232109614475</v>
      </c>
      <c r="V662" s="3" t="str">
        <f t="shared" si="167"/>
        <v>PASS</v>
      </c>
      <c r="W662" s="3" t="str">
        <f t="shared" si="168"/>
        <v>PASS</v>
      </c>
      <c r="X662" s="3" t="str">
        <f t="shared" si="169"/>
        <v>PASS</v>
      </c>
      <c r="Y662" s="3" t="str">
        <f t="shared" si="170"/>
        <v>PASS</v>
      </c>
      <c r="Z662" s="3" t="str">
        <f t="shared" si="171"/>
        <v>PASS</v>
      </c>
      <c r="AA662" s="18">
        <f t="shared" si="172"/>
        <v>3</v>
      </c>
      <c r="AB662" s="3" t="str">
        <f t="shared" si="173"/>
        <v>A026890</v>
      </c>
      <c r="AC662" s="13" t="str">
        <f t="shared" si="174"/>
        <v>디피씨</v>
      </c>
    </row>
    <row r="663" spans="1:29" hidden="1">
      <c r="A663" s="55">
        <f t="shared" si="175"/>
        <v>655</v>
      </c>
      <c r="B663" s="143" t="s">
        <v>2166</v>
      </c>
      <c r="C663" s="175" t="s">
        <v>2167</v>
      </c>
      <c r="D663" s="37" t="s">
        <v>2289</v>
      </c>
      <c r="E663" s="38">
        <v>226122</v>
      </c>
      <c r="F663" s="39"/>
      <c r="G663" s="39"/>
      <c r="H663" s="88"/>
      <c r="I663" s="47"/>
      <c r="J663" s="47"/>
      <c r="K663" s="47"/>
      <c r="L663" s="47"/>
      <c r="N663" s="3" t="str">
        <f t="shared" si="160"/>
        <v>1</v>
      </c>
      <c r="O663" s="3" t="str">
        <f t="shared" si="161"/>
        <v>1</v>
      </c>
      <c r="P663" s="3" t="str">
        <f t="shared" si="162"/>
        <v>1</v>
      </c>
      <c r="Q663" s="3" t="str">
        <f t="shared" si="163"/>
        <v>1</v>
      </c>
      <c r="R663" s="8">
        <f t="shared" si="164"/>
        <v>4</v>
      </c>
      <c r="S663" s="6">
        <f t="shared" si="165"/>
        <v>0</v>
      </c>
      <c r="T663" s="6" t="e">
        <f t="shared" si="166"/>
        <v>#DIV/0!</v>
      </c>
      <c r="V663" s="3" t="str">
        <f t="shared" si="167"/>
        <v>PASS</v>
      </c>
      <c r="W663" s="3" t="str">
        <f t="shared" si="168"/>
        <v>PASS</v>
      </c>
      <c r="X663" s="3" t="str">
        <f t="shared" si="169"/>
        <v>PASS</v>
      </c>
      <c r="Y663" s="3" t="str">
        <f t="shared" si="170"/>
        <v>FAIL</v>
      </c>
      <c r="Z663" s="3" t="str">
        <f t="shared" si="171"/>
        <v/>
      </c>
      <c r="AA663" s="18">
        <f t="shared" si="172"/>
        <v>3</v>
      </c>
      <c r="AB663" s="3" t="str">
        <f t="shared" si="173"/>
        <v>A900180</v>
      </c>
      <c r="AC663" s="13" t="str">
        <f t="shared" si="174"/>
        <v>완리</v>
      </c>
    </row>
    <row r="664" spans="1:29" hidden="1">
      <c r="A664" s="55">
        <f t="shared" si="175"/>
        <v>656</v>
      </c>
      <c r="B664" s="146" t="s">
        <v>300</v>
      </c>
      <c r="C664" s="176" t="s">
        <v>2897</v>
      </c>
      <c r="D664" s="40" t="s">
        <v>2289</v>
      </c>
      <c r="E664" s="41">
        <v>191923</v>
      </c>
      <c r="F664" s="42">
        <v>47887471</v>
      </c>
      <c r="G664" s="42">
        <v>45020572</v>
      </c>
      <c r="H664" s="89">
        <v>94.01</v>
      </c>
      <c r="I664" s="48">
        <v>-435181</v>
      </c>
      <c r="J664" s="48">
        <v>62379</v>
      </c>
      <c r="K664" s="48">
        <v>-611718</v>
      </c>
      <c r="L664" s="48">
        <v>1601922</v>
      </c>
      <c r="N664" s="3" t="str">
        <f t="shared" si="160"/>
        <v>1</v>
      </c>
      <c r="O664" s="3" t="str">
        <f t="shared" si="161"/>
        <v>0</v>
      </c>
      <c r="P664" s="3" t="str">
        <f t="shared" si="162"/>
        <v>1</v>
      </c>
      <c r="Q664" s="3" t="str">
        <f t="shared" si="163"/>
        <v>0</v>
      </c>
      <c r="R664" s="8">
        <f t="shared" si="164"/>
        <v>2</v>
      </c>
      <c r="S664" s="6">
        <f t="shared" si="165"/>
        <v>94.01</v>
      </c>
      <c r="T664" s="6">
        <f t="shared" si="166"/>
        <v>1.2892766878417947</v>
      </c>
      <c r="V664" s="3" t="str">
        <f t="shared" si="167"/>
        <v>PASS</v>
      </c>
      <c r="W664" s="3" t="str">
        <f t="shared" si="168"/>
        <v>PASS</v>
      </c>
      <c r="X664" s="3" t="str">
        <f t="shared" si="169"/>
        <v>PASS</v>
      </c>
      <c r="Y664" s="3" t="str">
        <f t="shared" si="170"/>
        <v>PASS</v>
      </c>
      <c r="Z664" s="3" t="str">
        <f t="shared" si="171"/>
        <v>PASS</v>
      </c>
      <c r="AA664" s="18">
        <f t="shared" si="172"/>
        <v>3</v>
      </c>
      <c r="AB664" s="3" t="str">
        <f t="shared" si="173"/>
        <v>A006910</v>
      </c>
      <c r="AC664" s="13" t="str">
        <f t="shared" si="174"/>
        <v>보성파워텍</v>
      </c>
    </row>
    <row r="665" spans="1:29" hidden="1">
      <c r="A665" s="55">
        <f t="shared" si="175"/>
        <v>657</v>
      </c>
      <c r="B665" s="143" t="s">
        <v>1417</v>
      </c>
      <c r="C665" s="175" t="s">
        <v>2927</v>
      </c>
      <c r="D665" s="37" t="s">
        <v>2289</v>
      </c>
      <c r="E665" s="38">
        <v>190593</v>
      </c>
      <c r="F665" s="39">
        <v>320954948</v>
      </c>
      <c r="G665" s="39">
        <v>409263994</v>
      </c>
      <c r="H665" s="88">
        <v>127.51</v>
      </c>
      <c r="I665" s="47">
        <v>-614302</v>
      </c>
      <c r="J665" s="47">
        <v>3957576</v>
      </c>
      <c r="K665" s="47">
        <v>-3307517</v>
      </c>
      <c r="L665" s="47">
        <v>2853745</v>
      </c>
      <c r="N665" s="3" t="str">
        <f t="shared" si="160"/>
        <v>1</v>
      </c>
      <c r="O665" s="3" t="str">
        <f t="shared" si="161"/>
        <v>0</v>
      </c>
      <c r="P665" s="3" t="str">
        <f t="shared" si="162"/>
        <v>1</v>
      </c>
      <c r="Q665" s="3" t="str">
        <f t="shared" si="163"/>
        <v>0</v>
      </c>
      <c r="R665" s="8">
        <f t="shared" si="164"/>
        <v>2</v>
      </c>
      <c r="S665" s="6">
        <f t="shared" si="165"/>
        <v>127.51</v>
      </c>
      <c r="T665" s="6">
        <f t="shared" si="166"/>
        <v>0.90028273999377628</v>
      </c>
      <c r="V665" s="3" t="str">
        <f t="shared" si="167"/>
        <v>PASS</v>
      </c>
      <c r="W665" s="3" t="str">
        <f t="shared" si="168"/>
        <v>PASS</v>
      </c>
      <c r="X665" s="3" t="str">
        <f t="shared" si="169"/>
        <v>PASS</v>
      </c>
      <c r="Y665" s="3" t="str">
        <f t="shared" si="170"/>
        <v>PASS</v>
      </c>
      <c r="Z665" s="3" t="str">
        <f t="shared" si="171"/>
        <v>PASS</v>
      </c>
      <c r="AA665" s="18">
        <f t="shared" si="172"/>
        <v>3</v>
      </c>
      <c r="AB665" s="3" t="str">
        <f t="shared" si="173"/>
        <v>A103590</v>
      </c>
      <c r="AC665" s="13" t="str">
        <f t="shared" si="174"/>
        <v>일진전기</v>
      </c>
    </row>
    <row r="666" spans="1:29" hidden="1">
      <c r="A666" s="55">
        <f t="shared" si="175"/>
        <v>658</v>
      </c>
      <c r="B666" s="143" t="s">
        <v>2931</v>
      </c>
      <c r="C666" s="175" t="s">
        <v>2932</v>
      </c>
      <c r="D666" s="37" t="s">
        <v>2294</v>
      </c>
      <c r="E666" s="38">
        <v>177872</v>
      </c>
      <c r="F666" s="39"/>
      <c r="G666" s="39"/>
      <c r="H666" s="88"/>
      <c r="I666" s="47"/>
      <c r="J666" s="47"/>
      <c r="K666" s="47"/>
      <c r="L666" s="47"/>
      <c r="N666" s="3" t="str">
        <f t="shared" si="160"/>
        <v>1</v>
      </c>
      <c r="O666" s="3" t="str">
        <f t="shared" si="161"/>
        <v>1</v>
      </c>
      <c r="P666" s="3" t="str">
        <f t="shared" si="162"/>
        <v>1</v>
      </c>
      <c r="Q666" s="3" t="str">
        <f t="shared" si="163"/>
        <v>1</v>
      </c>
      <c r="R666" s="8">
        <f t="shared" si="164"/>
        <v>4</v>
      </c>
      <c r="S666" s="6">
        <f>IF(D666=$W$4,"",H666)</f>
        <v>0</v>
      </c>
      <c r="T666" s="6" t="e">
        <f t="shared" si="166"/>
        <v>#DIV/0!</v>
      </c>
      <c r="V666" s="3" t="str">
        <f t="shared" si="167"/>
        <v>PASS</v>
      </c>
      <c r="W666" s="3" t="str">
        <f>IF(S666="","PASS",IF(S666&gt;$W$3,"FAIL","PASS"))</f>
        <v>PASS</v>
      </c>
      <c r="X666" s="3" t="str">
        <f t="shared" si="169"/>
        <v>PASS</v>
      </c>
      <c r="Y666" s="3" t="str">
        <f t="shared" si="170"/>
        <v>FAIL</v>
      </c>
      <c r="Z666" s="3" t="str">
        <f t="shared" si="171"/>
        <v/>
      </c>
      <c r="AA666" s="18">
        <f t="shared" si="172"/>
        <v>3</v>
      </c>
      <c r="AB666" s="3" t="str">
        <f t="shared" si="173"/>
        <v>A056090</v>
      </c>
      <c r="AC666" s="13" t="str">
        <f t="shared" si="174"/>
        <v>유앤아이</v>
      </c>
    </row>
    <row r="667" spans="1:29" hidden="1">
      <c r="A667" s="55">
        <f t="shared" si="175"/>
        <v>659</v>
      </c>
      <c r="B667" s="143" t="s">
        <v>420</v>
      </c>
      <c r="C667" s="175" t="s">
        <v>2972</v>
      </c>
      <c r="D667" s="37" t="s">
        <v>2289</v>
      </c>
      <c r="E667" s="38">
        <v>177070</v>
      </c>
      <c r="F667" s="39">
        <v>150109586</v>
      </c>
      <c r="G667" s="39">
        <v>249903257</v>
      </c>
      <c r="H667" s="88">
        <v>166.48</v>
      </c>
      <c r="I667" s="47">
        <v>7289251</v>
      </c>
      <c r="J667" s="47">
        <v>11548890</v>
      </c>
      <c r="K667" s="47">
        <v>5613188</v>
      </c>
      <c r="L667" s="47">
        <v>7836902</v>
      </c>
      <c r="N667" s="3" t="str">
        <f t="shared" si="160"/>
        <v>0</v>
      </c>
      <c r="O667" s="3" t="str">
        <f t="shared" si="161"/>
        <v>0</v>
      </c>
      <c r="P667" s="3" t="str">
        <f t="shared" si="162"/>
        <v>0</v>
      </c>
      <c r="Q667" s="3" t="str">
        <f t="shared" si="163"/>
        <v>0</v>
      </c>
      <c r="R667" s="8">
        <f t="shared" si="164"/>
        <v>0</v>
      </c>
      <c r="S667" s="6">
        <f t="shared" si="165"/>
        <v>166.48</v>
      </c>
      <c r="T667" s="6">
        <f t="shared" si="166"/>
        <v>21.50977286687074</v>
      </c>
      <c r="V667" s="3" t="str">
        <f t="shared" si="167"/>
        <v>PASS</v>
      </c>
      <c r="W667" s="3" t="str">
        <f t="shared" si="168"/>
        <v>PASS</v>
      </c>
      <c r="X667" s="3" t="str">
        <f t="shared" si="169"/>
        <v>PASS</v>
      </c>
      <c r="Y667" s="3" t="str">
        <f t="shared" si="170"/>
        <v>PASS</v>
      </c>
      <c r="Z667" s="3" t="str">
        <f t="shared" si="171"/>
        <v>PASS</v>
      </c>
      <c r="AA667" s="18">
        <f t="shared" si="172"/>
        <v>3</v>
      </c>
      <c r="AB667" s="3" t="str">
        <f t="shared" si="173"/>
        <v>A011370</v>
      </c>
      <c r="AC667" s="13" t="str">
        <f t="shared" si="174"/>
        <v>서한</v>
      </c>
    </row>
    <row r="668" spans="1:29" hidden="1">
      <c r="A668" s="55">
        <f t="shared" si="175"/>
        <v>660</v>
      </c>
      <c r="B668" s="143" t="s">
        <v>2124</v>
      </c>
      <c r="C668" s="175" t="s">
        <v>2918</v>
      </c>
      <c r="D668" s="37" t="s">
        <v>2294</v>
      </c>
      <c r="E668" s="38">
        <v>186354</v>
      </c>
      <c r="F668" s="39">
        <v>65486017</v>
      </c>
      <c r="G668" s="39">
        <v>7654392</v>
      </c>
      <c r="H668" s="88">
        <v>11.69</v>
      </c>
      <c r="I668" s="47">
        <v>2218223</v>
      </c>
      <c r="J668" s="47">
        <v>2648353</v>
      </c>
      <c r="K668" s="47">
        <v>3150215</v>
      </c>
      <c r="L668" s="47">
        <v>2281279</v>
      </c>
      <c r="N668" s="3" t="str">
        <f t="shared" si="160"/>
        <v>0</v>
      </c>
      <c r="O668" s="3" t="str">
        <f t="shared" si="161"/>
        <v>0</v>
      </c>
      <c r="P668" s="3" t="str">
        <f t="shared" si="162"/>
        <v>0</v>
      </c>
      <c r="Q668" s="3" t="str">
        <f t="shared" si="163"/>
        <v>0</v>
      </c>
      <c r="R668" s="8">
        <f t="shared" si="164"/>
        <v>0</v>
      </c>
      <c r="S668" s="6">
        <f t="shared" si="165"/>
        <v>11.69</v>
      </c>
      <c r="T668" s="6">
        <f t="shared" si="166"/>
        <v>15.725601390599156</v>
      </c>
      <c r="V668" s="3" t="str">
        <f t="shared" si="167"/>
        <v>PASS</v>
      </c>
      <c r="W668" s="3" t="str">
        <f t="shared" si="168"/>
        <v>PASS</v>
      </c>
      <c r="X668" s="3" t="str">
        <f t="shared" si="169"/>
        <v>PASS</v>
      </c>
      <c r="Y668" s="3" t="str">
        <f t="shared" si="170"/>
        <v>PASS</v>
      </c>
      <c r="Z668" s="3" t="str">
        <f t="shared" si="171"/>
        <v>PASS</v>
      </c>
      <c r="AA668" s="18">
        <f t="shared" si="172"/>
        <v>3</v>
      </c>
      <c r="AB668" s="3" t="str">
        <f t="shared" si="173"/>
        <v>A131030</v>
      </c>
      <c r="AC668" s="13" t="str">
        <f t="shared" si="174"/>
        <v>디에이치피코리아</v>
      </c>
    </row>
    <row r="669" spans="1:29">
      <c r="A669" s="55">
        <f t="shared" si="175"/>
        <v>661</v>
      </c>
      <c r="B669" s="146" t="s">
        <v>1293</v>
      </c>
      <c r="C669" s="176" t="s">
        <v>1686</v>
      </c>
      <c r="D669" s="40" t="s">
        <v>2294</v>
      </c>
      <c r="E669" s="41">
        <v>156844</v>
      </c>
      <c r="F669" s="42">
        <v>46589296</v>
      </c>
      <c r="G669" s="42">
        <v>23413974</v>
      </c>
      <c r="H669" s="89">
        <v>50.26</v>
      </c>
      <c r="I669" s="48">
        <v>-1763220</v>
      </c>
      <c r="J669" s="48">
        <v>-1905713</v>
      </c>
      <c r="K669" s="48">
        <v>-4167085</v>
      </c>
      <c r="L669" s="48">
        <v>-1937344</v>
      </c>
      <c r="N669" s="3" t="str">
        <f t="shared" si="160"/>
        <v>1</v>
      </c>
      <c r="O669" s="3" t="str">
        <f t="shared" si="161"/>
        <v>1</v>
      </c>
      <c r="P669" s="3" t="str">
        <f t="shared" si="162"/>
        <v>1</v>
      </c>
      <c r="Q669" s="3" t="str">
        <f t="shared" si="163"/>
        <v>1</v>
      </c>
      <c r="R669" s="8">
        <f t="shared" si="164"/>
        <v>4</v>
      </c>
      <c r="S669" s="6">
        <f t="shared" si="165"/>
        <v>50.26</v>
      </c>
      <c r="T669" s="6">
        <f t="shared" si="166"/>
        <v>-20.977698396644588</v>
      </c>
      <c r="V669" s="3" t="str">
        <f t="shared" si="167"/>
        <v>PASS</v>
      </c>
      <c r="W669" s="3" t="str">
        <f t="shared" si="168"/>
        <v>PASS</v>
      </c>
      <c r="X669" s="3" t="str">
        <f t="shared" si="169"/>
        <v>FAIL</v>
      </c>
      <c r="Y669" s="3" t="str">
        <f t="shared" si="170"/>
        <v>FAIL</v>
      </c>
      <c r="Z669" s="3" t="str">
        <f t="shared" si="171"/>
        <v>FAIL</v>
      </c>
      <c r="AA669" s="18">
        <f t="shared" si="172"/>
        <v>2</v>
      </c>
      <c r="AB669" s="3" t="str">
        <f t="shared" si="173"/>
        <v>A086890</v>
      </c>
      <c r="AC669" s="13" t="str">
        <f t="shared" si="174"/>
        <v>이수앱지스</v>
      </c>
    </row>
    <row r="670" spans="1:29" hidden="1">
      <c r="A670" s="55">
        <f t="shared" si="175"/>
        <v>662</v>
      </c>
      <c r="B670" s="143" t="s">
        <v>336</v>
      </c>
      <c r="C670" s="175" t="s">
        <v>2872</v>
      </c>
      <c r="D670" s="37" t="s">
        <v>2287</v>
      </c>
      <c r="E670" s="38">
        <v>222860</v>
      </c>
      <c r="F670" s="39">
        <v>28219787</v>
      </c>
      <c r="G670" s="39">
        <v>18592184</v>
      </c>
      <c r="H670" s="88">
        <v>65.88</v>
      </c>
      <c r="I670" s="47">
        <v>216845</v>
      </c>
      <c r="J670" s="47">
        <v>235693</v>
      </c>
      <c r="K670" s="47">
        <v>116770</v>
      </c>
      <c r="L670" s="47">
        <v>-12101118</v>
      </c>
      <c r="N670" s="3" t="str">
        <f t="shared" si="160"/>
        <v>0</v>
      </c>
      <c r="O670" s="3" t="str">
        <f t="shared" si="161"/>
        <v>0</v>
      </c>
      <c r="P670" s="3" t="str">
        <f t="shared" si="162"/>
        <v>0</v>
      </c>
      <c r="Q670" s="3" t="str">
        <f t="shared" si="163"/>
        <v>1</v>
      </c>
      <c r="R670" s="8">
        <f t="shared" si="164"/>
        <v>1</v>
      </c>
      <c r="S670" s="6">
        <f t="shared" si="165"/>
        <v>65.88</v>
      </c>
      <c r="T670" s="6">
        <f t="shared" si="166"/>
        <v>-40.864270166178081</v>
      </c>
      <c r="V670" s="3" t="str">
        <f t="shared" si="167"/>
        <v>PASS</v>
      </c>
      <c r="W670" s="3" t="str">
        <f t="shared" si="168"/>
        <v>PASS</v>
      </c>
      <c r="X670" s="3" t="str">
        <f t="shared" si="169"/>
        <v>PASS</v>
      </c>
      <c r="Y670" s="3" t="str">
        <f t="shared" si="170"/>
        <v>PASS</v>
      </c>
      <c r="Z670" s="3" t="str">
        <f t="shared" si="171"/>
        <v>FAIL</v>
      </c>
      <c r="AA670" s="18">
        <f t="shared" si="172"/>
        <v>3</v>
      </c>
      <c r="AB670" s="3" t="str">
        <f t="shared" si="173"/>
        <v>A008290</v>
      </c>
      <c r="AC670" s="13" t="str">
        <f t="shared" si="174"/>
        <v>원풍물산</v>
      </c>
    </row>
    <row r="671" spans="1:29" hidden="1">
      <c r="A671" s="55">
        <f t="shared" si="175"/>
        <v>663</v>
      </c>
      <c r="B671" s="143" t="s">
        <v>316</v>
      </c>
      <c r="C671" s="175" t="s">
        <v>2881</v>
      </c>
      <c r="D671" s="37" t="s">
        <v>2293</v>
      </c>
      <c r="E671" s="38">
        <v>179982</v>
      </c>
      <c r="F671" s="39">
        <v>158158284</v>
      </c>
      <c r="G671" s="39">
        <v>94561979</v>
      </c>
      <c r="H671" s="88">
        <v>59.79</v>
      </c>
      <c r="I671" s="47">
        <v>3239836</v>
      </c>
      <c r="J671" s="47">
        <v>849539</v>
      </c>
      <c r="K671" s="47">
        <v>5926246</v>
      </c>
      <c r="L671" s="47">
        <v>3953941</v>
      </c>
      <c r="N671" s="3" t="str">
        <f t="shared" si="160"/>
        <v>0</v>
      </c>
      <c r="O671" s="3" t="str">
        <f t="shared" si="161"/>
        <v>0</v>
      </c>
      <c r="P671" s="3" t="str">
        <f t="shared" si="162"/>
        <v>0</v>
      </c>
      <c r="Q671" s="3" t="str">
        <f t="shared" si="163"/>
        <v>0</v>
      </c>
      <c r="R671" s="8">
        <f t="shared" si="164"/>
        <v>0</v>
      </c>
      <c r="S671" s="6">
        <f t="shared" si="165"/>
        <v>59.79</v>
      </c>
      <c r="T671" s="6">
        <f t="shared" si="166"/>
        <v>8.8326464138925527</v>
      </c>
      <c r="V671" s="3" t="str">
        <f t="shared" si="167"/>
        <v>PASS</v>
      </c>
      <c r="W671" s="3" t="str">
        <f t="shared" si="168"/>
        <v>PASS</v>
      </c>
      <c r="X671" s="3" t="str">
        <f t="shared" si="169"/>
        <v>PASS</v>
      </c>
      <c r="Y671" s="3" t="str">
        <f t="shared" si="170"/>
        <v>PASS</v>
      </c>
      <c r="Z671" s="3" t="str">
        <f t="shared" si="171"/>
        <v>PASS</v>
      </c>
      <c r="AA671" s="18">
        <f t="shared" si="172"/>
        <v>3</v>
      </c>
      <c r="AB671" s="3" t="str">
        <f t="shared" si="173"/>
        <v>A007540</v>
      </c>
      <c r="AC671" s="13" t="str">
        <f t="shared" si="174"/>
        <v>샘표식품</v>
      </c>
    </row>
    <row r="672" spans="1:29" hidden="1">
      <c r="A672" s="55">
        <f t="shared" si="175"/>
        <v>664</v>
      </c>
      <c r="B672" s="143" t="s">
        <v>1323</v>
      </c>
      <c r="C672" s="175" t="s">
        <v>1795</v>
      </c>
      <c r="D672" s="37" t="s">
        <v>2292</v>
      </c>
      <c r="E672" s="38">
        <v>196554</v>
      </c>
      <c r="F672" s="39">
        <v>148230328</v>
      </c>
      <c r="G672" s="39">
        <v>210406189</v>
      </c>
      <c r="H672" s="88">
        <v>141.94999999999999</v>
      </c>
      <c r="I672" s="47">
        <v>2540001</v>
      </c>
      <c r="J672" s="47">
        <v>6090583</v>
      </c>
      <c r="K672" s="47">
        <v>9555296</v>
      </c>
      <c r="L672" s="47">
        <v>-10236657</v>
      </c>
      <c r="N672" s="3" t="str">
        <f t="shared" si="160"/>
        <v>0</v>
      </c>
      <c r="O672" s="3" t="str">
        <f t="shared" si="161"/>
        <v>0</v>
      </c>
      <c r="P672" s="3" t="str">
        <f t="shared" si="162"/>
        <v>0</v>
      </c>
      <c r="Q672" s="3" t="str">
        <f t="shared" si="163"/>
        <v>1</v>
      </c>
      <c r="R672" s="8">
        <f t="shared" si="164"/>
        <v>1</v>
      </c>
      <c r="S672" s="6">
        <f t="shared" si="165"/>
        <v>141.94999999999999</v>
      </c>
      <c r="T672" s="6">
        <f t="shared" si="166"/>
        <v>5.3627507320903991</v>
      </c>
      <c r="V672" s="3" t="str">
        <f t="shared" si="167"/>
        <v>PASS</v>
      </c>
      <c r="W672" s="3" t="str">
        <f t="shared" si="168"/>
        <v>PASS</v>
      </c>
      <c r="X672" s="3" t="str">
        <f t="shared" si="169"/>
        <v>PASS</v>
      </c>
      <c r="Y672" s="3" t="str">
        <f t="shared" si="170"/>
        <v>PASS</v>
      </c>
      <c r="Z672" s="3" t="str">
        <f t="shared" si="171"/>
        <v>PASS</v>
      </c>
      <c r="AA672" s="18">
        <f t="shared" si="172"/>
        <v>3</v>
      </c>
      <c r="AB672" s="3" t="str">
        <f t="shared" si="173"/>
        <v>A091090</v>
      </c>
      <c r="AC672" s="13" t="str">
        <f t="shared" si="174"/>
        <v>세원셀론텍</v>
      </c>
    </row>
    <row r="673" spans="1:29" hidden="1">
      <c r="A673" s="55">
        <f t="shared" si="175"/>
        <v>665</v>
      </c>
      <c r="B673" s="143" t="s">
        <v>1212</v>
      </c>
      <c r="C673" s="175" t="s">
        <v>2174</v>
      </c>
      <c r="D673" s="37" t="s">
        <v>2286</v>
      </c>
      <c r="E673" s="38">
        <v>154444</v>
      </c>
      <c r="F673" s="39">
        <v>86443555</v>
      </c>
      <c r="G673" s="39">
        <v>26770235</v>
      </c>
      <c r="H673" s="88">
        <v>30.97</v>
      </c>
      <c r="I673" s="47">
        <v>2145903</v>
      </c>
      <c r="J673" s="47">
        <v>790569</v>
      </c>
      <c r="K673" s="47">
        <v>6531856</v>
      </c>
      <c r="L673" s="47">
        <v>-2627901</v>
      </c>
      <c r="N673" s="3" t="str">
        <f t="shared" si="160"/>
        <v>0</v>
      </c>
      <c r="O673" s="3" t="str">
        <f t="shared" si="161"/>
        <v>0</v>
      </c>
      <c r="P673" s="3" t="str">
        <f t="shared" si="162"/>
        <v>0</v>
      </c>
      <c r="Q673" s="3" t="str">
        <f t="shared" si="163"/>
        <v>1</v>
      </c>
      <c r="R673" s="8">
        <f t="shared" si="164"/>
        <v>1</v>
      </c>
      <c r="S673" s="6">
        <f t="shared" si="165"/>
        <v>30.97</v>
      </c>
      <c r="T673" s="6">
        <f t="shared" si="166"/>
        <v>7.9131717801286623</v>
      </c>
      <c r="V673" s="3" t="str">
        <f t="shared" si="167"/>
        <v>PASS</v>
      </c>
      <c r="W673" s="3" t="str">
        <f t="shared" si="168"/>
        <v>PASS</v>
      </c>
      <c r="X673" s="3" t="str">
        <f t="shared" si="169"/>
        <v>PASS</v>
      </c>
      <c r="Y673" s="3" t="str">
        <f t="shared" si="170"/>
        <v>PASS</v>
      </c>
      <c r="Z673" s="3" t="str">
        <f t="shared" si="171"/>
        <v>PASS</v>
      </c>
      <c r="AA673" s="18">
        <f t="shared" si="172"/>
        <v>3</v>
      </c>
      <c r="AB673" s="3" t="str">
        <f t="shared" si="173"/>
        <v>A078150</v>
      </c>
      <c r="AC673" s="13" t="str">
        <f t="shared" si="174"/>
        <v>HB테크놀러지</v>
      </c>
    </row>
    <row r="674" spans="1:29" hidden="1">
      <c r="A674" s="55">
        <f t="shared" si="175"/>
        <v>666</v>
      </c>
      <c r="B674" s="146" t="s">
        <v>1295</v>
      </c>
      <c r="C674" s="176" t="s">
        <v>1918</v>
      </c>
      <c r="D674" s="40" t="s">
        <v>2286</v>
      </c>
      <c r="E674" s="41">
        <v>231410</v>
      </c>
      <c r="F674" s="42">
        <v>91187798</v>
      </c>
      <c r="G674" s="42">
        <v>22816464</v>
      </c>
      <c r="H674" s="89">
        <v>25.02</v>
      </c>
      <c r="I674" s="48">
        <v>1545999</v>
      </c>
      <c r="J674" s="48">
        <v>3179648</v>
      </c>
      <c r="K674" s="48">
        <v>1427603</v>
      </c>
      <c r="L674" s="48">
        <v>2721491</v>
      </c>
      <c r="N674" s="3" t="str">
        <f t="shared" si="160"/>
        <v>0</v>
      </c>
      <c r="O674" s="3" t="str">
        <f t="shared" si="161"/>
        <v>0</v>
      </c>
      <c r="P674" s="3" t="str">
        <f t="shared" si="162"/>
        <v>0</v>
      </c>
      <c r="Q674" s="3" t="str">
        <f t="shared" si="163"/>
        <v>0</v>
      </c>
      <c r="R674" s="8">
        <f t="shared" si="164"/>
        <v>0</v>
      </c>
      <c r="S674" s="6">
        <f t="shared" si="165"/>
        <v>25.02</v>
      </c>
      <c r="T674" s="6">
        <f t="shared" si="166"/>
        <v>9.732377790282861</v>
      </c>
      <c r="V674" s="3" t="str">
        <f t="shared" si="167"/>
        <v>PASS</v>
      </c>
      <c r="W674" s="3" t="str">
        <f t="shared" si="168"/>
        <v>PASS</v>
      </c>
      <c r="X674" s="3" t="str">
        <f t="shared" si="169"/>
        <v>PASS</v>
      </c>
      <c r="Y674" s="3" t="str">
        <f t="shared" si="170"/>
        <v>PASS</v>
      </c>
      <c r="Z674" s="3" t="str">
        <f t="shared" si="171"/>
        <v>PASS</v>
      </c>
      <c r="AA674" s="18">
        <f t="shared" si="172"/>
        <v>3</v>
      </c>
      <c r="AB674" s="3" t="str">
        <f t="shared" si="173"/>
        <v>A086960</v>
      </c>
      <c r="AC674" s="13" t="str">
        <f t="shared" si="174"/>
        <v>MDS테크</v>
      </c>
    </row>
    <row r="675" spans="1:29" hidden="1">
      <c r="A675" s="55">
        <f t="shared" si="175"/>
        <v>667</v>
      </c>
      <c r="B675" s="143" t="s">
        <v>951</v>
      </c>
      <c r="C675" s="175" t="s">
        <v>3624</v>
      </c>
      <c r="D675" s="37" t="s">
        <v>2286</v>
      </c>
      <c r="E675" s="38">
        <v>46806</v>
      </c>
      <c r="F675" s="39">
        <v>4316495</v>
      </c>
      <c r="G675" s="39">
        <v>7541959</v>
      </c>
      <c r="H675" s="88">
        <v>174.72</v>
      </c>
      <c r="I675" s="47">
        <v>39755</v>
      </c>
      <c r="J675" s="47">
        <v>1842538</v>
      </c>
      <c r="K675" s="47">
        <v>-555121</v>
      </c>
      <c r="L675" s="47">
        <v>-2786984</v>
      </c>
      <c r="N675" s="3" t="str">
        <f t="shared" si="160"/>
        <v>0</v>
      </c>
      <c r="O675" s="3" t="str">
        <f t="shared" si="161"/>
        <v>0</v>
      </c>
      <c r="P675" s="3" t="str">
        <f t="shared" si="162"/>
        <v>1</v>
      </c>
      <c r="Q675" s="3" t="str">
        <f t="shared" si="163"/>
        <v>1</v>
      </c>
      <c r="R675" s="8">
        <f t="shared" si="164"/>
        <v>2</v>
      </c>
      <c r="S675" s="6">
        <f t="shared" si="165"/>
        <v>174.72</v>
      </c>
      <c r="T675" s="6">
        <f t="shared" si="166"/>
        <v>-33.819383550774411</v>
      </c>
      <c r="V675" s="3" t="str">
        <f t="shared" si="167"/>
        <v>PASS</v>
      </c>
      <c r="W675" s="3" t="str">
        <f t="shared" si="168"/>
        <v>PASS</v>
      </c>
      <c r="X675" s="3" t="str">
        <f t="shared" si="169"/>
        <v>PASS</v>
      </c>
      <c r="Y675" s="3" t="str">
        <f t="shared" si="170"/>
        <v>PASS</v>
      </c>
      <c r="Z675" s="3" t="str">
        <f t="shared" si="171"/>
        <v>FAIL</v>
      </c>
      <c r="AA675" s="18">
        <f t="shared" si="172"/>
        <v>3</v>
      </c>
      <c r="AB675" s="3" t="str">
        <f t="shared" si="173"/>
        <v>A050320</v>
      </c>
      <c r="AC675" s="13" t="str">
        <f t="shared" si="174"/>
        <v>에스아이티글로벌</v>
      </c>
    </row>
    <row r="676" spans="1:29" hidden="1">
      <c r="A676" s="55">
        <f t="shared" si="175"/>
        <v>668</v>
      </c>
      <c r="B676" s="143" t="s">
        <v>15</v>
      </c>
      <c r="C676" s="175" t="s">
        <v>2912</v>
      </c>
      <c r="D676" s="37" t="s">
        <v>2294</v>
      </c>
      <c r="E676" s="38">
        <v>194957</v>
      </c>
      <c r="F676" s="39">
        <v>104836185</v>
      </c>
      <c r="G676" s="39">
        <v>24009070</v>
      </c>
      <c r="H676" s="88">
        <v>22.9</v>
      </c>
      <c r="I676" s="47">
        <v>2474275</v>
      </c>
      <c r="J676" s="47">
        <v>1659821</v>
      </c>
      <c r="K676" s="47">
        <v>2195953</v>
      </c>
      <c r="L676" s="47">
        <v>2120686</v>
      </c>
      <c r="N676" s="3" t="str">
        <f t="shared" si="160"/>
        <v>0</v>
      </c>
      <c r="O676" s="3" t="str">
        <f t="shared" si="161"/>
        <v>0</v>
      </c>
      <c r="P676" s="3" t="str">
        <f t="shared" si="162"/>
        <v>0</v>
      </c>
      <c r="Q676" s="3" t="str">
        <f t="shared" si="163"/>
        <v>0</v>
      </c>
      <c r="R676" s="8">
        <f t="shared" si="164"/>
        <v>0</v>
      </c>
      <c r="S676" s="6">
        <f t="shared" si="165"/>
        <v>22.9</v>
      </c>
      <c r="T676" s="6">
        <f t="shared" si="166"/>
        <v>8.0608951956807662</v>
      </c>
      <c r="V676" s="3" t="str">
        <f t="shared" si="167"/>
        <v>PASS</v>
      </c>
      <c r="W676" s="3" t="str">
        <f t="shared" si="168"/>
        <v>PASS</v>
      </c>
      <c r="X676" s="3" t="str">
        <f t="shared" si="169"/>
        <v>PASS</v>
      </c>
      <c r="Y676" s="3" t="str">
        <f t="shared" si="170"/>
        <v>PASS</v>
      </c>
      <c r="Z676" s="3" t="str">
        <f t="shared" si="171"/>
        <v>PASS</v>
      </c>
      <c r="AA676" s="18">
        <f t="shared" si="172"/>
        <v>3</v>
      </c>
      <c r="AB676" s="3" t="str">
        <f t="shared" si="173"/>
        <v>A000250</v>
      </c>
      <c r="AC676" s="13" t="str">
        <f t="shared" si="174"/>
        <v>삼천당제약</v>
      </c>
    </row>
    <row r="677" spans="1:29" hidden="1">
      <c r="A677" s="55">
        <f t="shared" si="175"/>
        <v>669</v>
      </c>
      <c r="B677" s="143" t="s">
        <v>925</v>
      </c>
      <c r="C677" s="175" t="s">
        <v>2943</v>
      </c>
      <c r="D677" s="37" t="s">
        <v>2286</v>
      </c>
      <c r="E677" s="38">
        <v>184210</v>
      </c>
      <c r="F677" s="39">
        <v>25103286</v>
      </c>
      <c r="G677" s="39">
        <v>18048107</v>
      </c>
      <c r="H677" s="88">
        <v>71.900000000000006</v>
      </c>
      <c r="I677" s="47">
        <v>-43975</v>
      </c>
      <c r="J677" s="47">
        <v>334081</v>
      </c>
      <c r="K677" s="47">
        <v>1013503</v>
      </c>
      <c r="L677" s="47">
        <v>-495266</v>
      </c>
      <c r="N677" s="3" t="str">
        <f t="shared" si="160"/>
        <v>1</v>
      </c>
      <c r="O677" s="3" t="str">
        <f t="shared" si="161"/>
        <v>0</v>
      </c>
      <c r="P677" s="3" t="str">
        <f t="shared" si="162"/>
        <v>0</v>
      </c>
      <c r="Q677" s="3" t="str">
        <f t="shared" si="163"/>
        <v>1</v>
      </c>
      <c r="R677" s="8">
        <f t="shared" si="164"/>
        <v>2</v>
      </c>
      <c r="S677" s="6">
        <f t="shared" si="165"/>
        <v>71.900000000000006</v>
      </c>
      <c r="T677" s="6">
        <f t="shared" si="166"/>
        <v>3.2200684802778405</v>
      </c>
      <c r="V677" s="3" t="str">
        <f t="shared" si="167"/>
        <v>PASS</v>
      </c>
      <c r="W677" s="3" t="str">
        <f t="shared" si="168"/>
        <v>PASS</v>
      </c>
      <c r="X677" s="3" t="str">
        <f t="shared" si="169"/>
        <v>PASS</v>
      </c>
      <c r="Y677" s="3" t="str">
        <f t="shared" si="170"/>
        <v>PASS</v>
      </c>
      <c r="Z677" s="3" t="str">
        <f t="shared" si="171"/>
        <v>PASS</v>
      </c>
      <c r="AA677" s="18">
        <f t="shared" si="172"/>
        <v>3</v>
      </c>
      <c r="AB677" s="3" t="str">
        <f t="shared" si="173"/>
        <v>A048410</v>
      </c>
      <c r="AC677" s="13" t="str">
        <f t="shared" si="174"/>
        <v>현대아이비티</v>
      </c>
    </row>
    <row r="678" spans="1:29" hidden="1">
      <c r="A678" s="55">
        <f t="shared" si="175"/>
        <v>670</v>
      </c>
      <c r="B678" s="143" t="s">
        <v>703</v>
      </c>
      <c r="C678" s="175" t="s">
        <v>3031</v>
      </c>
      <c r="D678" s="37" t="s">
        <v>2286</v>
      </c>
      <c r="E678" s="38">
        <v>155489</v>
      </c>
      <c r="F678" s="39">
        <v>110710950</v>
      </c>
      <c r="G678" s="39">
        <v>119721957</v>
      </c>
      <c r="H678" s="88">
        <v>108.14</v>
      </c>
      <c r="I678" s="47">
        <v>1972936</v>
      </c>
      <c r="J678" s="47">
        <v>930229</v>
      </c>
      <c r="K678" s="47">
        <v>788594</v>
      </c>
      <c r="L678" s="47">
        <v>1870306</v>
      </c>
      <c r="N678" s="3" t="str">
        <f t="shared" si="160"/>
        <v>0</v>
      </c>
      <c r="O678" s="3" t="str">
        <f t="shared" si="161"/>
        <v>0</v>
      </c>
      <c r="P678" s="3" t="str">
        <f t="shared" si="162"/>
        <v>0</v>
      </c>
      <c r="Q678" s="3" t="str">
        <f t="shared" si="163"/>
        <v>0</v>
      </c>
      <c r="R678" s="8">
        <f t="shared" si="164"/>
        <v>0</v>
      </c>
      <c r="S678" s="6">
        <f t="shared" si="165"/>
        <v>108.14</v>
      </c>
      <c r="T678" s="6">
        <f t="shared" si="166"/>
        <v>5.0239520119735221</v>
      </c>
      <c r="V678" s="3" t="str">
        <f t="shared" si="167"/>
        <v>PASS</v>
      </c>
      <c r="W678" s="3" t="str">
        <f t="shared" si="168"/>
        <v>PASS</v>
      </c>
      <c r="X678" s="3" t="str">
        <f t="shared" si="169"/>
        <v>PASS</v>
      </c>
      <c r="Y678" s="3" t="str">
        <f t="shared" si="170"/>
        <v>PASS</v>
      </c>
      <c r="Z678" s="3" t="str">
        <f t="shared" si="171"/>
        <v>PASS</v>
      </c>
      <c r="AA678" s="18">
        <f t="shared" si="172"/>
        <v>3</v>
      </c>
      <c r="AB678" s="3" t="str">
        <f t="shared" si="173"/>
        <v>A033160</v>
      </c>
      <c r="AC678" s="13" t="str">
        <f t="shared" si="174"/>
        <v>엠케이전자</v>
      </c>
    </row>
    <row r="679" spans="1:29" hidden="1">
      <c r="A679" s="55">
        <f t="shared" si="175"/>
        <v>671</v>
      </c>
      <c r="B679" s="146" t="s">
        <v>2201</v>
      </c>
      <c r="C679" s="176" t="s">
        <v>2964</v>
      </c>
      <c r="D679" s="40" t="s">
        <v>2288</v>
      </c>
      <c r="E679" s="41">
        <v>174938</v>
      </c>
      <c r="F679" s="42">
        <v>205065531</v>
      </c>
      <c r="G679" s="42">
        <v>93286542</v>
      </c>
      <c r="H679" s="89">
        <v>45.49</v>
      </c>
      <c r="I679" s="48">
        <v>6029726</v>
      </c>
      <c r="J679" s="48">
        <v>9548902</v>
      </c>
      <c r="K679" s="48">
        <v>9462847</v>
      </c>
      <c r="L679" s="48">
        <v>-105287</v>
      </c>
      <c r="N679" s="3" t="str">
        <f t="shared" si="160"/>
        <v>0</v>
      </c>
      <c r="O679" s="3" t="str">
        <f t="shared" si="161"/>
        <v>0</v>
      </c>
      <c r="P679" s="3" t="str">
        <f t="shared" si="162"/>
        <v>0</v>
      </c>
      <c r="Q679" s="3" t="str">
        <f t="shared" si="163"/>
        <v>1</v>
      </c>
      <c r="R679" s="8">
        <f t="shared" si="164"/>
        <v>1</v>
      </c>
      <c r="S679" s="6">
        <f t="shared" si="165"/>
        <v>45.49</v>
      </c>
      <c r="T679" s="6">
        <f t="shared" si="166"/>
        <v>12.160107005013925</v>
      </c>
      <c r="V679" s="3" t="str">
        <f t="shared" si="167"/>
        <v>PASS</v>
      </c>
      <c r="W679" s="3" t="str">
        <f t="shared" si="168"/>
        <v>PASS</v>
      </c>
      <c r="X679" s="3" t="str">
        <f t="shared" si="169"/>
        <v>PASS</v>
      </c>
      <c r="Y679" s="3" t="str">
        <f t="shared" si="170"/>
        <v>PASS</v>
      </c>
      <c r="Z679" s="3" t="str">
        <f t="shared" si="171"/>
        <v>PASS</v>
      </c>
      <c r="AA679" s="18">
        <f t="shared" si="172"/>
        <v>3</v>
      </c>
      <c r="AB679" s="3" t="str">
        <f t="shared" si="173"/>
        <v>A161000</v>
      </c>
      <c r="AC679" s="13" t="str">
        <f t="shared" si="174"/>
        <v>애경유화</v>
      </c>
    </row>
    <row r="680" spans="1:29" hidden="1">
      <c r="A680" s="55">
        <f t="shared" si="175"/>
        <v>672</v>
      </c>
      <c r="B680" s="143" t="s">
        <v>1129</v>
      </c>
      <c r="C680" s="175" t="s">
        <v>2891</v>
      </c>
      <c r="D680" s="37" t="s">
        <v>2294</v>
      </c>
      <c r="E680" s="38">
        <v>187752</v>
      </c>
      <c r="F680" s="39">
        <v>68794616</v>
      </c>
      <c r="G680" s="39">
        <v>36545526</v>
      </c>
      <c r="H680" s="88">
        <v>53.12</v>
      </c>
      <c r="I680" s="47">
        <v>678513</v>
      </c>
      <c r="J680" s="47">
        <v>797562</v>
      </c>
      <c r="K680" s="47">
        <v>624177</v>
      </c>
      <c r="L680" s="47">
        <v>-9636649</v>
      </c>
      <c r="N680" s="3" t="str">
        <f t="shared" si="160"/>
        <v>0</v>
      </c>
      <c r="O680" s="3" t="str">
        <f t="shared" si="161"/>
        <v>0</v>
      </c>
      <c r="P680" s="3" t="str">
        <f t="shared" si="162"/>
        <v>0</v>
      </c>
      <c r="Q680" s="3" t="str">
        <f t="shared" si="163"/>
        <v>1</v>
      </c>
      <c r="R680" s="8">
        <f t="shared" si="164"/>
        <v>1</v>
      </c>
      <c r="S680" s="6">
        <f t="shared" si="165"/>
        <v>53.12</v>
      </c>
      <c r="T680" s="6">
        <f t="shared" si="166"/>
        <v>-10.954922693368911</v>
      </c>
      <c r="V680" s="3" t="str">
        <f t="shared" si="167"/>
        <v>PASS</v>
      </c>
      <c r="W680" s="3" t="str">
        <f t="shared" si="168"/>
        <v>PASS</v>
      </c>
      <c r="X680" s="3" t="str">
        <f t="shared" si="169"/>
        <v>PASS</v>
      </c>
      <c r="Y680" s="3" t="str">
        <f t="shared" si="170"/>
        <v>PASS</v>
      </c>
      <c r="Z680" s="3" t="str">
        <f t="shared" si="171"/>
        <v>FAIL</v>
      </c>
      <c r="AA680" s="18">
        <f t="shared" si="172"/>
        <v>3</v>
      </c>
      <c r="AB680" s="3" t="str">
        <f t="shared" si="173"/>
        <v>A066700</v>
      </c>
      <c r="AC680" s="13" t="str">
        <f t="shared" si="174"/>
        <v>테라젠이텍스</v>
      </c>
    </row>
    <row r="681" spans="1:29" hidden="1">
      <c r="A681" s="55">
        <f t="shared" si="175"/>
        <v>673</v>
      </c>
      <c r="B681" s="143" t="s">
        <v>1106</v>
      </c>
      <c r="C681" s="175" t="s">
        <v>2938</v>
      </c>
      <c r="D681" s="37" t="s">
        <v>2294</v>
      </c>
      <c r="E681" s="38">
        <v>182357</v>
      </c>
      <c r="F681" s="39">
        <v>61671772</v>
      </c>
      <c r="G681" s="39">
        <v>41881125</v>
      </c>
      <c r="H681" s="88">
        <v>67.91</v>
      </c>
      <c r="I681" s="47">
        <v>1025950</v>
      </c>
      <c r="J681" s="47">
        <v>2172514</v>
      </c>
      <c r="K681" s="47">
        <v>258501</v>
      </c>
      <c r="L681" s="47">
        <v>1300603</v>
      </c>
      <c r="N681" s="3" t="str">
        <f t="shared" si="160"/>
        <v>0</v>
      </c>
      <c r="O681" s="3" t="str">
        <f t="shared" si="161"/>
        <v>0</v>
      </c>
      <c r="P681" s="3" t="str">
        <f t="shared" si="162"/>
        <v>0</v>
      </c>
      <c r="Q681" s="3" t="str">
        <f t="shared" si="163"/>
        <v>0</v>
      </c>
      <c r="R681" s="8">
        <f t="shared" si="164"/>
        <v>0</v>
      </c>
      <c r="S681" s="6">
        <f t="shared" si="165"/>
        <v>67.91</v>
      </c>
      <c r="T681" s="6">
        <f t="shared" si="166"/>
        <v>7.714336471473529</v>
      </c>
      <c r="V681" s="3" t="str">
        <f t="shared" si="167"/>
        <v>PASS</v>
      </c>
      <c r="W681" s="3" t="str">
        <f t="shared" si="168"/>
        <v>PASS</v>
      </c>
      <c r="X681" s="3" t="str">
        <f t="shared" si="169"/>
        <v>PASS</v>
      </c>
      <c r="Y681" s="3" t="str">
        <f t="shared" si="170"/>
        <v>PASS</v>
      </c>
      <c r="Z681" s="3" t="str">
        <f t="shared" si="171"/>
        <v>PASS</v>
      </c>
      <c r="AA681" s="18">
        <f t="shared" si="172"/>
        <v>3</v>
      </c>
      <c r="AB681" s="3" t="str">
        <f t="shared" si="173"/>
        <v>A065510</v>
      </c>
      <c r="AC681" s="13" t="str">
        <f t="shared" si="174"/>
        <v>휴비츠</v>
      </c>
    </row>
    <row r="682" spans="1:29" hidden="1">
      <c r="A682" s="55">
        <f t="shared" si="175"/>
        <v>674</v>
      </c>
      <c r="B682" s="143" t="s">
        <v>154</v>
      </c>
      <c r="C682" s="175" t="s">
        <v>2893</v>
      </c>
      <c r="D682" s="37" t="s">
        <v>2293</v>
      </c>
      <c r="E682" s="38">
        <v>207911</v>
      </c>
      <c r="F682" s="39">
        <v>156731886</v>
      </c>
      <c r="G682" s="39">
        <v>124374092</v>
      </c>
      <c r="H682" s="88">
        <v>79.349999999999994</v>
      </c>
      <c r="I682" s="47">
        <v>-2204585</v>
      </c>
      <c r="J682" s="47">
        <v>1107376</v>
      </c>
      <c r="K682" s="47">
        <v>762486</v>
      </c>
      <c r="L682" s="47">
        <v>-5686184</v>
      </c>
      <c r="N682" s="3" t="str">
        <f t="shared" si="160"/>
        <v>1</v>
      </c>
      <c r="O682" s="3" t="str">
        <f t="shared" si="161"/>
        <v>0</v>
      </c>
      <c r="P682" s="3" t="str">
        <f t="shared" si="162"/>
        <v>0</v>
      </c>
      <c r="Q682" s="3" t="str">
        <f t="shared" si="163"/>
        <v>1</v>
      </c>
      <c r="R682" s="8">
        <f t="shared" si="164"/>
        <v>2</v>
      </c>
      <c r="S682" s="6">
        <f t="shared" si="165"/>
        <v>79.349999999999994</v>
      </c>
      <c r="T682" s="6">
        <f t="shared" si="166"/>
        <v>-3.8415329220245584</v>
      </c>
      <c r="V682" s="3" t="str">
        <f t="shared" si="167"/>
        <v>PASS</v>
      </c>
      <c r="W682" s="3" t="str">
        <f t="shared" si="168"/>
        <v>PASS</v>
      </c>
      <c r="X682" s="3" t="str">
        <f t="shared" si="169"/>
        <v>PASS</v>
      </c>
      <c r="Y682" s="3" t="str">
        <f t="shared" si="170"/>
        <v>PASS</v>
      </c>
      <c r="Z682" s="3" t="str">
        <f t="shared" si="171"/>
        <v>PASS</v>
      </c>
      <c r="AA682" s="18">
        <f t="shared" si="172"/>
        <v>3</v>
      </c>
      <c r="AB682" s="3" t="str">
        <f t="shared" si="173"/>
        <v>A003230</v>
      </c>
      <c r="AC682" s="13" t="str">
        <f t="shared" si="174"/>
        <v>삼양식품</v>
      </c>
    </row>
    <row r="683" spans="1:29" hidden="1">
      <c r="A683" s="55">
        <f t="shared" si="175"/>
        <v>675</v>
      </c>
      <c r="B683" s="143" t="s">
        <v>223</v>
      </c>
      <c r="C683" s="175" t="s">
        <v>2979</v>
      </c>
      <c r="D683" s="37" t="s">
        <v>2289</v>
      </c>
      <c r="E683" s="38">
        <v>177920</v>
      </c>
      <c r="F683" s="39">
        <v>149560287</v>
      </c>
      <c r="G683" s="39">
        <v>70000582</v>
      </c>
      <c r="H683" s="88">
        <v>46.8</v>
      </c>
      <c r="I683" s="47">
        <v>3317331</v>
      </c>
      <c r="J683" s="47">
        <v>8666753</v>
      </c>
      <c r="K683" s="47">
        <v>4780116</v>
      </c>
      <c r="L683" s="47">
        <v>1738618</v>
      </c>
      <c r="N683" s="3" t="str">
        <f t="shared" si="160"/>
        <v>0</v>
      </c>
      <c r="O683" s="3" t="str">
        <f t="shared" si="161"/>
        <v>0</v>
      </c>
      <c r="P683" s="3" t="str">
        <f t="shared" si="162"/>
        <v>0</v>
      </c>
      <c r="Q683" s="3" t="str">
        <f t="shared" si="163"/>
        <v>0</v>
      </c>
      <c r="R683" s="8">
        <f t="shared" si="164"/>
        <v>0</v>
      </c>
      <c r="S683" s="6">
        <f t="shared" si="165"/>
        <v>46.8</v>
      </c>
      <c r="T683" s="6">
        <f t="shared" si="166"/>
        <v>12.371477998032994</v>
      </c>
      <c r="V683" s="3" t="str">
        <f t="shared" si="167"/>
        <v>PASS</v>
      </c>
      <c r="W683" s="3" t="str">
        <f t="shared" si="168"/>
        <v>PASS</v>
      </c>
      <c r="X683" s="3" t="str">
        <f t="shared" si="169"/>
        <v>PASS</v>
      </c>
      <c r="Y683" s="3" t="str">
        <f t="shared" si="170"/>
        <v>PASS</v>
      </c>
      <c r="Z683" s="3" t="str">
        <f t="shared" si="171"/>
        <v>PASS</v>
      </c>
      <c r="AA683" s="18">
        <f t="shared" si="172"/>
        <v>3</v>
      </c>
      <c r="AB683" s="3" t="str">
        <f t="shared" si="173"/>
        <v>A004910</v>
      </c>
      <c r="AC683" s="13" t="str">
        <f t="shared" si="174"/>
        <v>조광페인트</v>
      </c>
    </row>
    <row r="684" spans="1:29" hidden="1">
      <c r="A684" s="55">
        <f t="shared" si="175"/>
        <v>676</v>
      </c>
      <c r="B684" s="146" t="s">
        <v>677</v>
      </c>
      <c r="C684" s="176" t="s">
        <v>2944</v>
      </c>
      <c r="D684" s="40" t="s">
        <v>2286</v>
      </c>
      <c r="E684" s="41">
        <v>186441</v>
      </c>
      <c r="F684" s="42">
        <v>177824448</v>
      </c>
      <c r="G684" s="42">
        <v>15065122</v>
      </c>
      <c r="H684" s="89">
        <v>8.4700000000000006</v>
      </c>
      <c r="I684" s="48">
        <v>3383499</v>
      </c>
      <c r="J684" s="48">
        <v>632042</v>
      </c>
      <c r="K684" s="48">
        <v>5593776</v>
      </c>
      <c r="L684" s="48">
        <v>4178858</v>
      </c>
      <c r="N684" s="3" t="str">
        <f t="shared" si="160"/>
        <v>0</v>
      </c>
      <c r="O684" s="3" t="str">
        <f t="shared" si="161"/>
        <v>0</v>
      </c>
      <c r="P684" s="3" t="str">
        <f t="shared" si="162"/>
        <v>0</v>
      </c>
      <c r="Q684" s="3" t="str">
        <f t="shared" si="163"/>
        <v>0</v>
      </c>
      <c r="R684" s="8">
        <f t="shared" si="164"/>
        <v>0</v>
      </c>
      <c r="S684" s="6">
        <f t="shared" si="165"/>
        <v>8.4700000000000006</v>
      </c>
      <c r="T684" s="6">
        <f t="shared" si="166"/>
        <v>7.7538129065357762</v>
      </c>
      <c r="V684" s="3" t="str">
        <f t="shared" si="167"/>
        <v>PASS</v>
      </c>
      <c r="W684" s="3" t="str">
        <f t="shared" si="168"/>
        <v>PASS</v>
      </c>
      <c r="X684" s="3" t="str">
        <f t="shared" si="169"/>
        <v>PASS</v>
      </c>
      <c r="Y684" s="3" t="str">
        <f t="shared" si="170"/>
        <v>PASS</v>
      </c>
      <c r="Z684" s="3" t="str">
        <f t="shared" si="171"/>
        <v>PASS</v>
      </c>
      <c r="AA684" s="18">
        <f t="shared" si="172"/>
        <v>3</v>
      </c>
      <c r="AB684" s="3" t="str">
        <f t="shared" si="173"/>
        <v>A031980</v>
      </c>
      <c r="AC684" s="13" t="str">
        <f t="shared" si="174"/>
        <v>피에스케이</v>
      </c>
    </row>
    <row r="685" spans="1:29" hidden="1">
      <c r="A685" s="55">
        <f t="shared" si="175"/>
        <v>677</v>
      </c>
      <c r="B685" s="143" t="s">
        <v>510</v>
      </c>
      <c r="C685" s="175" t="s">
        <v>2906</v>
      </c>
      <c r="D685" s="37" t="s">
        <v>2289</v>
      </c>
      <c r="E685" s="38">
        <v>174460</v>
      </c>
      <c r="F685" s="39">
        <v>354945449</v>
      </c>
      <c r="G685" s="39">
        <v>336153028</v>
      </c>
      <c r="H685" s="88">
        <v>94.71</v>
      </c>
      <c r="I685" s="47">
        <v>1608317</v>
      </c>
      <c r="J685" s="47">
        <v>14403666</v>
      </c>
      <c r="K685" s="47">
        <v>11789681</v>
      </c>
      <c r="L685" s="47">
        <v>-24891894</v>
      </c>
      <c r="N685" s="3" t="str">
        <f t="shared" si="160"/>
        <v>0</v>
      </c>
      <c r="O685" s="3" t="str">
        <f t="shared" si="161"/>
        <v>0</v>
      </c>
      <c r="P685" s="3" t="str">
        <f t="shared" si="162"/>
        <v>0</v>
      </c>
      <c r="Q685" s="3" t="str">
        <f t="shared" si="163"/>
        <v>1</v>
      </c>
      <c r="R685" s="8">
        <f t="shared" si="164"/>
        <v>1</v>
      </c>
      <c r="S685" s="6">
        <f t="shared" si="165"/>
        <v>94.71</v>
      </c>
      <c r="T685" s="6">
        <f t="shared" si="166"/>
        <v>0.81977949236926273</v>
      </c>
      <c r="V685" s="3" t="str">
        <f t="shared" si="167"/>
        <v>PASS</v>
      </c>
      <c r="W685" s="3" t="str">
        <f t="shared" si="168"/>
        <v>PASS</v>
      </c>
      <c r="X685" s="3" t="str">
        <f t="shared" si="169"/>
        <v>PASS</v>
      </c>
      <c r="Y685" s="3" t="str">
        <f t="shared" si="170"/>
        <v>PASS</v>
      </c>
      <c r="Z685" s="3" t="str">
        <f t="shared" si="171"/>
        <v>PASS</v>
      </c>
      <c r="AA685" s="18">
        <f t="shared" si="172"/>
        <v>3</v>
      </c>
      <c r="AB685" s="3" t="str">
        <f t="shared" si="173"/>
        <v>A016880</v>
      </c>
      <c r="AC685" s="13" t="str">
        <f t="shared" si="174"/>
        <v>웅진</v>
      </c>
    </row>
    <row r="686" spans="1:29">
      <c r="A686" s="55">
        <f t="shared" si="175"/>
        <v>678</v>
      </c>
      <c r="B686" s="143" t="s">
        <v>935</v>
      </c>
      <c r="C686" s="175" t="s">
        <v>2248</v>
      </c>
      <c r="D686" s="37" t="s">
        <v>2294</v>
      </c>
      <c r="E686" s="38">
        <v>120784</v>
      </c>
      <c r="F686" s="39">
        <v>41560916</v>
      </c>
      <c r="G686" s="39">
        <v>39531355</v>
      </c>
      <c r="H686" s="88" t="s">
        <v>2311</v>
      </c>
      <c r="I686" s="47">
        <v>145947</v>
      </c>
      <c r="J686" s="47">
        <v>-967272</v>
      </c>
      <c r="K686" s="47">
        <v>-3541560</v>
      </c>
      <c r="L686" s="47">
        <v>-5880773</v>
      </c>
      <c r="N686" s="3" t="str">
        <f t="shared" si="160"/>
        <v>0</v>
      </c>
      <c r="O686" s="3" t="str">
        <f t="shared" si="161"/>
        <v>1</v>
      </c>
      <c r="P686" s="3" t="str">
        <f t="shared" si="162"/>
        <v>1</v>
      </c>
      <c r="Q686" s="3" t="str">
        <f t="shared" si="163"/>
        <v>1</v>
      </c>
      <c r="R686" s="8">
        <f t="shared" si="164"/>
        <v>3</v>
      </c>
      <c r="S686" s="6" t="str">
        <f t="shared" si="165"/>
        <v>일부잠식</v>
      </c>
      <c r="T686" s="6">
        <f t="shared" si="166"/>
        <v>-24.647334529392953</v>
      </c>
      <c r="V686" s="3" t="str">
        <f t="shared" si="167"/>
        <v>FAIL</v>
      </c>
      <c r="W686" s="3" t="str">
        <f t="shared" si="168"/>
        <v>FAIL</v>
      </c>
      <c r="X686" s="3" t="str">
        <f t="shared" si="169"/>
        <v>PASS</v>
      </c>
      <c r="Y686" s="3" t="str">
        <f t="shared" si="170"/>
        <v>PASS</v>
      </c>
      <c r="Z686" s="3" t="str">
        <f t="shared" si="171"/>
        <v>FAIL</v>
      </c>
      <c r="AA686" s="18">
        <f t="shared" si="172"/>
        <v>1</v>
      </c>
      <c r="AB686" s="3" t="str">
        <f t="shared" si="173"/>
        <v>A049180</v>
      </c>
      <c r="AC686" s="13" t="str">
        <f t="shared" si="174"/>
        <v>셀루메드</v>
      </c>
    </row>
    <row r="687" spans="1:29" hidden="1">
      <c r="A687" s="55">
        <f t="shared" si="175"/>
        <v>679</v>
      </c>
      <c r="B687" s="143" t="s">
        <v>1064</v>
      </c>
      <c r="C687" s="175" t="s">
        <v>2933</v>
      </c>
      <c r="D687" s="37" t="s">
        <v>2293</v>
      </c>
      <c r="E687" s="38">
        <v>165772</v>
      </c>
      <c r="F687" s="39">
        <v>58750597</v>
      </c>
      <c r="G687" s="39">
        <v>4218286</v>
      </c>
      <c r="H687" s="88">
        <v>7.18</v>
      </c>
      <c r="I687" s="47">
        <v>209542</v>
      </c>
      <c r="J687" s="47">
        <v>181916</v>
      </c>
      <c r="K687" s="47">
        <v>30243</v>
      </c>
      <c r="L687" s="47">
        <v>-200875</v>
      </c>
      <c r="N687" s="3" t="str">
        <f t="shared" si="160"/>
        <v>0</v>
      </c>
      <c r="O687" s="3" t="str">
        <f t="shared" si="161"/>
        <v>0</v>
      </c>
      <c r="P687" s="3" t="str">
        <f t="shared" si="162"/>
        <v>0</v>
      </c>
      <c r="Q687" s="3" t="str">
        <f t="shared" si="163"/>
        <v>1</v>
      </c>
      <c r="R687" s="8">
        <f t="shared" si="164"/>
        <v>1</v>
      </c>
      <c r="S687" s="6">
        <f t="shared" si="165"/>
        <v>7.18</v>
      </c>
      <c r="T687" s="6">
        <f t="shared" si="166"/>
        <v>0.37587022307194595</v>
      </c>
      <c r="V687" s="3" t="str">
        <f t="shared" si="167"/>
        <v>PASS</v>
      </c>
      <c r="W687" s="3" t="str">
        <f t="shared" si="168"/>
        <v>PASS</v>
      </c>
      <c r="X687" s="3" t="str">
        <f t="shared" si="169"/>
        <v>PASS</v>
      </c>
      <c r="Y687" s="3" t="str">
        <f t="shared" si="170"/>
        <v>PASS</v>
      </c>
      <c r="Z687" s="3" t="str">
        <f t="shared" si="171"/>
        <v>PASS</v>
      </c>
      <c r="AA687" s="18">
        <f t="shared" si="172"/>
        <v>3</v>
      </c>
      <c r="AB687" s="3" t="str">
        <f t="shared" si="173"/>
        <v>A060280</v>
      </c>
      <c r="AC687" s="13" t="str">
        <f t="shared" si="174"/>
        <v>큐렉소</v>
      </c>
    </row>
    <row r="688" spans="1:29" hidden="1">
      <c r="A688" s="55">
        <f t="shared" si="175"/>
        <v>680</v>
      </c>
      <c r="B688" s="143" t="s">
        <v>815</v>
      </c>
      <c r="C688" s="175" t="s">
        <v>2244</v>
      </c>
      <c r="D688" s="37" t="s">
        <v>2286</v>
      </c>
      <c r="E688" s="38">
        <v>132722</v>
      </c>
      <c r="F688" s="39">
        <v>26087741</v>
      </c>
      <c r="G688" s="39">
        <v>24344220</v>
      </c>
      <c r="H688" s="88">
        <v>93.32</v>
      </c>
      <c r="I688" s="47">
        <v>-1774399</v>
      </c>
      <c r="J688" s="47">
        <v>959921</v>
      </c>
      <c r="K688" s="47">
        <v>1025695</v>
      </c>
      <c r="L688" s="47">
        <v>-79078</v>
      </c>
      <c r="N688" s="3" t="str">
        <f t="shared" si="160"/>
        <v>1</v>
      </c>
      <c r="O688" s="3" t="str">
        <f t="shared" si="161"/>
        <v>0</v>
      </c>
      <c r="P688" s="3" t="str">
        <f t="shared" si="162"/>
        <v>0</v>
      </c>
      <c r="Q688" s="3" t="str">
        <f t="shared" si="163"/>
        <v>1</v>
      </c>
      <c r="R688" s="8">
        <f t="shared" si="164"/>
        <v>2</v>
      </c>
      <c r="S688" s="6">
        <f t="shared" si="165"/>
        <v>93.32</v>
      </c>
      <c r="T688" s="6">
        <f t="shared" si="166"/>
        <v>0.50651760150486003</v>
      </c>
      <c r="V688" s="3" t="str">
        <f t="shared" si="167"/>
        <v>PASS</v>
      </c>
      <c r="W688" s="3" t="str">
        <f t="shared" si="168"/>
        <v>PASS</v>
      </c>
      <c r="X688" s="3" t="str">
        <f t="shared" si="169"/>
        <v>PASS</v>
      </c>
      <c r="Y688" s="3" t="str">
        <f t="shared" si="170"/>
        <v>PASS</v>
      </c>
      <c r="Z688" s="3" t="str">
        <f t="shared" si="171"/>
        <v>PASS</v>
      </c>
      <c r="AA688" s="18">
        <f t="shared" si="172"/>
        <v>3</v>
      </c>
      <c r="AB688" s="3" t="str">
        <f t="shared" si="173"/>
        <v>A038880</v>
      </c>
      <c r="AC688" s="13" t="str">
        <f t="shared" si="174"/>
        <v>아이에이</v>
      </c>
    </row>
    <row r="689" spans="1:29">
      <c r="A689" s="55">
        <f t="shared" si="175"/>
        <v>681</v>
      </c>
      <c r="B689" s="146" t="s">
        <v>225</v>
      </c>
      <c r="C689" s="176" t="s">
        <v>1694</v>
      </c>
      <c r="D689" s="40" t="s">
        <v>2289</v>
      </c>
      <c r="E689" s="41">
        <v>186278</v>
      </c>
      <c r="F689" s="42">
        <v>237326440</v>
      </c>
      <c r="G689" s="42">
        <v>1263975756</v>
      </c>
      <c r="H689" s="89">
        <v>532.59</v>
      </c>
      <c r="I689" s="48">
        <v>2727319</v>
      </c>
      <c r="J689" s="48">
        <v>4120646</v>
      </c>
      <c r="K689" s="48">
        <v>1721849</v>
      </c>
      <c r="L689" s="48">
        <v>15929629</v>
      </c>
      <c r="N689" s="3" t="str">
        <f t="shared" si="160"/>
        <v>0</v>
      </c>
      <c r="O689" s="3" t="str">
        <f t="shared" si="161"/>
        <v>0</v>
      </c>
      <c r="P689" s="3" t="str">
        <f t="shared" si="162"/>
        <v>0</v>
      </c>
      <c r="Q689" s="3" t="str">
        <f t="shared" si="163"/>
        <v>0</v>
      </c>
      <c r="R689" s="8">
        <f t="shared" si="164"/>
        <v>0</v>
      </c>
      <c r="S689" s="6">
        <f t="shared" si="165"/>
        <v>532.59</v>
      </c>
      <c r="T689" s="6">
        <f t="shared" si="166"/>
        <v>10.3230988506801</v>
      </c>
      <c r="V689" s="3" t="str">
        <f t="shared" si="167"/>
        <v>PASS</v>
      </c>
      <c r="W689" s="3" t="str">
        <f t="shared" si="168"/>
        <v>FAIL</v>
      </c>
      <c r="X689" s="3" t="str">
        <f t="shared" si="169"/>
        <v>PASS</v>
      </c>
      <c r="Y689" s="3" t="str">
        <f t="shared" si="170"/>
        <v>PASS</v>
      </c>
      <c r="Z689" s="3" t="str">
        <f t="shared" si="171"/>
        <v>PASS</v>
      </c>
      <c r="AA689" s="18">
        <f t="shared" si="172"/>
        <v>2</v>
      </c>
      <c r="AB689" s="3" t="str">
        <f t="shared" si="173"/>
        <v>A004960</v>
      </c>
      <c r="AC689" s="13" t="str">
        <f t="shared" si="174"/>
        <v>한신공영</v>
      </c>
    </row>
    <row r="690" spans="1:29" hidden="1">
      <c r="A690" s="55">
        <f t="shared" si="175"/>
        <v>682</v>
      </c>
      <c r="B690" s="143" t="s">
        <v>2079</v>
      </c>
      <c r="C690" s="175" t="s">
        <v>2879</v>
      </c>
      <c r="D690" s="37" t="s">
        <v>2288</v>
      </c>
      <c r="E690" s="38">
        <v>200879</v>
      </c>
      <c r="F690" s="39">
        <v>236755814</v>
      </c>
      <c r="G690" s="39">
        <v>313940312</v>
      </c>
      <c r="H690" s="88">
        <v>132.6</v>
      </c>
      <c r="I690" s="47">
        <v>1295999</v>
      </c>
      <c r="J690" s="47">
        <v>1783403</v>
      </c>
      <c r="K690" s="47">
        <v>1544313</v>
      </c>
      <c r="L690" s="47">
        <v>7596897</v>
      </c>
      <c r="N690" s="3" t="str">
        <f t="shared" si="160"/>
        <v>0</v>
      </c>
      <c r="O690" s="3" t="str">
        <f t="shared" si="161"/>
        <v>0</v>
      </c>
      <c r="P690" s="3" t="str">
        <f t="shared" si="162"/>
        <v>0</v>
      </c>
      <c r="Q690" s="3" t="str">
        <f t="shared" si="163"/>
        <v>0</v>
      </c>
      <c r="R690" s="8">
        <f t="shared" si="164"/>
        <v>0</v>
      </c>
      <c r="S690" s="6">
        <f t="shared" si="165"/>
        <v>132.6</v>
      </c>
      <c r="T690" s="6">
        <f t="shared" si="166"/>
        <v>5.1616945719440706</v>
      </c>
      <c r="V690" s="3" t="str">
        <f t="shared" si="167"/>
        <v>PASS</v>
      </c>
      <c r="W690" s="3" t="str">
        <f t="shared" si="168"/>
        <v>PASS</v>
      </c>
      <c r="X690" s="3" t="str">
        <f t="shared" si="169"/>
        <v>PASS</v>
      </c>
      <c r="Y690" s="3" t="str">
        <f t="shared" si="170"/>
        <v>PASS</v>
      </c>
      <c r="Z690" s="3" t="str">
        <f t="shared" si="171"/>
        <v>PASS</v>
      </c>
      <c r="AA690" s="18">
        <f t="shared" si="172"/>
        <v>3</v>
      </c>
      <c r="AB690" s="3" t="str">
        <f t="shared" si="173"/>
        <v>A104480</v>
      </c>
      <c r="AC690" s="13" t="str">
        <f t="shared" si="174"/>
        <v>티케이케미칼</v>
      </c>
    </row>
    <row r="691" spans="1:29" hidden="1">
      <c r="A691" s="55">
        <f t="shared" si="175"/>
        <v>683</v>
      </c>
      <c r="B691" s="143" t="s">
        <v>753</v>
      </c>
      <c r="C691" s="175" t="s">
        <v>1692</v>
      </c>
      <c r="D691" s="37" t="s">
        <v>2289</v>
      </c>
      <c r="E691" s="38">
        <v>171932</v>
      </c>
      <c r="F691" s="39">
        <v>201010338</v>
      </c>
      <c r="G691" s="39">
        <v>383871439</v>
      </c>
      <c r="H691" s="88">
        <v>190.97</v>
      </c>
      <c r="I691" s="47">
        <v>1214597</v>
      </c>
      <c r="J691" s="47">
        <v>1154016</v>
      </c>
      <c r="K691" s="47">
        <v>1528577</v>
      </c>
      <c r="L691" s="47">
        <v>329074</v>
      </c>
      <c r="N691" s="3" t="str">
        <f t="shared" si="160"/>
        <v>0</v>
      </c>
      <c r="O691" s="3" t="str">
        <f t="shared" si="161"/>
        <v>0</v>
      </c>
      <c r="P691" s="3" t="str">
        <f t="shared" si="162"/>
        <v>0</v>
      </c>
      <c r="Q691" s="3" t="str">
        <f t="shared" si="163"/>
        <v>0</v>
      </c>
      <c r="R691" s="8">
        <f t="shared" si="164"/>
        <v>0</v>
      </c>
      <c r="S691" s="6">
        <f t="shared" si="165"/>
        <v>190.97</v>
      </c>
      <c r="T691" s="6">
        <f t="shared" si="166"/>
        <v>2.1025107673815264</v>
      </c>
      <c r="V691" s="3" t="str">
        <f t="shared" si="167"/>
        <v>PASS</v>
      </c>
      <c r="W691" s="3" t="str">
        <f t="shared" si="168"/>
        <v>PASS</v>
      </c>
      <c r="X691" s="3" t="str">
        <f t="shared" si="169"/>
        <v>PASS</v>
      </c>
      <c r="Y691" s="3" t="str">
        <f t="shared" si="170"/>
        <v>PASS</v>
      </c>
      <c r="Z691" s="3" t="str">
        <f t="shared" si="171"/>
        <v>PASS</v>
      </c>
      <c r="AA691" s="18">
        <f t="shared" si="172"/>
        <v>3</v>
      </c>
      <c r="AB691" s="3" t="str">
        <f t="shared" si="173"/>
        <v>A035890</v>
      </c>
      <c r="AC691" s="13" t="str">
        <f t="shared" si="174"/>
        <v>서희건설</v>
      </c>
    </row>
    <row r="692" spans="1:29" hidden="1">
      <c r="A692" s="55">
        <f t="shared" si="175"/>
        <v>684</v>
      </c>
      <c r="B692" s="143" t="s">
        <v>949</v>
      </c>
      <c r="C692" s="175" t="s">
        <v>3253</v>
      </c>
      <c r="D692" s="37" t="s">
        <v>2286</v>
      </c>
      <c r="E692" s="38">
        <v>96532</v>
      </c>
      <c r="F692" s="39">
        <v>109463070</v>
      </c>
      <c r="G692" s="39">
        <v>123369301</v>
      </c>
      <c r="H692" s="88">
        <v>112.7</v>
      </c>
      <c r="I692" s="47">
        <v>5848355</v>
      </c>
      <c r="J692" s="47">
        <v>-658741</v>
      </c>
      <c r="K692" s="47">
        <v>11109588</v>
      </c>
      <c r="L692" s="47">
        <v>-6304781</v>
      </c>
      <c r="N692" s="3" t="str">
        <f t="shared" si="160"/>
        <v>0</v>
      </c>
      <c r="O692" s="3" t="str">
        <f t="shared" si="161"/>
        <v>1</v>
      </c>
      <c r="P692" s="3" t="str">
        <f t="shared" si="162"/>
        <v>0</v>
      </c>
      <c r="Q692" s="3" t="str">
        <f t="shared" si="163"/>
        <v>1</v>
      </c>
      <c r="R692" s="8">
        <f t="shared" si="164"/>
        <v>2</v>
      </c>
      <c r="S692" s="6">
        <f t="shared" si="165"/>
        <v>112.7</v>
      </c>
      <c r="T692" s="6">
        <f t="shared" si="166"/>
        <v>9.1304044368571056</v>
      </c>
      <c r="V692" s="3" t="str">
        <f t="shared" si="167"/>
        <v>PASS</v>
      </c>
      <c r="W692" s="3" t="str">
        <f t="shared" si="168"/>
        <v>PASS</v>
      </c>
      <c r="X692" s="3" t="str">
        <f t="shared" si="169"/>
        <v>PASS</v>
      </c>
      <c r="Y692" s="3" t="str">
        <f t="shared" si="170"/>
        <v>PASS</v>
      </c>
      <c r="Z692" s="3" t="str">
        <f t="shared" si="171"/>
        <v>PASS</v>
      </c>
      <c r="AA692" s="18">
        <f t="shared" si="172"/>
        <v>3</v>
      </c>
      <c r="AB692" s="3" t="str">
        <f t="shared" si="173"/>
        <v>A050110</v>
      </c>
      <c r="AC692" s="13" t="str">
        <f t="shared" si="174"/>
        <v>캠시스</v>
      </c>
    </row>
    <row r="693" spans="1:29">
      <c r="A693" s="55">
        <f t="shared" si="175"/>
        <v>685</v>
      </c>
      <c r="B693" s="143" t="s">
        <v>2459</v>
      </c>
      <c r="C693" s="175" t="s">
        <v>1996</v>
      </c>
      <c r="D693" s="37" t="s">
        <v>2286</v>
      </c>
      <c r="E693" s="38">
        <v>143742</v>
      </c>
      <c r="F693" s="39">
        <v>152518745</v>
      </c>
      <c r="G693" s="39">
        <v>393829128</v>
      </c>
      <c r="H693" s="88">
        <v>258.22000000000003</v>
      </c>
      <c r="I693" s="47"/>
      <c r="J693" s="47"/>
      <c r="K693" s="47">
        <v>2205233</v>
      </c>
      <c r="L693" s="47">
        <v>5010406</v>
      </c>
      <c r="N693" s="3" t="str">
        <f t="shared" si="160"/>
        <v>1</v>
      </c>
      <c r="O693" s="3" t="str">
        <f t="shared" si="161"/>
        <v>1</v>
      </c>
      <c r="P693" s="3" t="str">
        <f t="shared" si="162"/>
        <v>0</v>
      </c>
      <c r="Q693" s="3" t="str">
        <f t="shared" si="163"/>
        <v>0</v>
      </c>
      <c r="R693" s="8">
        <f t="shared" si="164"/>
        <v>2</v>
      </c>
      <c r="S693" s="6">
        <f t="shared" si="165"/>
        <v>258.22000000000003</v>
      </c>
      <c r="T693" s="6">
        <f t="shared" si="166"/>
        <v>4.7309850340035249</v>
      </c>
      <c r="V693" s="3" t="str">
        <f t="shared" si="167"/>
        <v>PASS</v>
      </c>
      <c r="W693" s="3" t="str">
        <f t="shared" si="168"/>
        <v>FAIL</v>
      </c>
      <c r="X693" s="3" t="str">
        <f t="shared" si="169"/>
        <v>PASS</v>
      </c>
      <c r="Y693" s="3" t="str">
        <f t="shared" si="170"/>
        <v>PASS</v>
      </c>
      <c r="Z693" s="3" t="str">
        <f t="shared" si="171"/>
        <v>PASS</v>
      </c>
      <c r="AA693" s="18">
        <f t="shared" si="172"/>
        <v>2</v>
      </c>
      <c r="AB693" s="3" t="str">
        <f t="shared" si="173"/>
        <v>A222800</v>
      </c>
      <c r="AC693" s="13" t="str">
        <f t="shared" si="174"/>
        <v>심텍</v>
      </c>
    </row>
    <row r="694" spans="1:29" hidden="1">
      <c r="A694" s="55">
        <f t="shared" si="175"/>
        <v>686</v>
      </c>
      <c r="B694" s="146" t="s">
        <v>61</v>
      </c>
      <c r="C694" s="176" t="s">
        <v>3000</v>
      </c>
      <c r="D694" s="40" t="s">
        <v>1474</v>
      </c>
      <c r="E694" s="41">
        <v>165918</v>
      </c>
      <c r="F694" s="42">
        <v>419091287</v>
      </c>
      <c r="G694" s="42">
        <v>781911561</v>
      </c>
      <c r="H694" s="89">
        <v>186.57</v>
      </c>
      <c r="I694" s="48">
        <v>5344477</v>
      </c>
      <c r="J694" s="48">
        <v>4312294</v>
      </c>
      <c r="K694" s="48">
        <v>10158442</v>
      </c>
      <c r="L694" s="48">
        <v>2791898</v>
      </c>
      <c r="N694" s="3" t="str">
        <f t="shared" si="160"/>
        <v>0</v>
      </c>
      <c r="O694" s="3" t="str">
        <f t="shared" si="161"/>
        <v>0</v>
      </c>
      <c r="P694" s="3" t="str">
        <f t="shared" si="162"/>
        <v>0</v>
      </c>
      <c r="Q694" s="3" t="str">
        <f t="shared" si="163"/>
        <v>0</v>
      </c>
      <c r="R694" s="8">
        <f t="shared" si="164"/>
        <v>0</v>
      </c>
      <c r="S694" s="6" t="str">
        <f t="shared" si="165"/>
        <v/>
      </c>
      <c r="T694" s="6">
        <f t="shared" si="166"/>
        <v>5.3943166325001641</v>
      </c>
      <c r="V694" s="3" t="str">
        <f t="shared" si="167"/>
        <v>PASS</v>
      </c>
      <c r="W694" s="3" t="str">
        <f t="shared" si="168"/>
        <v>PASS</v>
      </c>
      <c r="X694" s="3" t="str">
        <f t="shared" si="169"/>
        <v>PASS</v>
      </c>
      <c r="Y694" s="3" t="str">
        <f t="shared" si="170"/>
        <v>PASS</v>
      </c>
      <c r="Z694" s="3" t="str">
        <f t="shared" si="171"/>
        <v>PASS</v>
      </c>
      <c r="AA694" s="18">
        <f t="shared" si="172"/>
        <v>3</v>
      </c>
      <c r="AB694" s="3" t="str">
        <f t="shared" si="173"/>
        <v>A001270</v>
      </c>
      <c r="AC694" s="13" t="str">
        <f t="shared" si="174"/>
        <v>부국증권</v>
      </c>
    </row>
    <row r="695" spans="1:29" hidden="1">
      <c r="A695" s="55">
        <f t="shared" si="175"/>
        <v>687</v>
      </c>
      <c r="B695" s="143" t="s">
        <v>2038</v>
      </c>
      <c r="C695" s="175" t="s">
        <v>3170</v>
      </c>
      <c r="D695" s="37" t="s">
        <v>2286</v>
      </c>
      <c r="E695" s="38">
        <v>112523</v>
      </c>
      <c r="F695" s="39">
        <v>88900609</v>
      </c>
      <c r="G695" s="39">
        <v>17456551</v>
      </c>
      <c r="H695" s="88">
        <v>19.64</v>
      </c>
      <c r="I695" s="47">
        <v>-3168074</v>
      </c>
      <c r="J695" s="47">
        <v>-1487257</v>
      </c>
      <c r="K695" s="47">
        <v>-178408</v>
      </c>
      <c r="L695" s="47">
        <v>1378286</v>
      </c>
      <c r="N695" s="3" t="str">
        <f t="shared" si="160"/>
        <v>1</v>
      </c>
      <c r="O695" s="3" t="str">
        <f t="shared" si="161"/>
        <v>1</v>
      </c>
      <c r="P695" s="3" t="str">
        <f t="shared" si="162"/>
        <v>1</v>
      </c>
      <c r="Q695" s="3" t="str">
        <f t="shared" si="163"/>
        <v>0</v>
      </c>
      <c r="R695" s="8">
        <f t="shared" si="164"/>
        <v>3</v>
      </c>
      <c r="S695" s="6">
        <f t="shared" si="165"/>
        <v>19.64</v>
      </c>
      <c r="T695" s="6">
        <f t="shared" si="166"/>
        <v>-3.8868721360502714</v>
      </c>
      <c r="V695" s="3" t="str">
        <f t="shared" si="167"/>
        <v>PASS</v>
      </c>
      <c r="W695" s="3" t="str">
        <f t="shared" si="168"/>
        <v>PASS</v>
      </c>
      <c r="X695" s="3" t="str">
        <f t="shared" si="169"/>
        <v>PASS</v>
      </c>
      <c r="Y695" s="3" t="str">
        <f t="shared" si="170"/>
        <v>PASS</v>
      </c>
      <c r="Z695" s="3" t="str">
        <f t="shared" si="171"/>
        <v>PASS</v>
      </c>
      <c r="AA695" s="18">
        <f t="shared" si="172"/>
        <v>3</v>
      </c>
      <c r="AB695" s="3" t="str">
        <f t="shared" si="173"/>
        <v>A040910</v>
      </c>
      <c r="AC695" s="13" t="str">
        <f t="shared" si="174"/>
        <v>아이씨디</v>
      </c>
    </row>
    <row r="696" spans="1:29" hidden="1">
      <c r="A696" s="55">
        <f t="shared" si="175"/>
        <v>688</v>
      </c>
      <c r="B696" s="143" t="s">
        <v>1084</v>
      </c>
      <c r="C696" s="175" t="s">
        <v>2965</v>
      </c>
      <c r="D696" s="37" t="s">
        <v>2289</v>
      </c>
      <c r="E696" s="38">
        <v>168057</v>
      </c>
      <c r="F696" s="39">
        <v>95870906</v>
      </c>
      <c r="G696" s="39">
        <v>66856239</v>
      </c>
      <c r="H696" s="88">
        <v>69.739999999999995</v>
      </c>
      <c r="I696" s="47">
        <v>1773054</v>
      </c>
      <c r="J696" s="47">
        <v>2527360</v>
      </c>
      <c r="K696" s="47">
        <v>2845384</v>
      </c>
      <c r="L696" s="47">
        <v>2403998</v>
      </c>
      <c r="N696" s="3" t="str">
        <f t="shared" si="160"/>
        <v>0</v>
      </c>
      <c r="O696" s="3" t="str">
        <f t="shared" si="161"/>
        <v>0</v>
      </c>
      <c r="P696" s="3" t="str">
        <f t="shared" si="162"/>
        <v>0</v>
      </c>
      <c r="Q696" s="3" t="str">
        <f t="shared" si="163"/>
        <v>0</v>
      </c>
      <c r="R696" s="8">
        <f t="shared" si="164"/>
        <v>0</v>
      </c>
      <c r="S696" s="6">
        <f t="shared" si="165"/>
        <v>69.739999999999995</v>
      </c>
      <c r="T696" s="6">
        <f t="shared" si="166"/>
        <v>9.9610991472219936</v>
      </c>
      <c r="V696" s="3" t="str">
        <f t="shared" si="167"/>
        <v>PASS</v>
      </c>
      <c r="W696" s="3" t="str">
        <f t="shared" si="168"/>
        <v>PASS</v>
      </c>
      <c r="X696" s="3" t="str">
        <f t="shared" si="169"/>
        <v>PASS</v>
      </c>
      <c r="Y696" s="3" t="str">
        <f t="shared" si="170"/>
        <v>PASS</v>
      </c>
      <c r="Z696" s="3" t="str">
        <f t="shared" si="171"/>
        <v>PASS</v>
      </c>
      <c r="AA696" s="18">
        <f t="shared" si="172"/>
        <v>3</v>
      </c>
      <c r="AB696" s="3" t="str">
        <f t="shared" si="173"/>
        <v>A063570</v>
      </c>
      <c r="AC696" s="13" t="str">
        <f t="shared" si="174"/>
        <v>한국전자금융</v>
      </c>
    </row>
    <row r="697" spans="1:29" hidden="1">
      <c r="A697" s="55">
        <f t="shared" si="175"/>
        <v>689</v>
      </c>
      <c r="B697" s="143" t="s">
        <v>162</v>
      </c>
      <c r="C697" s="175" t="s">
        <v>2975</v>
      </c>
      <c r="D697" s="37" t="s">
        <v>1474</v>
      </c>
      <c r="E697" s="38">
        <v>170107</v>
      </c>
      <c r="F697" s="39">
        <v>469375007</v>
      </c>
      <c r="G697" s="39">
        <v>138859085</v>
      </c>
      <c r="H697" s="88">
        <v>29.58</v>
      </c>
      <c r="I697" s="47">
        <v>2379695</v>
      </c>
      <c r="J697" s="47">
        <v>3315713</v>
      </c>
      <c r="K697" s="47">
        <v>872983</v>
      </c>
      <c r="L697" s="47">
        <v>3923269</v>
      </c>
      <c r="N697" s="3" t="str">
        <f t="shared" si="160"/>
        <v>0</v>
      </c>
      <c r="O697" s="3" t="str">
        <f t="shared" si="161"/>
        <v>0</v>
      </c>
      <c r="P697" s="3" t="str">
        <f t="shared" si="162"/>
        <v>0</v>
      </c>
      <c r="Q697" s="3" t="str">
        <f t="shared" si="163"/>
        <v>0</v>
      </c>
      <c r="R697" s="8">
        <f t="shared" si="164"/>
        <v>0</v>
      </c>
      <c r="S697" s="6" t="str">
        <f t="shared" si="165"/>
        <v/>
      </c>
      <c r="T697" s="6">
        <f t="shared" si="166"/>
        <v>2.2352404460257085</v>
      </c>
      <c r="V697" s="3" t="str">
        <f t="shared" si="167"/>
        <v>PASS</v>
      </c>
      <c r="W697" s="3" t="str">
        <f t="shared" si="168"/>
        <v>PASS</v>
      </c>
      <c r="X697" s="3" t="str">
        <f t="shared" si="169"/>
        <v>PASS</v>
      </c>
      <c r="Y697" s="3" t="str">
        <f t="shared" si="170"/>
        <v>PASS</v>
      </c>
      <c r="Z697" s="3" t="str">
        <f t="shared" si="171"/>
        <v>PASS</v>
      </c>
      <c r="AA697" s="18">
        <f t="shared" si="172"/>
        <v>3</v>
      </c>
      <c r="AB697" s="3" t="str">
        <f t="shared" si="173"/>
        <v>A003460</v>
      </c>
      <c r="AC697" s="13" t="str">
        <f t="shared" si="174"/>
        <v>유화증권</v>
      </c>
    </row>
    <row r="698" spans="1:29" hidden="1">
      <c r="A698" s="55">
        <f t="shared" si="175"/>
        <v>690</v>
      </c>
      <c r="B698" s="143" t="s">
        <v>1256</v>
      </c>
      <c r="C698" s="175" t="s">
        <v>2985</v>
      </c>
      <c r="D698" s="37" t="s">
        <v>2286</v>
      </c>
      <c r="E698" s="38">
        <v>162585</v>
      </c>
      <c r="F698" s="39">
        <v>82350105</v>
      </c>
      <c r="G698" s="39">
        <v>14869832</v>
      </c>
      <c r="H698" s="88">
        <v>18.059999999999999</v>
      </c>
      <c r="I698" s="47">
        <v>3018335</v>
      </c>
      <c r="J698" s="47">
        <v>2881121</v>
      </c>
      <c r="K698" s="47">
        <v>2259005</v>
      </c>
      <c r="L698" s="47">
        <v>4095262</v>
      </c>
      <c r="N698" s="3" t="str">
        <f t="shared" si="160"/>
        <v>0</v>
      </c>
      <c r="O698" s="3" t="str">
        <f t="shared" si="161"/>
        <v>0</v>
      </c>
      <c r="P698" s="3" t="str">
        <f t="shared" si="162"/>
        <v>0</v>
      </c>
      <c r="Q698" s="3" t="str">
        <f t="shared" si="163"/>
        <v>0</v>
      </c>
      <c r="R698" s="8">
        <f t="shared" si="164"/>
        <v>0</v>
      </c>
      <c r="S698" s="6">
        <f t="shared" si="165"/>
        <v>18.059999999999999</v>
      </c>
      <c r="T698" s="6">
        <f t="shared" si="166"/>
        <v>14.880033243430594</v>
      </c>
      <c r="V698" s="3" t="str">
        <f t="shared" si="167"/>
        <v>PASS</v>
      </c>
      <c r="W698" s="3" t="str">
        <f t="shared" si="168"/>
        <v>PASS</v>
      </c>
      <c r="X698" s="3" t="str">
        <f t="shared" si="169"/>
        <v>PASS</v>
      </c>
      <c r="Y698" s="3" t="str">
        <f t="shared" si="170"/>
        <v>PASS</v>
      </c>
      <c r="Z698" s="3" t="str">
        <f t="shared" si="171"/>
        <v>PASS</v>
      </c>
      <c r="AA698" s="18">
        <f t="shared" si="172"/>
        <v>3</v>
      </c>
      <c r="AB698" s="3" t="str">
        <f t="shared" si="173"/>
        <v>A082920</v>
      </c>
      <c r="AC698" s="13" t="str">
        <f t="shared" si="174"/>
        <v>비츠로셀</v>
      </c>
    </row>
    <row r="699" spans="1:29" hidden="1">
      <c r="A699" s="55">
        <f t="shared" si="175"/>
        <v>691</v>
      </c>
      <c r="B699" s="146" t="s">
        <v>471</v>
      </c>
      <c r="C699" s="176" t="s">
        <v>2403</v>
      </c>
      <c r="D699" s="40" t="s">
        <v>2287</v>
      </c>
      <c r="E699" s="41">
        <v>156503</v>
      </c>
      <c r="F699" s="42">
        <v>192470571</v>
      </c>
      <c r="G699" s="42">
        <v>16280884</v>
      </c>
      <c r="H699" s="89">
        <v>8.4600000000000009</v>
      </c>
      <c r="I699" s="48">
        <v>6053695</v>
      </c>
      <c r="J699" s="48">
        <v>1435233</v>
      </c>
      <c r="K699" s="48">
        <v>254058656</v>
      </c>
      <c r="L699" s="48"/>
      <c r="N699" s="3" t="str">
        <f t="shared" si="160"/>
        <v>0</v>
      </c>
      <c r="O699" s="3" t="str">
        <f t="shared" si="161"/>
        <v>0</v>
      </c>
      <c r="P699" s="3" t="str">
        <f t="shared" si="162"/>
        <v>0</v>
      </c>
      <c r="Q699" s="3" t="str">
        <f t="shared" si="163"/>
        <v>1</v>
      </c>
      <c r="R699" s="8">
        <f t="shared" si="164"/>
        <v>1</v>
      </c>
      <c r="S699" s="6">
        <f t="shared" si="165"/>
        <v>8.4600000000000009</v>
      </c>
      <c r="T699" s="6">
        <f t="shared" si="166"/>
        <v>135.88964933241664</v>
      </c>
      <c r="V699" s="3" t="str">
        <f t="shared" si="167"/>
        <v>PASS</v>
      </c>
      <c r="W699" s="3" t="str">
        <f t="shared" si="168"/>
        <v>PASS</v>
      </c>
      <c r="X699" s="3" t="str">
        <f t="shared" si="169"/>
        <v>PASS</v>
      </c>
      <c r="Y699" s="3" t="str">
        <f t="shared" si="170"/>
        <v>PASS</v>
      </c>
      <c r="Z699" s="3" t="str">
        <f t="shared" si="171"/>
        <v>PASS</v>
      </c>
      <c r="AA699" s="18">
        <f t="shared" si="172"/>
        <v>3</v>
      </c>
      <c r="AB699" s="3" t="str">
        <f t="shared" si="173"/>
        <v>A014470</v>
      </c>
      <c r="AC699" s="13" t="str">
        <f t="shared" si="174"/>
        <v>부방</v>
      </c>
    </row>
    <row r="700" spans="1:29" hidden="1">
      <c r="A700" s="55">
        <f t="shared" si="175"/>
        <v>692</v>
      </c>
      <c r="B700" s="143" t="s">
        <v>923</v>
      </c>
      <c r="C700" s="175" t="s">
        <v>2937</v>
      </c>
      <c r="D700" s="37" t="s">
        <v>2287</v>
      </c>
      <c r="E700" s="38">
        <v>182274</v>
      </c>
      <c r="F700" s="39">
        <v>63775707</v>
      </c>
      <c r="G700" s="39">
        <v>38576840</v>
      </c>
      <c r="H700" s="88">
        <v>60.49</v>
      </c>
      <c r="I700" s="47">
        <v>120750</v>
      </c>
      <c r="J700" s="47">
        <v>-238169</v>
      </c>
      <c r="K700" s="47">
        <v>85796</v>
      </c>
      <c r="L700" s="47">
        <v>-689411</v>
      </c>
      <c r="N700" s="3" t="str">
        <f t="shared" si="160"/>
        <v>0</v>
      </c>
      <c r="O700" s="3" t="str">
        <f t="shared" si="161"/>
        <v>1</v>
      </c>
      <c r="P700" s="3" t="str">
        <f t="shared" si="162"/>
        <v>0</v>
      </c>
      <c r="Q700" s="3" t="str">
        <f t="shared" si="163"/>
        <v>1</v>
      </c>
      <c r="R700" s="8">
        <f t="shared" si="164"/>
        <v>2</v>
      </c>
      <c r="S700" s="6">
        <f>IF(D700=$W$4,"",H700)</f>
        <v>60.49</v>
      </c>
      <c r="T700" s="6">
        <f t="shared" si="166"/>
        <v>-1.130577823308176</v>
      </c>
      <c r="V700" s="3" t="str">
        <f>IF(OR(H700=$V$3,H700=$V$4),"FAIL","PASS")</f>
        <v>PASS</v>
      </c>
      <c r="W700" s="3" t="str">
        <f t="shared" si="168"/>
        <v>PASS</v>
      </c>
      <c r="X700" s="3" t="str">
        <f t="shared" si="169"/>
        <v>PASS</v>
      </c>
      <c r="Y700" s="3" t="str">
        <f t="shared" si="170"/>
        <v>PASS</v>
      </c>
      <c r="Z700" s="3" t="str">
        <f t="shared" si="171"/>
        <v>PASS</v>
      </c>
      <c r="AA700" s="18">
        <f t="shared" si="172"/>
        <v>3</v>
      </c>
      <c r="AB700" s="3" t="str">
        <f t="shared" si="173"/>
        <v>A047820</v>
      </c>
      <c r="AC700" s="13" t="str">
        <f t="shared" si="174"/>
        <v>초록뱀</v>
      </c>
    </row>
    <row r="701" spans="1:29" hidden="1">
      <c r="A701" s="55">
        <f t="shared" si="175"/>
        <v>693</v>
      </c>
      <c r="B701" s="143" t="s">
        <v>221</v>
      </c>
      <c r="C701" s="175" t="s">
        <v>3151</v>
      </c>
      <c r="D701" s="37" t="s">
        <v>2288</v>
      </c>
      <c r="E701" s="38">
        <v>121697</v>
      </c>
      <c r="F701" s="39">
        <v>34865820</v>
      </c>
      <c r="G701" s="39">
        <v>20766267</v>
      </c>
      <c r="H701" s="88">
        <v>59.56</v>
      </c>
      <c r="I701" s="47">
        <v>-164710</v>
      </c>
      <c r="J701" s="47">
        <v>16073</v>
      </c>
      <c r="K701" s="47">
        <v>-29347</v>
      </c>
      <c r="L701" s="47">
        <v>513928</v>
      </c>
      <c r="N701" s="3" t="str">
        <f t="shared" si="160"/>
        <v>1</v>
      </c>
      <c r="O701" s="3" t="str">
        <f t="shared" si="161"/>
        <v>0</v>
      </c>
      <c r="P701" s="3" t="str">
        <f t="shared" si="162"/>
        <v>1</v>
      </c>
      <c r="Q701" s="3" t="str">
        <f t="shared" si="163"/>
        <v>0</v>
      </c>
      <c r="R701" s="8">
        <f t="shared" si="164"/>
        <v>2</v>
      </c>
      <c r="S701" s="6">
        <f t="shared" si="165"/>
        <v>59.56</v>
      </c>
      <c r="T701" s="6">
        <f t="shared" si="166"/>
        <v>0.96353391372983632</v>
      </c>
      <c r="V701" s="3" t="str">
        <f t="shared" si="167"/>
        <v>PASS</v>
      </c>
      <c r="W701" s="3" t="str">
        <f t="shared" si="168"/>
        <v>PASS</v>
      </c>
      <c r="X701" s="3" t="str">
        <f t="shared" si="169"/>
        <v>PASS</v>
      </c>
      <c r="Y701" s="3" t="str">
        <f t="shared" si="170"/>
        <v>PASS</v>
      </c>
      <c r="Z701" s="3" t="str">
        <f t="shared" si="171"/>
        <v>PASS</v>
      </c>
      <c r="AA701" s="18">
        <f t="shared" si="172"/>
        <v>3</v>
      </c>
      <c r="AB701" s="3" t="str">
        <f t="shared" si="173"/>
        <v>A004870</v>
      </c>
      <c r="AC701" s="13" t="str">
        <f t="shared" si="174"/>
        <v>티웨이홀딩스</v>
      </c>
    </row>
    <row r="702" spans="1:29" hidden="1">
      <c r="A702" s="55">
        <f t="shared" si="175"/>
        <v>694</v>
      </c>
      <c r="B702" s="143" t="s">
        <v>281</v>
      </c>
      <c r="C702" s="175" t="s">
        <v>2862</v>
      </c>
      <c r="D702" s="37" t="s">
        <v>1474</v>
      </c>
      <c r="E702" s="38">
        <v>224607</v>
      </c>
      <c r="F702" s="39">
        <v>318021000</v>
      </c>
      <c r="G702" s="39">
        <v>4134501000</v>
      </c>
      <c r="H702" s="88">
        <v>1300.07</v>
      </c>
      <c r="I702" s="47">
        <v>4704000</v>
      </c>
      <c r="J702" s="47">
        <v>5840000</v>
      </c>
      <c r="K702" s="47">
        <v>5184000</v>
      </c>
      <c r="L702" s="47">
        <v>3669000</v>
      </c>
      <c r="N702" s="3" t="str">
        <f t="shared" si="160"/>
        <v>0</v>
      </c>
      <c r="O702" s="3" t="str">
        <f t="shared" si="161"/>
        <v>0</v>
      </c>
      <c r="P702" s="3" t="str">
        <f t="shared" si="162"/>
        <v>0</v>
      </c>
      <c r="Q702" s="3" t="str">
        <f t="shared" si="163"/>
        <v>0</v>
      </c>
      <c r="R702" s="8">
        <f t="shared" si="164"/>
        <v>0</v>
      </c>
      <c r="S702" s="6" t="str">
        <f t="shared" si="165"/>
        <v/>
      </c>
      <c r="T702" s="6">
        <f t="shared" si="166"/>
        <v>6.0992827517679649</v>
      </c>
      <c r="V702" s="3" t="str">
        <f t="shared" si="167"/>
        <v>PASS</v>
      </c>
      <c r="W702" s="3" t="str">
        <f t="shared" si="168"/>
        <v>PASS</v>
      </c>
      <c r="X702" s="3" t="str">
        <f t="shared" si="169"/>
        <v>PASS</v>
      </c>
      <c r="Y702" s="3" t="str">
        <f t="shared" si="170"/>
        <v>PASS</v>
      </c>
      <c r="Z702" s="3" t="str">
        <f t="shared" si="171"/>
        <v>PASS</v>
      </c>
      <c r="AA702" s="18">
        <f t="shared" si="172"/>
        <v>3</v>
      </c>
      <c r="AB702" s="3" t="str">
        <f t="shared" si="173"/>
        <v>A006220</v>
      </c>
      <c r="AC702" s="13" t="str">
        <f t="shared" si="174"/>
        <v>제주은행</v>
      </c>
    </row>
    <row r="703" spans="1:29" hidden="1">
      <c r="A703" s="55">
        <f t="shared" si="175"/>
        <v>695</v>
      </c>
      <c r="B703" s="143" t="s">
        <v>1127</v>
      </c>
      <c r="C703" s="175" t="s">
        <v>3066</v>
      </c>
      <c r="D703" s="37" t="s">
        <v>2289</v>
      </c>
      <c r="E703" s="38">
        <v>144750</v>
      </c>
      <c r="F703" s="39">
        <v>75467148</v>
      </c>
      <c r="G703" s="39">
        <v>53570805</v>
      </c>
      <c r="H703" s="88">
        <v>70.989999999999995</v>
      </c>
      <c r="I703" s="47">
        <v>902072</v>
      </c>
      <c r="J703" s="47">
        <v>1810901</v>
      </c>
      <c r="K703" s="47">
        <v>2152959</v>
      </c>
      <c r="L703" s="47">
        <v>2081737</v>
      </c>
      <c r="N703" s="3" t="str">
        <f t="shared" si="160"/>
        <v>0</v>
      </c>
      <c r="O703" s="3" t="str">
        <f t="shared" si="161"/>
        <v>0</v>
      </c>
      <c r="P703" s="3" t="str">
        <f t="shared" si="162"/>
        <v>0</v>
      </c>
      <c r="Q703" s="3" t="str">
        <f t="shared" si="163"/>
        <v>0</v>
      </c>
      <c r="R703" s="8">
        <f t="shared" si="164"/>
        <v>0</v>
      </c>
      <c r="S703" s="6">
        <f t="shared" si="165"/>
        <v>70.989999999999995</v>
      </c>
      <c r="T703" s="6">
        <f t="shared" si="166"/>
        <v>9.2062164585840716</v>
      </c>
      <c r="V703" s="3" t="str">
        <f t="shared" si="167"/>
        <v>PASS</v>
      </c>
      <c r="W703" s="3" t="str">
        <f t="shared" si="168"/>
        <v>PASS</v>
      </c>
      <c r="X703" s="3" t="str">
        <f t="shared" si="169"/>
        <v>PASS</v>
      </c>
      <c r="Y703" s="3" t="str">
        <f t="shared" si="170"/>
        <v>PASS</v>
      </c>
      <c r="Z703" s="3" t="str">
        <f t="shared" si="171"/>
        <v>PASS</v>
      </c>
      <c r="AA703" s="18">
        <f t="shared" si="172"/>
        <v>3</v>
      </c>
      <c r="AB703" s="3" t="str">
        <f t="shared" si="173"/>
        <v>A066620</v>
      </c>
      <c r="AC703" s="13" t="str">
        <f t="shared" si="174"/>
        <v>국보디자인</v>
      </c>
    </row>
    <row r="704" spans="1:29" hidden="1">
      <c r="A704" s="55">
        <f t="shared" si="175"/>
        <v>696</v>
      </c>
      <c r="B704" s="146" t="s">
        <v>2460</v>
      </c>
      <c r="C704" s="176" t="s">
        <v>2899</v>
      </c>
      <c r="D704" s="40" t="s">
        <v>2286</v>
      </c>
      <c r="E704" s="41">
        <v>187528</v>
      </c>
      <c r="F704" s="42">
        <v>46953427</v>
      </c>
      <c r="G704" s="42">
        <v>3896637</v>
      </c>
      <c r="H704" s="89">
        <v>8.3000000000000007</v>
      </c>
      <c r="I704" s="48">
        <v>2442425</v>
      </c>
      <c r="J704" s="48">
        <v>2177885</v>
      </c>
      <c r="K704" s="48">
        <v>2266157</v>
      </c>
      <c r="L704" s="48">
        <v>1915192</v>
      </c>
      <c r="N704" s="3" t="str">
        <f t="shared" si="160"/>
        <v>0</v>
      </c>
      <c r="O704" s="3" t="str">
        <f t="shared" si="161"/>
        <v>0</v>
      </c>
      <c r="P704" s="3" t="str">
        <f t="shared" si="162"/>
        <v>0</v>
      </c>
      <c r="Q704" s="3" t="str">
        <f t="shared" si="163"/>
        <v>0</v>
      </c>
      <c r="R704" s="8">
        <f t="shared" si="164"/>
        <v>0</v>
      </c>
      <c r="S704" s="6">
        <f t="shared" si="165"/>
        <v>8.3000000000000007</v>
      </c>
      <c r="T704" s="6">
        <f t="shared" si="166"/>
        <v>18.745509246854336</v>
      </c>
      <c r="V704" s="3" t="str">
        <f t="shared" si="167"/>
        <v>PASS</v>
      </c>
      <c r="W704" s="3" t="str">
        <f t="shared" si="168"/>
        <v>PASS</v>
      </c>
      <c r="X704" s="3" t="str">
        <f t="shared" si="169"/>
        <v>PASS</v>
      </c>
      <c r="Y704" s="3" t="str">
        <f t="shared" si="170"/>
        <v>PASS</v>
      </c>
      <c r="Z704" s="3" t="str">
        <f t="shared" si="171"/>
        <v>PASS</v>
      </c>
      <c r="AA704" s="18">
        <f t="shared" si="172"/>
        <v>3</v>
      </c>
      <c r="AB704" s="3" t="str">
        <f t="shared" si="173"/>
        <v>A214180</v>
      </c>
      <c r="AC704" s="13" t="str">
        <f t="shared" si="174"/>
        <v>민앤지</v>
      </c>
    </row>
    <row r="705" spans="1:29">
      <c r="A705" s="55">
        <f t="shared" si="175"/>
        <v>697</v>
      </c>
      <c r="B705" s="143" t="s">
        <v>960</v>
      </c>
      <c r="C705" s="175" t="s">
        <v>2962</v>
      </c>
      <c r="D705" s="37" t="s">
        <v>2286</v>
      </c>
      <c r="E705" s="38">
        <v>174454</v>
      </c>
      <c r="F705" s="39">
        <v>219972501</v>
      </c>
      <c r="G705" s="39">
        <v>257585355</v>
      </c>
      <c r="H705" s="88">
        <v>117.1</v>
      </c>
      <c r="I705" s="47">
        <v>-23450443</v>
      </c>
      <c r="J705" s="47">
        <v>-22846518</v>
      </c>
      <c r="K705" s="47">
        <v>-20665172</v>
      </c>
      <c r="L705" s="47">
        <v>-22554263</v>
      </c>
      <c r="N705" s="3" t="str">
        <f t="shared" si="160"/>
        <v>1</v>
      </c>
      <c r="O705" s="3" t="str">
        <f t="shared" si="161"/>
        <v>1</v>
      </c>
      <c r="P705" s="3" t="str">
        <f t="shared" si="162"/>
        <v>1</v>
      </c>
      <c r="Q705" s="3" t="str">
        <f t="shared" si="163"/>
        <v>1</v>
      </c>
      <c r="R705" s="8">
        <f t="shared" si="164"/>
        <v>4</v>
      </c>
      <c r="S705" s="6">
        <f t="shared" si="165"/>
        <v>117.1</v>
      </c>
      <c r="T705" s="6">
        <f t="shared" si="166"/>
        <v>-40.694357518806406</v>
      </c>
      <c r="V705" s="3" t="str">
        <f t="shared" si="167"/>
        <v>PASS</v>
      </c>
      <c r="W705" s="3" t="str">
        <f t="shared" si="168"/>
        <v>PASS</v>
      </c>
      <c r="X705" s="3" t="str">
        <f t="shared" si="169"/>
        <v>FAIL</v>
      </c>
      <c r="Y705" s="3" t="str">
        <f t="shared" si="170"/>
        <v>FAIL</v>
      </c>
      <c r="Z705" s="3" t="str">
        <f t="shared" si="171"/>
        <v>FAIL</v>
      </c>
      <c r="AA705" s="18">
        <f t="shared" si="172"/>
        <v>2</v>
      </c>
      <c r="AB705" s="3" t="str">
        <f t="shared" si="173"/>
        <v>A051370</v>
      </c>
      <c r="AC705" s="13" t="str">
        <f t="shared" si="174"/>
        <v>인터플렉스</v>
      </c>
    </row>
    <row r="706" spans="1:29" hidden="1">
      <c r="A706" s="55">
        <f t="shared" si="175"/>
        <v>698</v>
      </c>
      <c r="B706" s="143" t="s">
        <v>1434</v>
      </c>
      <c r="C706" s="175" t="s">
        <v>3480</v>
      </c>
      <c r="D706" s="37" t="s">
        <v>2286</v>
      </c>
      <c r="E706" s="38">
        <v>58500</v>
      </c>
      <c r="F706" s="39">
        <v>40805983</v>
      </c>
      <c r="G706" s="39">
        <v>13713697</v>
      </c>
      <c r="H706" s="88">
        <v>33.61</v>
      </c>
      <c r="I706" s="47">
        <v>2415200</v>
      </c>
      <c r="J706" s="47">
        <v>2660747</v>
      </c>
      <c r="K706" s="47">
        <v>3313992</v>
      </c>
      <c r="L706" s="47">
        <v>489522</v>
      </c>
      <c r="N706" s="3" t="str">
        <f t="shared" si="160"/>
        <v>0</v>
      </c>
      <c r="O706" s="3" t="str">
        <f t="shared" si="161"/>
        <v>0</v>
      </c>
      <c r="P706" s="3" t="str">
        <f t="shared" si="162"/>
        <v>0</v>
      </c>
      <c r="Q706" s="3" t="str">
        <f t="shared" si="163"/>
        <v>0</v>
      </c>
      <c r="R706" s="8">
        <f t="shared" si="164"/>
        <v>0</v>
      </c>
      <c r="S706" s="6">
        <f t="shared" si="165"/>
        <v>33.61</v>
      </c>
      <c r="T706" s="6">
        <f t="shared" si="166"/>
        <v>21.760193842162803</v>
      </c>
      <c r="V706" s="3" t="str">
        <f t="shared" si="167"/>
        <v>PASS</v>
      </c>
      <c r="W706" s="3" t="str">
        <f t="shared" si="168"/>
        <v>PASS</v>
      </c>
      <c r="X706" s="3" t="str">
        <f t="shared" si="169"/>
        <v>PASS</v>
      </c>
      <c r="Y706" s="3" t="str">
        <f t="shared" si="170"/>
        <v>PASS</v>
      </c>
      <c r="Z706" s="3" t="str">
        <f t="shared" si="171"/>
        <v>PASS</v>
      </c>
      <c r="AA706" s="18">
        <f t="shared" si="172"/>
        <v>3</v>
      </c>
      <c r="AB706" s="3" t="str">
        <f t="shared" si="173"/>
        <v>A109740</v>
      </c>
      <c r="AC706" s="13" t="str">
        <f t="shared" si="174"/>
        <v>디에스케이</v>
      </c>
    </row>
    <row r="707" spans="1:29" hidden="1">
      <c r="A707" s="55">
        <f t="shared" si="175"/>
        <v>699</v>
      </c>
      <c r="B707" s="143" t="s">
        <v>854</v>
      </c>
      <c r="C707" s="175" t="s">
        <v>3037</v>
      </c>
      <c r="D707" s="37" t="s">
        <v>2287</v>
      </c>
      <c r="E707" s="38">
        <v>158245</v>
      </c>
      <c r="F707" s="39">
        <v>128022965</v>
      </c>
      <c r="G707" s="39">
        <v>114441467</v>
      </c>
      <c r="H707" s="88">
        <v>89.39</v>
      </c>
      <c r="I707" s="47">
        <v>5634304</v>
      </c>
      <c r="J707" s="47">
        <v>5307524</v>
      </c>
      <c r="K707" s="47">
        <v>6114050</v>
      </c>
      <c r="L707" s="47">
        <v>7845627</v>
      </c>
      <c r="N707" s="3" t="str">
        <f t="shared" si="160"/>
        <v>0</v>
      </c>
      <c r="O707" s="3" t="str">
        <f t="shared" si="161"/>
        <v>0</v>
      </c>
      <c r="P707" s="3" t="str">
        <f t="shared" si="162"/>
        <v>0</v>
      </c>
      <c r="Q707" s="3" t="str">
        <f t="shared" si="163"/>
        <v>0</v>
      </c>
      <c r="R707" s="8">
        <f t="shared" si="164"/>
        <v>0</v>
      </c>
      <c r="S707" s="6">
        <f t="shared" si="165"/>
        <v>89.39</v>
      </c>
      <c r="T707" s="6">
        <f t="shared" si="166"/>
        <v>19.45081103222379</v>
      </c>
      <c r="V707" s="3" t="str">
        <f t="shared" si="167"/>
        <v>PASS</v>
      </c>
      <c r="W707" s="3" t="str">
        <f t="shared" si="168"/>
        <v>PASS</v>
      </c>
      <c r="X707" s="3" t="str">
        <f t="shared" si="169"/>
        <v>PASS</v>
      </c>
      <c r="Y707" s="3" t="str">
        <f t="shared" si="170"/>
        <v>PASS</v>
      </c>
      <c r="Z707" s="3" t="str">
        <f t="shared" si="171"/>
        <v>PASS</v>
      </c>
      <c r="AA707" s="18">
        <f t="shared" si="172"/>
        <v>3</v>
      </c>
      <c r="AB707" s="3" t="str">
        <f t="shared" si="173"/>
        <v>A041650</v>
      </c>
      <c r="AC707" s="13" t="str">
        <f t="shared" si="174"/>
        <v>상신브레이크</v>
      </c>
    </row>
    <row r="708" spans="1:29">
      <c r="A708" s="55">
        <f t="shared" si="175"/>
        <v>700</v>
      </c>
      <c r="B708" s="143" t="s">
        <v>986</v>
      </c>
      <c r="C708" s="175" t="s">
        <v>1936</v>
      </c>
      <c r="D708" s="37" t="s">
        <v>2286</v>
      </c>
      <c r="E708" s="38">
        <v>143007</v>
      </c>
      <c r="F708" s="39">
        <v>10609727</v>
      </c>
      <c r="G708" s="39">
        <v>20767905</v>
      </c>
      <c r="H708" s="88" t="s">
        <v>2311</v>
      </c>
      <c r="I708" s="47">
        <v>-1554510</v>
      </c>
      <c r="J708" s="47">
        <v>373298</v>
      </c>
      <c r="K708" s="47">
        <v>2341689</v>
      </c>
      <c r="L708" s="47">
        <v>-993368</v>
      </c>
      <c r="N708" s="3" t="str">
        <f t="shared" si="160"/>
        <v>1</v>
      </c>
      <c r="O708" s="3" t="str">
        <f t="shared" si="161"/>
        <v>0</v>
      </c>
      <c r="P708" s="3" t="str">
        <f t="shared" si="162"/>
        <v>0</v>
      </c>
      <c r="Q708" s="3" t="str">
        <f t="shared" si="163"/>
        <v>1</v>
      </c>
      <c r="R708" s="8">
        <f t="shared" si="164"/>
        <v>2</v>
      </c>
      <c r="S708" s="6" t="str">
        <f t="shared" si="165"/>
        <v>일부잠식</v>
      </c>
      <c r="T708" s="6">
        <f t="shared" si="166"/>
        <v>1.5750546644602637</v>
      </c>
      <c r="V708" s="3" t="str">
        <f t="shared" si="167"/>
        <v>FAIL</v>
      </c>
      <c r="W708" s="3" t="str">
        <f t="shared" si="168"/>
        <v>FAIL</v>
      </c>
      <c r="X708" s="3" t="str">
        <f t="shared" si="169"/>
        <v>PASS</v>
      </c>
      <c r="Y708" s="3" t="str">
        <f t="shared" si="170"/>
        <v>PASS</v>
      </c>
      <c r="Z708" s="3" t="str">
        <f t="shared" si="171"/>
        <v>PASS</v>
      </c>
      <c r="AA708" s="18">
        <f t="shared" si="172"/>
        <v>1</v>
      </c>
      <c r="AB708" s="3" t="str">
        <f t="shared" si="173"/>
        <v>A052770</v>
      </c>
      <c r="AC708" s="13" t="str">
        <f t="shared" si="174"/>
        <v>와이디온라인</v>
      </c>
    </row>
    <row r="709" spans="1:29">
      <c r="A709" s="55">
        <f t="shared" si="175"/>
        <v>701</v>
      </c>
      <c r="B709" s="146" t="s">
        <v>749</v>
      </c>
      <c r="C709" s="176" t="s">
        <v>2339</v>
      </c>
      <c r="D709" s="40" t="s">
        <v>2286</v>
      </c>
      <c r="E709" s="41">
        <v>177029</v>
      </c>
      <c r="F709" s="42">
        <v>29799370</v>
      </c>
      <c r="G709" s="42">
        <v>17699148</v>
      </c>
      <c r="H709" s="89" t="s">
        <v>2311</v>
      </c>
      <c r="I709" s="48">
        <v>-1584642</v>
      </c>
      <c r="J709" s="48">
        <v>-3362689</v>
      </c>
      <c r="K709" s="48">
        <v>-1627454</v>
      </c>
      <c r="L709" s="48">
        <v>4876433</v>
      </c>
      <c r="N709" s="3" t="str">
        <f t="shared" si="160"/>
        <v>1</v>
      </c>
      <c r="O709" s="3" t="str">
        <f t="shared" si="161"/>
        <v>1</v>
      </c>
      <c r="P709" s="3" t="str">
        <f t="shared" si="162"/>
        <v>1</v>
      </c>
      <c r="Q709" s="3" t="str">
        <f t="shared" si="163"/>
        <v>0</v>
      </c>
      <c r="R709" s="8">
        <f t="shared" si="164"/>
        <v>3</v>
      </c>
      <c r="S709" s="6" t="str">
        <f t="shared" si="165"/>
        <v>일부잠식</v>
      </c>
      <c r="T709" s="6">
        <f t="shared" si="166"/>
        <v>-5.6992882735440373</v>
      </c>
      <c r="V709" s="3" t="str">
        <f t="shared" si="167"/>
        <v>FAIL</v>
      </c>
      <c r="W709" s="3" t="str">
        <f t="shared" si="168"/>
        <v>FAIL</v>
      </c>
      <c r="X709" s="3" t="str">
        <f t="shared" si="169"/>
        <v>PASS</v>
      </c>
      <c r="Y709" s="3" t="str">
        <f t="shared" si="170"/>
        <v>PASS</v>
      </c>
      <c r="Z709" s="3" t="str">
        <f t="shared" si="171"/>
        <v>PASS</v>
      </c>
      <c r="AA709" s="18">
        <f t="shared" si="172"/>
        <v>1</v>
      </c>
      <c r="AB709" s="3" t="str">
        <f t="shared" si="173"/>
        <v>A035620</v>
      </c>
      <c r="AC709" s="13" t="str">
        <f t="shared" si="174"/>
        <v>바른손이앤에이</v>
      </c>
    </row>
    <row r="710" spans="1:29">
      <c r="A710" s="55">
        <f t="shared" si="175"/>
        <v>702</v>
      </c>
      <c r="B710" s="143" t="s">
        <v>290</v>
      </c>
      <c r="C710" s="175" t="s">
        <v>2405</v>
      </c>
      <c r="D710" s="37" t="s">
        <v>2287</v>
      </c>
      <c r="E710" s="38">
        <v>118705</v>
      </c>
      <c r="F710" s="39">
        <v>28005708</v>
      </c>
      <c r="G710" s="39">
        <v>20146756</v>
      </c>
      <c r="H710" s="88" t="s">
        <v>2311</v>
      </c>
      <c r="I710" s="47">
        <v>-1405815</v>
      </c>
      <c r="J710" s="47">
        <v>-6472902</v>
      </c>
      <c r="K710" s="47">
        <v>-557275</v>
      </c>
      <c r="L710" s="47">
        <v>-13578194</v>
      </c>
      <c r="N710" s="3" t="str">
        <f t="shared" si="160"/>
        <v>1</v>
      </c>
      <c r="O710" s="3" t="str">
        <f t="shared" si="161"/>
        <v>1</v>
      </c>
      <c r="P710" s="3" t="str">
        <f t="shared" si="162"/>
        <v>1</v>
      </c>
      <c r="Q710" s="3" t="str">
        <f t="shared" si="163"/>
        <v>1</v>
      </c>
      <c r="R710" s="8">
        <f t="shared" si="164"/>
        <v>4</v>
      </c>
      <c r="S710" s="6" t="str">
        <f t="shared" si="165"/>
        <v>일부잠식</v>
      </c>
      <c r="T710" s="6">
        <f t="shared" si="166"/>
        <v>-78.606068448617691</v>
      </c>
      <c r="V710" s="3" t="str">
        <f t="shared" si="167"/>
        <v>FAIL</v>
      </c>
      <c r="W710" s="3" t="str">
        <f t="shared" si="168"/>
        <v>FAIL</v>
      </c>
      <c r="X710" s="3" t="str">
        <f t="shared" si="169"/>
        <v>FAIL</v>
      </c>
      <c r="Y710" s="3" t="str">
        <f t="shared" si="170"/>
        <v>FAIL</v>
      </c>
      <c r="Z710" s="3" t="str">
        <f t="shared" si="171"/>
        <v>FAIL</v>
      </c>
      <c r="AA710" s="18">
        <f t="shared" si="172"/>
        <v>0</v>
      </c>
      <c r="AB710" s="3" t="str">
        <f t="shared" si="173"/>
        <v>A006490</v>
      </c>
      <c r="AC710" s="13" t="str">
        <f t="shared" si="174"/>
        <v>인스코비</v>
      </c>
    </row>
    <row r="711" spans="1:29" hidden="1">
      <c r="A711" s="55">
        <f t="shared" si="175"/>
        <v>703</v>
      </c>
      <c r="B711" s="143" t="s">
        <v>852</v>
      </c>
      <c r="C711" s="175" t="s">
        <v>2914</v>
      </c>
      <c r="D711" s="37" t="s">
        <v>2286</v>
      </c>
      <c r="E711" s="38">
        <v>202333</v>
      </c>
      <c r="F711" s="39">
        <v>229471458</v>
      </c>
      <c r="G711" s="39">
        <v>82657034</v>
      </c>
      <c r="H711" s="88">
        <v>36.020000000000003</v>
      </c>
      <c r="I711" s="47">
        <v>11844607</v>
      </c>
      <c r="J711" s="47">
        <v>8782833</v>
      </c>
      <c r="K711" s="47">
        <v>10893660</v>
      </c>
      <c r="L711" s="47">
        <v>-15227175</v>
      </c>
      <c r="N711" s="3" t="str">
        <f t="shared" si="160"/>
        <v>0</v>
      </c>
      <c r="O711" s="3" t="str">
        <f t="shared" si="161"/>
        <v>0</v>
      </c>
      <c r="P711" s="3" t="str">
        <f t="shared" si="162"/>
        <v>0</v>
      </c>
      <c r="Q711" s="3" t="str">
        <f t="shared" si="163"/>
        <v>1</v>
      </c>
      <c r="R711" s="8">
        <f t="shared" si="164"/>
        <v>1</v>
      </c>
      <c r="S711" s="6">
        <f t="shared" si="165"/>
        <v>36.020000000000003</v>
      </c>
      <c r="T711" s="6">
        <f t="shared" si="166"/>
        <v>7.1006325326960704</v>
      </c>
      <c r="V711" s="3" t="str">
        <f t="shared" si="167"/>
        <v>PASS</v>
      </c>
      <c r="W711" s="3" t="str">
        <f t="shared" si="168"/>
        <v>PASS</v>
      </c>
      <c r="X711" s="3" t="str">
        <f t="shared" si="169"/>
        <v>PASS</v>
      </c>
      <c r="Y711" s="3" t="str">
        <f t="shared" si="170"/>
        <v>PASS</v>
      </c>
      <c r="Z711" s="3" t="str">
        <f t="shared" si="171"/>
        <v>PASS</v>
      </c>
      <c r="AA711" s="18">
        <f t="shared" si="172"/>
        <v>3</v>
      </c>
      <c r="AB711" s="3" t="str">
        <f t="shared" si="173"/>
        <v>A041520</v>
      </c>
      <c r="AC711" s="13" t="str">
        <f t="shared" si="174"/>
        <v>이라이콤</v>
      </c>
    </row>
    <row r="712" spans="1:29" hidden="1">
      <c r="A712" s="55">
        <f t="shared" si="175"/>
        <v>704</v>
      </c>
      <c r="B712" s="143" t="s">
        <v>1011</v>
      </c>
      <c r="C712" s="175" t="s">
        <v>2908</v>
      </c>
      <c r="D712" s="37" t="s">
        <v>2286</v>
      </c>
      <c r="E712" s="38">
        <v>177301</v>
      </c>
      <c r="F712" s="39">
        <v>39901678</v>
      </c>
      <c r="G712" s="39">
        <v>28377910</v>
      </c>
      <c r="H712" s="88">
        <v>71.12</v>
      </c>
      <c r="I712" s="47">
        <v>64786</v>
      </c>
      <c r="J712" s="47">
        <v>24587</v>
      </c>
      <c r="K712" s="47">
        <v>17460</v>
      </c>
      <c r="L712" s="47">
        <v>-25340966</v>
      </c>
      <c r="N712" s="3" t="str">
        <f t="shared" si="160"/>
        <v>0</v>
      </c>
      <c r="O712" s="3" t="str">
        <f t="shared" si="161"/>
        <v>0</v>
      </c>
      <c r="P712" s="3" t="str">
        <f t="shared" si="162"/>
        <v>0</v>
      </c>
      <c r="Q712" s="3" t="str">
        <f t="shared" si="163"/>
        <v>1</v>
      </c>
      <c r="R712" s="8">
        <f t="shared" si="164"/>
        <v>1</v>
      </c>
      <c r="S712" s="6">
        <f t="shared" si="165"/>
        <v>71.12</v>
      </c>
      <c r="T712" s="6">
        <f t="shared" si="166"/>
        <v>-63.240781502973384</v>
      </c>
      <c r="V712" s="3" t="str">
        <f t="shared" si="167"/>
        <v>PASS</v>
      </c>
      <c r="W712" s="3" t="str">
        <f t="shared" si="168"/>
        <v>PASS</v>
      </c>
      <c r="X712" s="3" t="str">
        <f t="shared" si="169"/>
        <v>PASS</v>
      </c>
      <c r="Y712" s="3" t="str">
        <f t="shared" si="170"/>
        <v>PASS</v>
      </c>
      <c r="Z712" s="3" t="str">
        <f t="shared" si="171"/>
        <v>FAIL</v>
      </c>
      <c r="AA712" s="18">
        <f t="shared" si="172"/>
        <v>3</v>
      </c>
      <c r="AB712" s="3" t="str">
        <f t="shared" si="173"/>
        <v>A053980</v>
      </c>
      <c r="AC712" s="13" t="str">
        <f t="shared" si="174"/>
        <v>오상자이엘</v>
      </c>
    </row>
    <row r="713" spans="1:29" hidden="1">
      <c r="A713" s="55">
        <f t="shared" si="175"/>
        <v>705</v>
      </c>
      <c r="B713" s="143" t="s">
        <v>1167</v>
      </c>
      <c r="C713" s="175" t="s">
        <v>2949</v>
      </c>
      <c r="D713" s="37" t="s">
        <v>2287</v>
      </c>
      <c r="E713" s="38">
        <v>183191</v>
      </c>
      <c r="F713" s="39">
        <v>36941864</v>
      </c>
      <c r="G713" s="39">
        <v>15554922</v>
      </c>
      <c r="H713" s="88">
        <v>42.11</v>
      </c>
      <c r="I713" s="47">
        <v>-683132</v>
      </c>
      <c r="J713" s="47">
        <v>-229497</v>
      </c>
      <c r="K713" s="47">
        <v>-1594529</v>
      </c>
      <c r="L713" s="47">
        <v>-211431</v>
      </c>
      <c r="N713" s="3" t="str">
        <f t="shared" ref="N713:N776" si="176">IF(I713&gt;N$8,"0","1")</f>
        <v>1</v>
      </c>
      <c r="O713" s="3" t="str">
        <f t="shared" ref="O713:O776" si="177">IF(J713&gt;O$8,"0","1")</f>
        <v>1</v>
      </c>
      <c r="P713" s="3" t="str">
        <f t="shared" ref="P713:P776" si="178">IF(K713&gt;P$8,"0","1")</f>
        <v>1</v>
      </c>
      <c r="Q713" s="3" t="str">
        <f t="shared" ref="Q713:Q776" si="179">IF(L713&gt;Q$8,"0","1")</f>
        <v>1</v>
      </c>
      <c r="R713" s="8">
        <f t="shared" ref="R713:R776" si="180">COUNTIF(N713:Q713,"1")</f>
        <v>4</v>
      </c>
      <c r="S713" s="6">
        <f t="shared" ref="S713:S776" si="181">IF(D713=$W$4,"",H713)</f>
        <v>42.11</v>
      </c>
      <c r="T713" s="6">
        <f t="shared" ref="T713:T776" si="182">SUM(I713:L713)/F713*100</f>
        <v>-7.3591007752072279</v>
      </c>
      <c r="V713" s="3" t="str">
        <f t="shared" ref="V713:V776" si="183">IF(OR(H713=$V$3,H713=$V$4),"FAIL","PASS")</f>
        <v>PASS</v>
      </c>
      <c r="W713" s="3" t="str">
        <f t="shared" ref="W713:W776" si="184">IF(S713="","PASS",IF(S713&gt;$W$3,"FAIL","PASS"))</f>
        <v>PASS</v>
      </c>
      <c r="X713" s="3" t="str">
        <f t="shared" ref="X713:X776" si="185">IF(AND(Y713=$X$3,Z713=$X$3),"FAIL","PASS")</f>
        <v>PASS</v>
      </c>
      <c r="Y713" s="3" t="str">
        <f t="shared" ref="Y713:Y776" si="186">IF(R713=$Y$3,"FAIL","PASS")</f>
        <v>FAIL</v>
      </c>
      <c r="Z713" s="3" t="str">
        <f t="shared" ref="Z713:Z776" si="187">IF(ISERROR(IF(T713&lt;$Z$3,"FAIL","PASS")),"",IF(T713&lt;$Z$3,"FAIL","PASS"))</f>
        <v>PASS</v>
      </c>
      <c r="AA713" s="18">
        <f t="shared" ref="AA713:AA776" si="188">COUNTIF(V713:X713,$AA$3)</f>
        <v>3</v>
      </c>
      <c r="AB713" s="3" t="str">
        <f t="shared" ref="AB713:AB776" si="189">B713</f>
        <v>A069920</v>
      </c>
      <c r="AC713" s="13" t="str">
        <f t="shared" ref="AC713:AC776" si="190">C713</f>
        <v>아이에스이커머스</v>
      </c>
    </row>
    <row r="714" spans="1:29">
      <c r="A714" s="55">
        <f t="shared" si="175"/>
        <v>706</v>
      </c>
      <c r="B714" s="146" t="s">
        <v>958</v>
      </c>
      <c r="C714" s="176" t="s">
        <v>2217</v>
      </c>
      <c r="D714" s="40" t="s">
        <v>2292</v>
      </c>
      <c r="E714" s="41">
        <v>235085</v>
      </c>
      <c r="F714" s="42">
        <v>-134083376</v>
      </c>
      <c r="G714" s="42">
        <v>745215094</v>
      </c>
      <c r="H714" s="89" t="s">
        <v>2371</v>
      </c>
      <c r="I714" s="48">
        <v>-72999052</v>
      </c>
      <c r="J714" s="48">
        <v>-147374202</v>
      </c>
      <c r="K714" s="48">
        <v>-58618319</v>
      </c>
      <c r="L714" s="48">
        <v>-70157479</v>
      </c>
      <c r="N714" s="3" t="str">
        <f t="shared" si="176"/>
        <v>1</v>
      </c>
      <c r="O714" s="3" t="str">
        <f t="shared" si="177"/>
        <v>1</v>
      </c>
      <c r="P714" s="3" t="str">
        <f t="shared" si="178"/>
        <v>1</v>
      </c>
      <c r="Q714" s="3" t="str">
        <f t="shared" si="179"/>
        <v>1</v>
      </c>
      <c r="R714" s="8">
        <f t="shared" si="180"/>
        <v>4</v>
      </c>
      <c r="S714" s="6" t="str">
        <f t="shared" si="181"/>
        <v>완전잠식</v>
      </c>
      <c r="T714" s="6">
        <f t="shared" si="182"/>
        <v>260.39697270152271</v>
      </c>
      <c r="V714" s="3" t="str">
        <f t="shared" si="183"/>
        <v>FAIL</v>
      </c>
      <c r="W714" s="3" t="str">
        <f t="shared" si="184"/>
        <v>FAIL</v>
      </c>
      <c r="X714" s="3" t="str">
        <f t="shared" si="185"/>
        <v>PASS</v>
      </c>
      <c r="Y714" s="3" t="str">
        <f t="shared" si="186"/>
        <v>FAIL</v>
      </c>
      <c r="Z714" s="3" t="str">
        <f t="shared" si="187"/>
        <v>PASS</v>
      </c>
      <c r="AA714" s="18">
        <f t="shared" si="188"/>
        <v>1</v>
      </c>
      <c r="AB714" s="3" t="str">
        <f t="shared" si="189"/>
        <v>A051310</v>
      </c>
      <c r="AC714" s="13" t="str">
        <f t="shared" si="190"/>
        <v>포스코플랜텍</v>
      </c>
    </row>
    <row r="715" spans="1:29" hidden="1">
      <c r="A715" s="55">
        <f t="shared" ref="A715:A778" si="191">+A714+1</f>
        <v>707</v>
      </c>
      <c r="B715" s="143" t="s">
        <v>754</v>
      </c>
      <c r="C715" s="175" t="s">
        <v>1802</v>
      </c>
      <c r="D715" s="37" t="s">
        <v>2287</v>
      </c>
      <c r="E715" s="38">
        <v>155917</v>
      </c>
      <c r="F715" s="39">
        <v>56419337</v>
      </c>
      <c r="G715" s="39">
        <v>14331186</v>
      </c>
      <c r="H715" s="88">
        <v>25.4</v>
      </c>
      <c r="I715" s="47">
        <v>229989</v>
      </c>
      <c r="J715" s="47">
        <v>29679</v>
      </c>
      <c r="K715" s="47">
        <v>1636919</v>
      </c>
      <c r="L715" s="47">
        <v>1437477</v>
      </c>
      <c r="N715" s="3" t="str">
        <f t="shared" si="176"/>
        <v>0</v>
      </c>
      <c r="O715" s="3" t="str">
        <f t="shared" si="177"/>
        <v>0</v>
      </c>
      <c r="P715" s="3" t="str">
        <f t="shared" si="178"/>
        <v>0</v>
      </c>
      <c r="Q715" s="3" t="str">
        <f t="shared" si="179"/>
        <v>0</v>
      </c>
      <c r="R715" s="8">
        <f t="shared" si="180"/>
        <v>0</v>
      </c>
      <c r="S715" s="6">
        <f t="shared" si="181"/>
        <v>25.4</v>
      </c>
      <c r="T715" s="6">
        <f t="shared" si="182"/>
        <v>5.9094349159048081</v>
      </c>
      <c r="V715" s="3" t="str">
        <f t="shared" si="183"/>
        <v>PASS</v>
      </c>
      <c r="W715" s="3" t="str">
        <f t="shared" si="184"/>
        <v>PASS</v>
      </c>
      <c r="X715" s="3" t="str">
        <f t="shared" si="185"/>
        <v>PASS</v>
      </c>
      <c r="Y715" s="3" t="str">
        <f t="shared" si="186"/>
        <v>PASS</v>
      </c>
      <c r="Z715" s="3" t="str">
        <f t="shared" si="187"/>
        <v>PASS</v>
      </c>
      <c r="AA715" s="18">
        <f t="shared" si="188"/>
        <v>3</v>
      </c>
      <c r="AB715" s="3" t="str">
        <f t="shared" si="189"/>
        <v>A035900</v>
      </c>
      <c r="AC715" s="13" t="str">
        <f t="shared" si="190"/>
        <v>JYP Ent.</v>
      </c>
    </row>
    <row r="716" spans="1:29" hidden="1">
      <c r="A716" s="55">
        <f t="shared" si="191"/>
        <v>708</v>
      </c>
      <c r="B716" s="143" t="s">
        <v>933</v>
      </c>
      <c r="C716" s="175" t="s">
        <v>2957</v>
      </c>
      <c r="D716" s="37" t="s">
        <v>2286</v>
      </c>
      <c r="E716" s="38">
        <v>184900</v>
      </c>
      <c r="F716" s="39">
        <v>325507702</v>
      </c>
      <c r="G716" s="39">
        <v>62334505</v>
      </c>
      <c r="H716" s="88">
        <v>19.149999999999999</v>
      </c>
      <c r="I716" s="47">
        <v>1935445</v>
      </c>
      <c r="J716" s="47">
        <v>3014599</v>
      </c>
      <c r="K716" s="47">
        <v>7310079</v>
      </c>
      <c r="L716" s="47">
        <v>604014</v>
      </c>
      <c r="N716" s="3" t="str">
        <f t="shared" si="176"/>
        <v>0</v>
      </c>
      <c r="O716" s="3" t="str">
        <f t="shared" si="177"/>
        <v>0</v>
      </c>
      <c r="P716" s="3" t="str">
        <f t="shared" si="178"/>
        <v>0</v>
      </c>
      <c r="Q716" s="3" t="str">
        <f t="shared" si="179"/>
        <v>0</v>
      </c>
      <c r="R716" s="8">
        <f t="shared" si="180"/>
        <v>0</v>
      </c>
      <c r="S716" s="6">
        <f t="shared" si="181"/>
        <v>19.149999999999999</v>
      </c>
      <c r="T716" s="6">
        <f t="shared" si="182"/>
        <v>3.9520223088300379</v>
      </c>
      <c r="V716" s="3" t="str">
        <f t="shared" si="183"/>
        <v>PASS</v>
      </c>
      <c r="W716" s="3" t="str">
        <f t="shared" si="184"/>
        <v>PASS</v>
      </c>
      <c r="X716" s="3" t="str">
        <f t="shared" si="185"/>
        <v>PASS</v>
      </c>
      <c r="Y716" s="3" t="str">
        <f t="shared" si="186"/>
        <v>PASS</v>
      </c>
      <c r="Z716" s="3" t="str">
        <f t="shared" si="187"/>
        <v>PASS</v>
      </c>
      <c r="AA716" s="18">
        <f t="shared" si="188"/>
        <v>3</v>
      </c>
      <c r="AB716" s="3" t="str">
        <f t="shared" si="189"/>
        <v>A049070</v>
      </c>
      <c r="AC716" s="13" t="str">
        <f t="shared" si="190"/>
        <v>인탑스</v>
      </c>
    </row>
    <row r="717" spans="1:29" hidden="1">
      <c r="A717" s="55">
        <f t="shared" si="191"/>
        <v>709</v>
      </c>
      <c r="B717" s="143" t="s">
        <v>1330</v>
      </c>
      <c r="C717" s="175" t="s">
        <v>2973</v>
      </c>
      <c r="D717" s="37" t="s">
        <v>2286</v>
      </c>
      <c r="E717" s="38">
        <v>170037</v>
      </c>
      <c r="F717" s="39">
        <v>60702903</v>
      </c>
      <c r="G717" s="39">
        <v>18744787</v>
      </c>
      <c r="H717" s="88">
        <v>30.88</v>
      </c>
      <c r="I717" s="47">
        <v>4369938</v>
      </c>
      <c r="J717" s="47">
        <v>5537797</v>
      </c>
      <c r="K717" s="47">
        <v>3996802</v>
      </c>
      <c r="L717" s="47">
        <v>3370690</v>
      </c>
      <c r="N717" s="3" t="str">
        <f t="shared" si="176"/>
        <v>0</v>
      </c>
      <c r="O717" s="3" t="str">
        <f t="shared" si="177"/>
        <v>0</v>
      </c>
      <c r="P717" s="3" t="str">
        <f t="shared" si="178"/>
        <v>0</v>
      </c>
      <c r="Q717" s="3" t="str">
        <f t="shared" si="179"/>
        <v>0</v>
      </c>
      <c r="R717" s="8">
        <f t="shared" si="180"/>
        <v>0</v>
      </c>
      <c r="S717" s="6">
        <f t="shared" si="181"/>
        <v>30.88</v>
      </c>
      <c r="T717" s="6">
        <f t="shared" si="182"/>
        <v>28.458650486616762</v>
      </c>
      <c r="V717" s="3" t="str">
        <f t="shared" si="183"/>
        <v>PASS</v>
      </c>
      <c r="W717" s="3" t="str">
        <f t="shared" si="184"/>
        <v>PASS</v>
      </c>
      <c r="X717" s="3" t="str">
        <f t="shared" si="185"/>
        <v>PASS</v>
      </c>
      <c r="Y717" s="3" t="str">
        <f t="shared" si="186"/>
        <v>PASS</v>
      </c>
      <c r="Z717" s="3" t="str">
        <f t="shared" si="187"/>
        <v>PASS</v>
      </c>
      <c r="AA717" s="18">
        <f t="shared" si="188"/>
        <v>3</v>
      </c>
      <c r="AB717" s="3" t="str">
        <f t="shared" si="189"/>
        <v>A092070</v>
      </c>
      <c r="AC717" s="13" t="str">
        <f t="shared" si="190"/>
        <v>디엔에프</v>
      </c>
    </row>
    <row r="718" spans="1:29" hidden="1">
      <c r="A718" s="55">
        <f t="shared" si="191"/>
        <v>710</v>
      </c>
      <c r="B718" s="143" t="s">
        <v>978</v>
      </c>
      <c r="C718" s="175" t="s">
        <v>2955</v>
      </c>
      <c r="D718" s="37" t="s">
        <v>2286</v>
      </c>
      <c r="E718" s="38">
        <v>182222</v>
      </c>
      <c r="F718" s="39">
        <v>212771778</v>
      </c>
      <c r="G718" s="39">
        <v>22622912</v>
      </c>
      <c r="H718" s="88">
        <v>10.63</v>
      </c>
      <c r="I718" s="47">
        <v>3072077</v>
      </c>
      <c r="J718" s="47">
        <v>7092885</v>
      </c>
      <c r="K718" s="47">
        <v>10172182</v>
      </c>
      <c r="L718" s="47">
        <v>2845566</v>
      </c>
      <c r="N718" s="3" t="str">
        <f t="shared" si="176"/>
        <v>0</v>
      </c>
      <c r="O718" s="3" t="str">
        <f t="shared" si="177"/>
        <v>0</v>
      </c>
      <c r="P718" s="3" t="str">
        <f t="shared" si="178"/>
        <v>0</v>
      </c>
      <c r="Q718" s="3" t="str">
        <f t="shared" si="179"/>
        <v>0</v>
      </c>
      <c r="R718" s="8">
        <f t="shared" si="180"/>
        <v>0</v>
      </c>
      <c r="S718" s="6">
        <f t="shared" si="181"/>
        <v>10.63</v>
      </c>
      <c r="T718" s="6">
        <f t="shared" si="182"/>
        <v>10.895575634095609</v>
      </c>
      <c r="V718" s="3" t="str">
        <f t="shared" si="183"/>
        <v>PASS</v>
      </c>
      <c r="W718" s="3" t="str">
        <f t="shared" si="184"/>
        <v>PASS</v>
      </c>
      <c r="X718" s="3" t="str">
        <f t="shared" si="185"/>
        <v>PASS</v>
      </c>
      <c r="Y718" s="3" t="str">
        <f t="shared" si="186"/>
        <v>PASS</v>
      </c>
      <c r="Z718" s="3" t="str">
        <f t="shared" si="187"/>
        <v>PASS</v>
      </c>
      <c r="AA718" s="18">
        <f t="shared" si="188"/>
        <v>3</v>
      </c>
      <c r="AB718" s="3" t="str">
        <f t="shared" si="189"/>
        <v>A052330</v>
      </c>
      <c r="AC718" s="13" t="str">
        <f t="shared" si="190"/>
        <v>코텍</v>
      </c>
    </row>
    <row r="719" spans="1:29" hidden="1">
      <c r="A719" s="55">
        <f t="shared" si="191"/>
        <v>711</v>
      </c>
      <c r="B719" s="146" t="s">
        <v>2097</v>
      </c>
      <c r="C719" s="176" t="s">
        <v>2848</v>
      </c>
      <c r="D719" s="40" t="s">
        <v>2288</v>
      </c>
      <c r="E719" s="41">
        <v>260360</v>
      </c>
      <c r="F719" s="42">
        <v>73932499</v>
      </c>
      <c r="G719" s="42">
        <v>8753205</v>
      </c>
      <c r="H719" s="89">
        <v>11.84</v>
      </c>
      <c r="I719" s="48">
        <v>1348010</v>
      </c>
      <c r="J719" s="48">
        <v>1567720</v>
      </c>
      <c r="K719" s="48">
        <v>4104078</v>
      </c>
      <c r="L719" s="48">
        <v>703908</v>
      </c>
      <c r="N719" s="3" t="str">
        <f t="shared" si="176"/>
        <v>0</v>
      </c>
      <c r="O719" s="3" t="str">
        <f t="shared" si="177"/>
        <v>0</v>
      </c>
      <c r="P719" s="3" t="str">
        <f t="shared" si="178"/>
        <v>0</v>
      </c>
      <c r="Q719" s="3" t="str">
        <f t="shared" si="179"/>
        <v>0</v>
      </c>
      <c r="R719" s="8">
        <f t="shared" si="180"/>
        <v>0</v>
      </c>
      <c r="S719" s="6">
        <f t="shared" si="181"/>
        <v>11.84</v>
      </c>
      <c r="T719" s="6">
        <f t="shared" si="182"/>
        <v>10.446983538321895</v>
      </c>
      <c r="V719" s="3" t="str">
        <f t="shared" si="183"/>
        <v>PASS</v>
      </c>
      <c r="W719" s="3" t="str">
        <f t="shared" si="184"/>
        <v>PASS</v>
      </c>
      <c r="X719" s="3" t="str">
        <f t="shared" si="185"/>
        <v>PASS</v>
      </c>
      <c r="Y719" s="3" t="str">
        <f t="shared" si="186"/>
        <v>PASS</v>
      </c>
      <c r="Z719" s="3" t="str">
        <f t="shared" si="187"/>
        <v>PASS</v>
      </c>
      <c r="AA719" s="18">
        <f t="shared" si="188"/>
        <v>3</v>
      </c>
      <c r="AB719" s="3" t="str">
        <f t="shared" si="189"/>
        <v>A121600</v>
      </c>
      <c r="AC719" s="13" t="str">
        <f t="shared" si="190"/>
        <v>나노신소재</v>
      </c>
    </row>
    <row r="720" spans="1:29" s="104" customFormat="1" hidden="1">
      <c r="A720" s="104">
        <f t="shared" si="191"/>
        <v>712</v>
      </c>
      <c r="B720" s="143" t="s">
        <v>702</v>
      </c>
      <c r="C720" s="175" t="s">
        <v>2894</v>
      </c>
      <c r="D720" s="37" t="s">
        <v>2287</v>
      </c>
      <c r="E720" s="38">
        <v>211557</v>
      </c>
      <c r="F720" s="39">
        <v>61446420</v>
      </c>
      <c r="G720" s="39">
        <v>7187500</v>
      </c>
      <c r="H720" s="88">
        <v>11.7</v>
      </c>
      <c r="I720" s="47">
        <v>2536884</v>
      </c>
      <c r="J720" s="47">
        <v>787990</v>
      </c>
      <c r="K720" s="47">
        <v>778779</v>
      </c>
      <c r="L720" s="47">
        <v>783972</v>
      </c>
      <c r="N720" s="105" t="str">
        <f t="shared" si="176"/>
        <v>0</v>
      </c>
      <c r="O720" s="105" t="str">
        <f t="shared" si="177"/>
        <v>0</v>
      </c>
      <c r="P720" s="105" t="str">
        <f t="shared" si="178"/>
        <v>0</v>
      </c>
      <c r="Q720" s="105" t="str">
        <f t="shared" si="179"/>
        <v>0</v>
      </c>
      <c r="R720" s="106">
        <f t="shared" si="180"/>
        <v>0</v>
      </c>
      <c r="S720" s="107">
        <f t="shared" si="181"/>
        <v>11.7</v>
      </c>
      <c r="T720" s="107">
        <f t="shared" si="182"/>
        <v>7.9542876541871772</v>
      </c>
      <c r="U720" s="105"/>
      <c r="V720" s="105" t="str">
        <f t="shared" si="183"/>
        <v>PASS</v>
      </c>
      <c r="W720" s="105" t="str">
        <f t="shared" si="184"/>
        <v>PASS</v>
      </c>
      <c r="X720" s="105" t="str">
        <f t="shared" si="185"/>
        <v>PASS</v>
      </c>
      <c r="Y720" s="105" t="str">
        <f t="shared" si="186"/>
        <v>PASS</v>
      </c>
      <c r="Z720" s="105" t="str">
        <f t="shared" si="187"/>
        <v>PASS</v>
      </c>
      <c r="AA720" s="106">
        <f t="shared" si="188"/>
        <v>3</v>
      </c>
      <c r="AB720" s="105" t="str">
        <f t="shared" si="189"/>
        <v>A033130</v>
      </c>
      <c r="AC720" s="108" t="str">
        <f t="shared" si="190"/>
        <v>디지틀조선</v>
      </c>
    </row>
    <row r="721" spans="1:29" hidden="1">
      <c r="A721" s="55">
        <f t="shared" si="191"/>
        <v>713</v>
      </c>
      <c r="B721" s="143" t="s">
        <v>5730</v>
      </c>
      <c r="C721" s="175" t="s">
        <v>2842</v>
      </c>
      <c r="D721" s="37" t="s">
        <v>2286</v>
      </c>
      <c r="E721" s="38"/>
      <c r="F721" s="39"/>
      <c r="G721" s="39"/>
      <c r="H721" s="88"/>
      <c r="I721" s="47"/>
      <c r="J721" s="47"/>
      <c r="K721" s="47"/>
      <c r="L721" s="47"/>
      <c r="N721" s="3" t="str">
        <f t="shared" si="176"/>
        <v>1</v>
      </c>
      <c r="O721" s="3" t="str">
        <f t="shared" si="177"/>
        <v>1</v>
      </c>
      <c r="P721" s="3" t="str">
        <f t="shared" si="178"/>
        <v>1</v>
      </c>
      <c r="Q721" s="3" t="str">
        <f t="shared" si="179"/>
        <v>1</v>
      </c>
      <c r="R721" s="8">
        <f t="shared" si="180"/>
        <v>4</v>
      </c>
      <c r="S721" s="6">
        <f t="shared" si="181"/>
        <v>0</v>
      </c>
      <c r="T721" s="6" t="e">
        <f t="shared" si="182"/>
        <v>#DIV/0!</v>
      </c>
      <c r="V721" s="3" t="str">
        <f t="shared" si="183"/>
        <v>PASS</v>
      </c>
      <c r="W721" s="3" t="str">
        <f t="shared" si="184"/>
        <v>PASS</v>
      </c>
      <c r="X721" s="3" t="str">
        <f t="shared" si="185"/>
        <v>PASS</v>
      </c>
      <c r="Y721" s="3" t="str">
        <f t="shared" si="186"/>
        <v>FAIL</v>
      </c>
      <c r="Z721" s="3" t="str">
        <f t="shared" si="187"/>
        <v/>
      </c>
      <c r="AA721" s="18">
        <f t="shared" si="188"/>
        <v>3</v>
      </c>
      <c r="AB721" s="3" t="str">
        <f t="shared" si="189"/>
        <v>A236200</v>
      </c>
      <c r="AC721" s="13" t="str">
        <f t="shared" si="190"/>
        <v>슈프리마</v>
      </c>
    </row>
    <row r="722" spans="1:29">
      <c r="A722" s="55">
        <f t="shared" si="191"/>
        <v>714</v>
      </c>
      <c r="B722" s="143" t="s">
        <v>1332</v>
      </c>
      <c r="C722" s="175" t="s">
        <v>1898</v>
      </c>
      <c r="D722" s="37" t="s">
        <v>2287</v>
      </c>
      <c r="E722" s="38">
        <v>181412</v>
      </c>
      <c r="F722" s="39">
        <v>146725305</v>
      </c>
      <c r="G722" s="39">
        <v>303422877</v>
      </c>
      <c r="H722" s="88">
        <v>206.8</v>
      </c>
      <c r="I722" s="47">
        <v>2337176</v>
      </c>
      <c r="J722" s="47">
        <v>5797634</v>
      </c>
      <c r="K722" s="47">
        <v>4511718</v>
      </c>
      <c r="L722" s="47">
        <v>-1196067</v>
      </c>
      <c r="N722" s="3" t="str">
        <f t="shared" si="176"/>
        <v>0</v>
      </c>
      <c r="O722" s="3" t="str">
        <f t="shared" si="177"/>
        <v>0</v>
      </c>
      <c r="P722" s="3" t="str">
        <f t="shared" si="178"/>
        <v>0</v>
      </c>
      <c r="Q722" s="3" t="str">
        <f t="shared" si="179"/>
        <v>1</v>
      </c>
      <c r="R722" s="8">
        <f t="shared" si="180"/>
        <v>1</v>
      </c>
      <c r="S722" s="6">
        <f t="shared" si="181"/>
        <v>206.8</v>
      </c>
      <c r="T722" s="6">
        <f t="shared" si="182"/>
        <v>7.8040124026322513</v>
      </c>
      <c r="V722" s="3" t="str">
        <f t="shared" si="183"/>
        <v>PASS</v>
      </c>
      <c r="W722" s="3" t="str">
        <f t="shared" si="184"/>
        <v>FAIL</v>
      </c>
      <c r="X722" s="3" t="str">
        <f t="shared" si="185"/>
        <v>PASS</v>
      </c>
      <c r="Y722" s="3" t="str">
        <f t="shared" si="186"/>
        <v>PASS</v>
      </c>
      <c r="Z722" s="3" t="str">
        <f t="shared" si="187"/>
        <v>PASS</v>
      </c>
      <c r="AA722" s="18">
        <f t="shared" si="188"/>
        <v>2</v>
      </c>
      <c r="AB722" s="3" t="str">
        <f t="shared" si="189"/>
        <v>A092200</v>
      </c>
      <c r="AC722" s="13" t="str">
        <f t="shared" si="190"/>
        <v>디아이씨</v>
      </c>
    </row>
    <row r="723" spans="1:29">
      <c r="A723" s="55">
        <f t="shared" si="191"/>
        <v>715</v>
      </c>
      <c r="B723" s="143" t="s">
        <v>957</v>
      </c>
      <c r="C723" s="175" t="s">
        <v>2407</v>
      </c>
      <c r="D723" s="37" t="s">
        <v>2289</v>
      </c>
      <c r="E723" s="38">
        <v>169594</v>
      </c>
      <c r="F723" s="39">
        <v>41819408</v>
      </c>
      <c r="G723" s="39">
        <v>33821430</v>
      </c>
      <c r="H723" s="88">
        <v>80.87</v>
      </c>
      <c r="I723" s="47">
        <v>-196711</v>
      </c>
      <c r="J723" s="47">
        <v>-1874018</v>
      </c>
      <c r="K723" s="47">
        <v>-1076743</v>
      </c>
      <c r="L723" s="47">
        <v>-5203337</v>
      </c>
      <c r="N723" s="3" t="str">
        <f t="shared" si="176"/>
        <v>1</v>
      </c>
      <c r="O723" s="3" t="str">
        <f t="shared" si="177"/>
        <v>1</v>
      </c>
      <c r="P723" s="3" t="str">
        <f t="shared" si="178"/>
        <v>1</v>
      </c>
      <c r="Q723" s="3" t="str">
        <f t="shared" si="179"/>
        <v>1</v>
      </c>
      <c r="R723" s="8">
        <f t="shared" si="180"/>
        <v>4</v>
      </c>
      <c r="S723" s="6">
        <f t="shared" si="181"/>
        <v>80.87</v>
      </c>
      <c r="T723" s="6">
        <f t="shared" si="182"/>
        <v>-19.96874035136987</v>
      </c>
      <c r="V723" s="3" t="str">
        <f t="shared" si="183"/>
        <v>PASS</v>
      </c>
      <c r="W723" s="3" t="str">
        <f t="shared" si="184"/>
        <v>PASS</v>
      </c>
      <c r="X723" s="3" t="str">
        <f t="shared" si="185"/>
        <v>FAIL</v>
      </c>
      <c r="Y723" s="3" t="str">
        <f t="shared" si="186"/>
        <v>FAIL</v>
      </c>
      <c r="Z723" s="3" t="str">
        <f t="shared" si="187"/>
        <v>FAIL</v>
      </c>
      <c r="AA723" s="18">
        <f t="shared" si="188"/>
        <v>2</v>
      </c>
      <c r="AB723" s="3" t="str">
        <f t="shared" si="189"/>
        <v>A051170</v>
      </c>
      <c r="AC723" s="13" t="str">
        <f t="shared" si="190"/>
        <v>썬코어</v>
      </c>
    </row>
    <row r="724" spans="1:29" hidden="1">
      <c r="A724" s="55">
        <f t="shared" si="191"/>
        <v>716</v>
      </c>
      <c r="B724" s="146" t="s">
        <v>465</v>
      </c>
      <c r="C724" s="176" t="s">
        <v>3039</v>
      </c>
      <c r="D724" s="40" t="s">
        <v>2289</v>
      </c>
      <c r="E724" s="41">
        <v>144000</v>
      </c>
      <c r="F724" s="42">
        <v>51563568</v>
      </c>
      <c r="G724" s="42">
        <v>76524713</v>
      </c>
      <c r="H724" s="89">
        <v>148.41</v>
      </c>
      <c r="I724" s="48">
        <v>134056</v>
      </c>
      <c r="J724" s="48">
        <v>2844874</v>
      </c>
      <c r="K724" s="48">
        <v>3781960</v>
      </c>
      <c r="L724" s="48">
        <v>754300</v>
      </c>
      <c r="N724" s="3" t="str">
        <f t="shared" si="176"/>
        <v>0</v>
      </c>
      <c r="O724" s="3" t="str">
        <f t="shared" si="177"/>
        <v>0</v>
      </c>
      <c r="P724" s="3" t="str">
        <f t="shared" si="178"/>
        <v>0</v>
      </c>
      <c r="Q724" s="3" t="str">
        <f t="shared" si="179"/>
        <v>0</v>
      </c>
      <c r="R724" s="8">
        <f t="shared" si="180"/>
        <v>0</v>
      </c>
      <c r="S724" s="6">
        <f t="shared" si="181"/>
        <v>148.41</v>
      </c>
      <c r="T724" s="6">
        <f t="shared" si="182"/>
        <v>14.574612059429246</v>
      </c>
      <c r="V724" s="3" t="str">
        <f t="shared" si="183"/>
        <v>PASS</v>
      </c>
      <c r="W724" s="3" t="str">
        <f t="shared" si="184"/>
        <v>PASS</v>
      </c>
      <c r="X724" s="3" t="str">
        <f t="shared" si="185"/>
        <v>PASS</v>
      </c>
      <c r="Y724" s="3" t="str">
        <f t="shared" si="186"/>
        <v>PASS</v>
      </c>
      <c r="Z724" s="3" t="str">
        <f t="shared" si="187"/>
        <v>PASS</v>
      </c>
      <c r="AA724" s="18">
        <f t="shared" si="188"/>
        <v>3</v>
      </c>
      <c r="AB724" s="3" t="str">
        <f t="shared" si="189"/>
        <v>A014130</v>
      </c>
      <c r="AC724" s="13" t="str">
        <f t="shared" si="190"/>
        <v>한익스프레스</v>
      </c>
    </row>
    <row r="725" spans="1:29" hidden="1">
      <c r="A725" s="55">
        <f t="shared" si="191"/>
        <v>717</v>
      </c>
      <c r="B725" s="143" t="s">
        <v>66</v>
      </c>
      <c r="C725" s="175" t="s">
        <v>1880</v>
      </c>
      <c r="D725" s="37" t="s">
        <v>2288</v>
      </c>
      <c r="E725" s="38">
        <v>177922</v>
      </c>
      <c r="F725" s="39">
        <v>163451637</v>
      </c>
      <c r="G725" s="39">
        <v>107981747</v>
      </c>
      <c r="H725" s="88">
        <v>66.06</v>
      </c>
      <c r="I725" s="47">
        <v>3291528</v>
      </c>
      <c r="J725" s="47">
        <v>5129700</v>
      </c>
      <c r="K725" s="47">
        <v>804891</v>
      </c>
      <c r="L725" s="47">
        <v>-1634018</v>
      </c>
      <c r="N725" s="3" t="str">
        <f t="shared" si="176"/>
        <v>0</v>
      </c>
      <c r="O725" s="3" t="str">
        <f t="shared" si="177"/>
        <v>0</v>
      </c>
      <c r="P725" s="3" t="str">
        <f t="shared" si="178"/>
        <v>0</v>
      </c>
      <c r="Q725" s="3" t="str">
        <f t="shared" si="179"/>
        <v>1</v>
      </c>
      <c r="R725" s="8">
        <f t="shared" si="180"/>
        <v>1</v>
      </c>
      <c r="S725" s="6">
        <f t="shared" si="181"/>
        <v>66.06</v>
      </c>
      <c r="T725" s="6">
        <f t="shared" si="182"/>
        <v>4.6448607914523361</v>
      </c>
      <c r="V725" s="3" t="str">
        <f t="shared" si="183"/>
        <v>PASS</v>
      </c>
      <c r="W725" s="3" t="str">
        <f t="shared" si="184"/>
        <v>PASS</v>
      </c>
      <c r="X725" s="3" t="str">
        <f t="shared" si="185"/>
        <v>PASS</v>
      </c>
      <c r="Y725" s="3" t="str">
        <f t="shared" si="186"/>
        <v>PASS</v>
      </c>
      <c r="Z725" s="3" t="str">
        <f t="shared" si="187"/>
        <v>PASS</v>
      </c>
      <c r="AA725" s="18">
        <f t="shared" si="188"/>
        <v>3</v>
      </c>
      <c r="AB725" s="3" t="str">
        <f t="shared" si="189"/>
        <v>A001390</v>
      </c>
      <c r="AC725" s="13" t="str">
        <f t="shared" si="190"/>
        <v>KG케미칼</v>
      </c>
    </row>
    <row r="726" spans="1:29" hidden="1">
      <c r="A726" s="55">
        <f t="shared" si="191"/>
        <v>718</v>
      </c>
      <c r="B726" s="143" t="s">
        <v>865</v>
      </c>
      <c r="C726" s="175" t="s">
        <v>2917</v>
      </c>
      <c r="D726" s="37" t="s">
        <v>2294</v>
      </c>
      <c r="E726" s="38">
        <v>189764</v>
      </c>
      <c r="F726" s="39">
        <v>44015359</v>
      </c>
      <c r="G726" s="39">
        <v>9950815</v>
      </c>
      <c r="H726" s="88">
        <v>22.61</v>
      </c>
      <c r="I726" s="47">
        <v>847457</v>
      </c>
      <c r="J726" s="47">
        <v>1488521</v>
      </c>
      <c r="K726" s="47">
        <v>1251969</v>
      </c>
      <c r="L726" s="47">
        <v>1324168</v>
      </c>
      <c r="N726" s="3" t="str">
        <f t="shared" si="176"/>
        <v>0</v>
      </c>
      <c r="O726" s="3" t="str">
        <f t="shared" si="177"/>
        <v>0</v>
      </c>
      <c r="P726" s="3" t="str">
        <f t="shared" si="178"/>
        <v>0</v>
      </c>
      <c r="Q726" s="3" t="str">
        <f t="shared" si="179"/>
        <v>0</v>
      </c>
      <c r="R726" s="8">
        <f t="shared" si="180"/>
        <v>0</v>
      </c>
      <c r="S726" s="6">
        <f t="shared" si="181"/>
        <v>22.61</v>
      </c>
      <c r="T726" s="6">
        <f t="shared" si="182"/>
        <v>11.16000212562165</v>
      </c>
      <c r="V726" s="3" t="str">
        <f t="shared" si="183"/>
        <v>PASS</v>
      </c>
      <c r="W726" s="3" t="str">
        <f t="shared" si="184"/>
        <v>PASS</v>
      </c>
      <c r="X726" s="3" t="str">
        <f t="shared" si="185"/>
        <v>PASS</v>
      </c>
      <c r="Y726" s="3" t="str">
        <f t="shared" si="186"/>
        <v>PASS</v>
      </c>
      <c r="Z726" s="3" t="str">
        <f t="shared" si="187"/>
        <v>PASS</v>
      </c>
      <c r="AA726" s="18">
        <f t="shared" si="188"/>
        <v>3</v>
      </c>
      <c r="AB726" s="3" t="str">
        <f t="shared" si="189"/>
        <v>A042520</v>
      </c>
      <c r="AC726" s="13" t="str">
        <f t="shared" si="190"/>
        <v>한스바이오메드</v>
      </c>
    </row>
    <row r="727" spans="1:29" hidden="1">
      <c r="A727" s="55">
        <f t="shared" si="191"/>
        <v>719</v>
      </c>
      <c r="B727" s="143" t="s">
        <v>1089</v>
      </c>
      <c r="C727" s="175" t="s">
        <v>1919</v>
      </c>
      <c r="D727" s="37" t="s">
        <v>2286</v>
      </c>
      <c r="E727" s="38">
        <v>192415</v>
      </c>
      <c r="F727" s="39">
        <v>56980570</v>
      </c>
      <c r="G727" s="39">
        <v>63876526</v>
      </c>
      <c r="H727" s="88">
        <v>112.1</v>
      </c>
      <c r="I727" s="47">
        <v>252914</v>
      </c>
      <c r="J727" s="47">
        <v>457469</v>
      </c>
      <c r="K727" s="47">
        <v>1095913</v>
      </c>
      <c r="L727" s="47">
        <v>2481805</v>
      </c>
      <c r="N727" s="3" t="str">
        <f t="shared" si="176"/>
        <v>0</v>
      </c>
      <c r="O727" s="3" t="str">
        <f t="shared" si="177"/>
        <v>0</v>
      </c>
      <c r="P727" s="3" t="str">
        <f t="shared" si="178"/>
        <v>0</v>
      </c>
      <c r="Q727" s="3" t="str">
        <f t="shared" si="179"/>
        <v>0</v>
      </c>
      <c r="R727" s="8">
        <f t="shared" si="180"/>
        <v>0</v>
      </c>
      <c r="S727" s="6">
        <f t="shared" si="181"/>
        <v>112.1</v>
      </c>
      <c r="T727" s="6">
        <f t="shared" si="182"/>
        <v>7.5255494987150877</v>
      </c>
      <c r="V727" s="3" t="str">
        <f t="shared" si="183"/>
        <v>PASS</v>
      </c>
      <c r="W727" s="3" t="str">
        <f t="shared" si="184"/>
        <v>PASS</v>
      </c>
      <c r="X727" s="3" t="str">
        <f t="shared" si="185"/>
        <v>PASS</v>
      </c>
      <c r="Y727" s="3" t="str">
        <f t="shared" si="186"/>
        <v>PASS</v>
      </c>
      <c r="Z727" s="3" t="str">
        <f t="shared" si="187"/>
        <v>PASS</v>
      </c>
      <c r="AA727" s="18">
        <f t="shared" si="188"/>
        <v>3</v>
      </c>
      <c r="AB727" s="3" t="str">
        <f t="shared" si="189"/>
        <v>A064520</v>
      </c>
      <c r="AC727" s="13" t="str">
        <f t="shared" si="190"/>
        <v>바른전자</v>
      </c>
    </row>
    <row r="728" spans="1:29" hidden="1">
      <c r="A728" s="55">
        <f t="shared" si="191"/>
        <v>720</v>
      </c>
      <c r="B728" s="143" t="s">
        <v>134</v>
      </c>
      <c r="C728" s="175" t="s">
        <v>3017</v>
      </c>
      <c r="D728" s="37" t="s">
        <v>2288</v>
      </c>
      <c r="E728" s="38">
        <v>151926</v>
      </c>
      <c r="F728" s="39">
        <v>277220388</v>
      </c>
      <c r="G728" s="39">
        <v>176951175</v>
      </c>
      <c r="H728" s="88">
        <v>63.83</v>
      </c>
      <c r="I728" s="47">
        <v>-3146597</v>
      </c>
      <c r="J728" s="47">
        <v>202717</v>
      </c>
      <c r="K728" s="47">
        <v>1882526</v>
      </c>
      <c r="L728" s="47">
        <v>4364353</v>
      </c>
      <c r="N728" s="3" t="str">
        <f t="shared" si="176"/>
        <v>1</v>
      </c>
      <c r="O728" s="3" t="str">
        <f t="shared" si="177"/>
        <v>0</v>
      </c>
      <c r="P728" s="3" t="str">
        <f t="shared" si="178"/>
        <v>0</v>
      </c>
      <c r="Q728" s="3" t="str">
        <f t="shared" si="179"/>
        <v>0</v>
      </c>
      <c r="R728" s="8">
        <f t="shared" si="180"/>
        <v>1</v>
      </c>
      <c r="S728" s="6">
        <f t="shared" si="181"/>
        <v>63.83</v>
      </c>
      <c r="T728" s="6">
        <f t="shared" si="182"/>
        <v>1.191470448414494</v>
      </c>
      <c r="V728" s="3" t="str">
        <f t="shared" si="183"/>
        <v>PASS</v>
      </c>
      <c r="W728" s="3" t="str">
        <f t="shared" si="184"/>
        <v>PASS</v>
      </c>
      <c r="X728" s="3" t="str">
        <f t="shared" si="185"/>
        <v>PASS</v>
      </c>
      <c r="Y728" s="3" t="str">
        <f t="shared" si="186"/>
        <v>PASS</v>
      </c>
      <c r="Z728" s="3" t="str">
        <f t="shared" si="187"/>
        <v>PASS</v>
      </c>
      <c r="AA728" s="18">
        <f t="shared" si="188"/>
        <v>3</v>
      </c>
      <c r="AB728" s="3" t="str">
        <f t="shared" si="189"/>
        <v>A002820</v>
      </c>
      <c r="AC728" s="13" t="str">
        <f t="shared" si="190"/>
        <v>선창산업</v>
      </c>
    </row>
    <row r="729" spans="1:29" hidden="1">
      <c r="A729" s="55">
        <f t="shared" si="191"/>
        <v>721</v>
      </c>
      <c r="B729" s="146" t="s">
        <v>1336</v>
      </c>
      <c r="C729" s="176" t="s">
        <v>2953</v>
      </c>
      <c r="D729" s="40" t="s">
        <v>2289</v>
      </c>
      <c r="E729" s="41">
        <v>184252</v>
      </c>
      <c r="F729" s="42">
        <v>229467147</v>
      </c>
      <c r="G729" s="42">
        <v>14662227</v>
      </c>
      <c r="H729" s="89">
        <v>6.39</v>
      </c>
      <c r="I729" s="48">
        <v>4036918</v>
      </c>
      <c r="J729" s="48">
        <v>4540566</v>
      </c>
      <c r="K729" s="48">
        <v>3160194</v>
      </c>
      <c r="L729" s="48">
        <v>3313726</v>
      </c>
      <c r="N729" s="3" t="str">
        <f t="shared" si="176"/>
        <v>0</v>
      </c>
      <c r="O729" s="3" t="str">
        <f t="shared" si="177"/>
        <v>0</v>
      </c>
      <c r="P729" s="3" t="str">
        <f t="shared" si="178"/>
        <v>0</v>
      </c>
      <c r="Q729" s="3" t="str">
        <f t="shared" si="179"/>
        <v>0</v>
      </c>
      <c r="R729" s="8">
        <f t="shared" si="180"/>
        <v>0</v>
      </c>
      <c r="S729" s="6">
        <f t="shared" si="181"/>
        <v>6.39</v>
      </c>
      <c r="T729" s="6">
        <f t="shared" si="182"/>
        <v>6.5592849332806669</v>
      </c>
      <c r="V729" s="3" t="str">
        <f t="shared" si="183"/>
        <v>PASS</v>
      </c>
      <c r="W729" s="3" t="str">
        <f t="shared" si="184"/>
        <v>PASS</v>
      </c>
      <c r="X729" s="3" t="str">
        <f t="shared" si="185"/>
        <v>PASS</v>
      </c>
      <c r="Y729" s="3" t="str">
        <f t="shared" si="186"/>
        <v>PASS</v>
      </c>
      <c r="Z729" s="3" t="str">
        <f t="shared" si="187"/>
        <v>PASS</v>
      </c>
      <c r="AA729" s="18">
        <f t="shared" si="188"/>
        <v>3</v>
      </c>
      <c r="AB729" s="3" t="str">
        <f t="shared" si="189"/>
        <v>A092440</v>
      </c>
      <c r="AC729" s="13" t="str">
        <f t="shared" si="190"/>
        <v>기신정기</v>
      </c>
    </row>
    <row r="730" spans="1:29" hidden="1">
      <c r="A730" s="55">
        <f t="shared" si="191"/>
        <v>722</v>
      </c>
      <c r="B730" s="143" t="s">
        <v>458</v>
      </c>
      <c r="C730" s="175" t="s">
        <v>2968</v>
      </c>
      <c r="D730" s="37" t="s">
        <v>2287</v>
      </c>
      <c r="E730" s="38">
        <v>184237</v>
      </c>
      <c r="F730" s="39">
        <v>233837863</v>
      </c>
      <c r="G730" s="39">
        <v>15333160</v>
      </c>
      <c r="H730" s="88">
        <v>6.56</v>
      </c>
      <c r="I730" s="47">
        <v>784759</v>
      </c>
      <c r="J730" s="47">
        <v>1818021</v>
      </c>
      <c r="K730" s="47">
        <v>-759439</v>
      </c>
      <c r="L730" s="47">
        <v>794077</v>
      </c>
      <c r="N730" s="3" t="str">
        <f t="shared" si="176"/>
        <v>0</v>
      </c>
      <c r="O730" s="3" t="str">
        <f t="shared" si="177"/>
        <v>0</v>
      </c>
      <c r="P730" s="3" t="str">
        <f t="shared" si="178"/>
        <v>1</v>
      </c>
      <c r="Q730" s="3" t="str">
        <f t="shared" si="179"/>
        <v>0</v>
      </c>
      <c r="R730" s="8">
        <f t="shared" si="180"/>
        <v>1</v>
      </c>
      <c r="S730" s="6">
        <f t="shared" si="181"/>
        <v>6.56</v>
      </c>
      <c r="T730" s="6">
        <f t="shared" si="182"/>
        <v>1.1278832119672595</v>
      </c>
      <c r="V730" s="3" t="str">
        <f t="shared" si="183"/>
        <v>PASS</v>
      </c>
      <c r="W730" s="3" t="str">
        <f t="shared" si="184"/>
        <v>PASS</v>
      </c>
      <c r="X730" s="3" t="str">
        <f t="shared" si="185"/>
        <v>PASS</v>
      </c>
      <c r="Y730" s="3" t="str">
        <f t="shared" si="186"/>
        <v>PASS</v>
      </c>
      <c r="Z730" s="3" t="str">
        <f t="shared" si="187"/>
        <v>PASS</v>
      </c>
      <c r="AA730" s="18">
        <f t="shared" si="188"/>
        <v>3</v>
      </c>
      <c r="AB730" s="3" t="str">
        <f t="shared" si="189"/>
        <v>A013570</v>
      </c>
      <c r="AC730" s="13" t="str">
        <f t="shared" si="190"/>
        <v>디와이</v>
      </c>
    </row>
    <row r="731" spans="1:29" hidden="1">
      <c r="A731" s="55">
        <f t="shared" si="191"/>
        <v>723</v>
      </c>
      <c r="B731" s="143" t="s">
        <v>843</v>
      </c>
      <c r="C731" s="175" t="s">
        <v>3105</v>
      </c>
      <c r="D731" s="37" t="s">
        <v>2286</v>
      </c>
      <c r="E731" s="38">
        <v>125242</v>
      </c>
      <c r="F731" s="39">
        <v>120065648</v>
      </c>
      <c r="G731" s="39">
        <v>5344010</v>
      </c>
      <c r="H731" s="88">
        <v>4.45</v>
      </c>
      <c r="I731" s="47">
        <v>-20865</v>
      </c>
      <c r="J731" s="47">
        <v>17822937</v>
      </c>
      <c r="K731" s="47">
        <v>-179780</v>
      </c>
      <c r="L731" s="47">
        <v>15587641</v>
      </c>
      <c r="N731" s="3" t="str">
        <f t="shared" si="176"/>
        <v>1</v>
      </c>
      <c r="O731" s="3" t="str">
        <f t="shared" si="177"/>
        <v>0</v>
      </c>
      <c r="P731" s="3" t="str">
        <f t="shared" si="178"/>
        <v>1</v>
      </c>
      <c r="Q731" s="3" t="str">
        <f t="shared" si="179"/>
        <v>0</v>
      </c>
      <c r="R731" s="8">
        <f t="shared" si="180"/>
        <v>2</v>
      </c>
      <c r="S731" s="6">
        <f t="shared" si="181"/>
        <v>4.45</v>
      </c>
      <c r="T731" s="6">
        <f t="shared" si="182"/>
        <v>27.659812405293476</v>
      </c>
      <c r="V731" s="3" t="str">
        <f t="shared" si="183"/>
        <v>PASS</v>
      </c>
      <c r="W731" s="3" t="str">
        <f t="shared" si="184"/>
        <v>PASS</v>
      </c>
      <c r="X731" s="3" t="str">
        <f t="shared" si="185"/>
        <v>PASS</v>
      </c>
      <c r="Y731" s="3" t="str">
        <f t="shared" si="186"/>
        <v>PASS</v>
      </c>
      <c r="Z731" s="3" t="str">
        <f t="shared" si="187"/>
        <v>PASS</v>
      </c>
      <c r="AA731" s="18">
        <f t="shared" si="188"/>
        <v>3</v>
      </c>
      <c r="AB731" s="3" t="str">
        <f t="shared" si="189"/>
        <v>A040350</v>
      </c>
      <c r="AC731" s="13" t="str">
        <f t="shared" si="190"/>
        <v>큐로컴</v>
      </c>
    </row>
    <row r="732" spans="1:29" hidden="1">
      <c r="A732" s="55">
        <f t="shared" si="191"/>
        <v>724</v>
      </c>
      <c r="B732" s="143" t="s">
        <v>2122</v>
      </c>
      <c r="C732" s="175" t="s">
        <v>2988</v>
      </c>
      <c r="D732" s="37" t="s">
        <v>2292</v>
      </c>
      <c r="E732" s="38">
        <v>160392</v>
      </c>
      <c r="F732" s="39">
        <v>63795828</v>
      </c>
      <c r="G732" s="39">
        <v>77350909</v>
      </c>
      <c r="H732" s="88">
        <v>121.25</v>
      </c>
      <c r="I732" s="47">
        <v>2848378</v>
      </c>
      <c r="J732" s="47">
        <v>621202</v>
      </c>
      <c r="K732" s="47">
        <v>5649116</v>
      </c>
      <c r="L732" s="47">
        <v>-884504</v>
      </c>
      <c r="N732" s="3" t="str">
        <f t="shared" si="176"/>
        <v>0</v>
      </c>
      <c r="O732" s="3" t="str">
        <f t="shared" si="177"/>
        <v>0</v>
      </c>
      <c r="P732" s="3" t="str">
        <f t="shared" si="178"/>
        <v>0</v>
      </c>
      <c r="Q732" s="3" t="str">
        <f t="shared" si="179"/>
        <v>1</v>
      </c>
      <c r="R732" s="8">
        <f t="shared" si="180"/>
        <v>1</v>
      </c>
      <c r="S732" s="6">
        <f t="shared" si="181"/>
        <v>121.25</v>
      </c>
      <c r="T732" s="6">
        <f t="shared" si="182"/>
        <v>12.907101072502735</v>
      </c>
      <c r="V732" s="3" t="str">
        <f t="shared" si="183"/>
        <v>PASS</v>
      </c>
      <c r="W732" s="3" t="str">
        <f t="shared" si="184"/>
        <v>PASS</v>
      </c>
      <c r="X732" s="3" t="str">
        <f t="shared" si="185"/>
        <v>PASS</v>
      </c>
      <c r="Y732" s="3" t="str">
        <f t="shared" si="186"/>
        <v>PASS</v>
      </c>
      <c r="Z732" s="3" t="str">
        <f t="shared" si="187"/>
        <v>PASS</v>
      </c>
      <c r="AA732" s="18">
        <f t="shared" si="188"/>
        <v>3</v>
      </c>
      <c r="AB732" s="3" t="str">
        <f t="shared" si="189"/>
        <v>A130660</v>
      </c>
      <c r="AC732" s="13" t="str">
        <f t="shared" si="190"/>
        <v>한전산업</v>
      </c>
    </row>
    <row r="733" spans="1:29" hidden="1">
      <c r="A733" s="55">
        <f t="shared" si="191"/>
        <v>725</v>
      </c>
      <c r="B733" s="143" t="s">
        <v>1133</v>
      </c>
      <c r="C733" s="175" t="s">
        <v>3076</v>
      </c>
      <c r="D733" s="37" t="s">
        <v>2286</v>
      </c>
      <c r="E733" s="38">
        <v>136117</v>
      </c>
      <c r="F733" s="39">
        <v>50412615</v>
      </c>
      <c r="G733" s="39">
        <v>58681450</v>
      </c>
      <c r="H733" s="88">
        <v>116.4</v>
      </c>
      <c r="I733" s="47">
        <v>130210</v>
      </c>
      <c r="J733" s="47">
        <v>-4312</v>
      </c>
      <c r="K733" s="47">
        <v>203342</v>
      </c>
      <c r="L733" s="47">
        <v>-3172330</v>
      </c>
      <c r="N733" s="3" t="str">
        <f t="shared" si="176"/>
        <v>0</v>
      </c>
      <c r="O733" s="3" t="str">
        <f t="shared" si="177"/>
        <v>1</v>
      </c>
      <c r="P733" s="3" t="str">
        <f t="shared" si="178"/>
        <v>0</v>
      </c>
      <c r="Q733" s="3" t="str">
        <f t="shared" si="179"/>
        <v>1</v>
      </c>
      <c r="R733" s="8">
        <f t="shared" si="180"/>
        <v>2</v>
      </c>
      <c r="S733" s="6">
        <f t="shared" si="181"/>
        <v>116.4</v>
      </c>
      <c r="T733" s="6">
        <f t="shared" si="182"/>
        <v>-5.639639998837592</v>
      </c>
      <c r="V733" s="3" t="str">
        <f t="shared" si="183"/>
        <v>PASS</v>
      </c>
      <c r="W733" s="3" t="str">
        <f t="shared" si="184"/>
        <v>PASS</v>
      </c>
      <c r="X733" s="3" t="str">
        <f t="shared" si="185"/>
        <v>PASS</v>
      </c>
      <c r="Y733" s="3" t="str">
        <f t="shared" si="186"/>
        <v>PASS</v>
      </c>
      <c r="Z733" s="3" t="str">
        <f t="shared" si="187"/>
        <v>PASS</v>
      </c>
      <c r="AA733" s="18">
        <f t="shared" si="188"/>
        <v>3</v>
      </c>
      <c r="AB733" s="3" t="str">
        <f t="shared" si="189"/>
        <v>A066970</v>
      </c>
      <c r="AC733" s="13" t="str">
        <f t="shared" si="190"/>
        <v>엘앤에프</v>
      </c>
    </row>
    <row r="734" spans="1:29" hidden="1">
      <c r="A734" s="55">
        <f t="shared" si="191"/>
        <v>726</v>
      </c>
      <c r="B734" s="146" t="s">
        <v>368</v>
      </c>
      <c r="C734" s="176" t="s">
        <v>1886</v>
      </c>
      <c r="D734" s="40" t="s">
        <v>2289</v>
      </c>
      <c r="E734" s="41">
        <v>205504</v>
      </c>
      <c r="F734" s="42">
        <v>117998975</v>
      </c>
      <c r="G734" s="42">
        <v>26368694</v>
      </c>
      <c r="H734" s="89">
        <v>22.35</v>
      </c>
      <c r="I734" s="48">
        <v>7476946</v>
      </c>
      <c r="J734" s="48">
        <v>5163812</v>
      </c>
      <c r="K734" s="48">
        <v>696805</v>
      </c>
      <c r="L734" s="48">
        <v>-8068028</v>
      </c>
      <c r="N734" s="3" t="str">
        <f t="shared" si="176"/>
        <v>0</v>
      </c>
      <c r="O734" s="3" t="str">
        <f t="shared" si="177"/>
        <v>0</v>
      </c>
      <c r="P734" s="3" t="str">
        <f t="shared" si="178"/>
        <v>0</v>
      </c>
      <c r="Q734" s="3" t="str">
        <f t="shared" si="179"/>
        <v>1</v>
      </c>
      <c r="R734" s="8">
        <f t="shared" si="180"/>
        <v>1</v>
      </c>
      <c r="S734" s="6">
        <f t="shared" si="181"/>
        <v>22.35</v>
      </c>
      <c r="T734" s="6">
        <f t="shared" si="182"/>
        <v>4.4657464185599922</v>
      </c>
      <c r="V734" s="3" t="str">
        <f t="shared" si="183"/>
        <v>PASS</v>
      </c>
      <c r="W734" s="3" t="str">
        <f t="shared" si="184"/>
        <v>PASS</v>
      </c>
      <c r="X734" s="3" t="str">
        <f t="shared" si="185"/>
        <v>PASS</v>
      </c>
      <c r="Y734" s="3" t="str">
        <f t="shared" si="186"/>
        <v>PASS</v>
      </c>
      <c r="Z734" s="3" t="str">
        <f t="shared" si="187"/>
        <v>PASS</v>
      </c>
      <c r="AA734" s="18">
        <f t="shared" si="188"/>
        <v>3</v>
      </c>
      <c r="AB734" s="3" t="str">
        <f t="shared" si="189"/>
        <v>A009440</v>
      </c>
      <c r="AC734" s="13" t="str">
        <f t="shared" si="190"/>
        <v>KC그린홀딩스</v>
      </c>
    </row>
    <row r="735" spans="1:29" hidden="1">
      <c r="A735" s="55">
        <f t="shared" si="191"/>
        <v>727</v>
      </c>
      <c r="B735" s="143" t="s">
        <v>882</v>
      </c>
      <c r="C735" s="175" t="s">
        <v>1764</v>
      </c>
      <c r="D735" s="37" t="s">
        <v>2286</v>
      </c>
      <c r="E735" s="38">
        <v>183354</v>
      </c>
      <c r="F735" s="39">
        <v>59750229</v>
      </c>
      <c r="G735" s="39">
        <v>30767445</v>
      </c>
      <c r="H735" s="88">
        <v>51.49</v>
      </c>
      <c r="I735" s="47">
        <v>880145</v>
      </c>
      <c r="J735" s="47">
        <v>-368761</v>
      </c>
      <c r="K735" s="47">
        <v>1665879</v>
      </c>
      <c r="L735" s="47">
        <v>1205602</v>
      </c>
      <c r="N735" s="3" t="str">
        <f t="shared" si="176"/>
        <v>0</v>
      </c>
      <c r="O735" s="3" t="str">
        <f t="shared" si="177"/>
        <v>1</v>
      </c>
      <c r="P735" s="3" t="str">
        <f t="shared" si="178"/>
        <v>0</v>
      </c>
      <c r="Q735" s="3" t="str">
        <f t="shared" si="179"/>
        <v>0</v>
      </c>
      <c r="R735" s="8">
        <f t="shared" si="180"/>
        <v>1</v>
      </c>
      <c r="S735" s="6">
        <f t="shared" si="181"/>
        <v>51.49</v>
      </c>
      <c r="T735" s="6">
        <f t="shared" si="182"/>
        <v>5.6616770456227039</v>
      </c>
      <c r="V735" s="3" t="str">
        <f t="shared" si="183"/>
        <v>PASS</v>
      </c>
      <c r="W735" s="3" t="str">
        <f t="shared" si="184"/>
        <v>PASS</v>
      </c>
      <c r="X735" s="3" t="str">
        <f t="shared" si="185"/>
        <v>PASS</v>
      </c>
      <c r="Y735" s="3" t="str">
        <f t="shared" si="186"/>
        <v>PASS</v>
      </c>
      <c r="Z735" s="3" t="str">
        <f t="shared" si="187"/>
        <v>PASS</v>
      </c>
      <c r="AA735" s="18">
        <f t="shared" si="188"/>
        <v>3</v>
      </c>
      <c r="AB735" s="3" t="str">
        <f t="shared" si="189"/>
        <v>A043610</v>
      </c>
      <c r="AC735" s="13" t="str">
        <f t="shared" si="190"/>
        <v>KT뮤직</v>
      </c>
    </row>
    <row r="736" spans="1:29">
      <c r="A736" s="55">
        <f t="shared" si="191"/>
        <v>728</v>
      </c>
      <c r="B736" s="143" t="s">
        <v>288</v>
      </c>
      <c r="C736" s="175" t="s">
        <v>1700</v>
      </c>
      <c r="D736" s="37" t="s">
        <v>2288</v>
      </c>
      <c r="E736" s="38">
        <v>169846</v>
      </c>
      <c r="F736" s="39">
        <v>30963610</v>
      </c>
      <c r="G736" s="39">
        <v>474145467</v>
      </c>
      <c r="H736" s="88" t="s">
        <v>2311</v>
      </c>
      <c r="I736" s="47">
        <v>-167037424</v>
      </c>
      <c r="J736" s="47">
        <v>111561604</v>
      </c>
      <c r="K736" s="47">
        <v>-35627543</v>
      </c>
      <c r="L736" s="47">
        <v>80122206</v>
      </c>
      <c r="N736" s="3" t="str">
        <f t="shared" si="176"/>
        <v>1</v>
      </c>
      <c r="O736" s="3" t="str">
        <f t="shared" si="177"/>
        <v>0</v>
      </c>
      <c r="P736" s="3" t="str">
        <f t="shared" si="178"/>
        <v>1</v>
      </c>
      <c r="Q736" s="3" t="str">
        <f t="shared" si="179"/>
        <v>0</v>
      </c>
      <c r="R736" s="8">
        <f t="shared" si="180"/>
        <v>2</v>
      </c>
      <c r="S736" s="6" t="str">
        <f t="shared" si="181"/>
        <v>일부잠식</v>
      </c>
      <c r="T736" s="6">
        <f t="shared" si="182"/>
        <v>-35.464718099730618</v>
      </c>
      <c r="V736" s="3" t="str">
        <f t="shared" si="183"/>
        <v>FAIL</v>
      </c>
      <c r="W736" s="3" t="str">
        <f t="shared" si="184"/>
        <v>FAIL</v>
      </c>
      <c r="X736" s="3" t="str">
        <f t="shared" si="185"/>
        <v>PASS</v>
      </c>
      <c r="Y736" s="3" t="str">
        <f t="shared" si="186"/>
        <v>PASS</v>
      </c>
      <c r="Z736" s="3" t="str">
        <f t="shared" si="187"/>
        <v>FAIL</v>
      </c>
      <c r="AA736" s="18">
        <f t="shared" si="188"/>
        <v>1</v>
      </c>
      <c r="AB736" s="3" t="str">
        <f t="shared" si="189"/>
        <v>A006390</v>
      </c>
      <c r="AC736" s="13" t="str">
        <f t="shared" si="190"/>
        <v>현대시멘트</v>
      </c>
    </row>
    <row r="737" spans="1:29" hidden="1">
      <c r="A737" s="55">
        <f t="shared" si="191"/>
        <v>729</v>
      </c>
      <c r="B737" s="143" t="s">
        <v>1396</v>
      </c>
      <c r="C737" s="175" t="s">
        <v>1876</v>
      </c>
      <c r="D737" s="37" t="s">
        <v>2292</v>
      </c>
      <c r="E737" s="38">
        <v>210767</v>
      </c>
      <c r="F737" s="39">
        <v>231399939</v>
      </c>
      <c r="G737" s="39">
        <v>84796156</v>
      </c>
      <c r="H737" s="88">
        <v>36.64</v>
      </c>
      <c r="I737" s="47">
        <v>7075115</v>
      </c>
      <c r="J737" s="47">
        <v>5990518</v>
      </c>
      <c r="K737" s="47">
        <v>10872863</v>
      </c>
      <c r="L737" s="47">
        <v>3091436</v>
      </c>
      <c r="N737" s="3" t="str">
        <f t="shared" si="176"/>
        <v>0</v>
      </c>
      <c r="O737" s="3" t="str">
        <f t="shared" si="177"/>
        <v>0</v>
      </c>
      <c r="P737" s="3" t="str">
        <f t="shared" si="178"/>
        <v>0</v>
      </c>
      <c r="Q737" s="3" t="str">
        <f t="shared" si="179"/>
        <v>0</v>
      </c>
      <c r="R737" s="8">
        <f t="shared" si="180"/>
        <v>0</v>
      </c>
      <c r="S737" s="6">
        <f t="shared" si="181"/>
        <v>36.64</v>
      </c>
      <c r="T737" s="6">
        <f t="shared" si="182"/>
        <v>11.681045430180516</v>
      </c>
      <c r="V737" s="3" t="str">
        <f t="shared" si="183"/>
        <v>PASS</v>
      </c>
      <c r="W737" s="3" t="str">
        <f t="shared" si="184"/>
        <v>PASS</v>
      </c>
      <c r="X737" s="3" t="str">
        <f t="shared" si="185"/>
        <v>PASS</v>
      </c>
      <c r="Y737" s="3" t="str">
        <f t="shared" si="186"/>
        <v>PASS</v>
      </c>
      <c r="Z737" s="3" t="str">
        <f t="shared" si="187"/>
        <v>PASS</v>
      </c>
      <c r="AA737" s="18">
        <f t="shared" si="188"/>
        <v>3</v>
      </c>
      <c r="AB737" s="3" t="str">
        <f t="shared" si="189"/>
        <v>A100840</v>
      </c>
      <c r="AC737" s="13" t="str">
        <f t="shared" si="190"/>
        <v>S&amp;TC</v>
      </c>
    </row>
    <row r="738" spans="1:29" hidden="1">
      <c r="A738" s="55">
        <f t="shared" si="191"/>
        <v>730</v>
      </c>
      <c r="B738" s="143" t="s">
        <v>2101</v>
      </c>
      <c r="C738" s="175" t="s">
        <v>3342</v>
      </c>
      <c r="D738" s="37" t="s">
        <v>2288</v>
      </c>
      <c r="E738" s="38">
        <v>70616</v>
      </c>
      <c r="F738" s="39">
        <v>25815755</v>
      </c>
      <c r="G738" s="39">
        <v>16347608</v>
      </c>
      <c r="H738" s="88">
        <v>63.32</v>
      </c>
      <c r="I738" s="47">
        <v>142130</v>
      </c>
      <c r="J738" s="47">
        <v>503679</v>
      </c>
      <c r="K738" s="47">
        <v>958012</v>
      </c>
      <c r="L738" s="47">
        <v>71528</v>
      </c>
      <c r="N738" s="3" t="str">
        <f t="shared" si="176"/>
        <v>0</v>
      </c>
      <c r="O738" s="3" t="str">
        <f t="shared" si="177"/>
        <v>0</v>
      </c>
      <c r="P738" s="3" t="str">
        <f t="shared" si="178"/>
        <v>0</v>
      </c>
      <c r="Q738" s="3" t="str">
        <f t="shared" si="179"/>
        <v>0</v>
      </c>
      <c r="R738" s="8">
        <f t="shared" si="180"/>
        <v>0</v>
      </c>
      <c r="S738" s="6">
        <f t="shared" si="181"/>
        <v>63.32</v>
      </c>
      <c r="T738" s="6">
        <f t="shared" si="182"/>
        <v>6.4896378200056519</v>
      </c>
      <c r="V738" s="3" t="str">
        <f t="shared" si="183"/>
        <v>PASS</v>
      </c>
      <c r="W738" s="3" t="str">
        <f t="shared" si="184"/>
        <v>PASS</v>
      </c>
      <c r="X738" s="3" t="str">
        <f t="shared" si="185"/>
        <v>PASS</v>
      </c>
      <c r="Y738" s="3" t="str">
        <f t="shared" si="186"/>
        <v>PASS</v>
      </c>
      <c r="Z738" s="3" t="str">
        <f t="shared" si="187"/>
        <v>PASS</v>
      </c>
      <c r="AA738" s="18">
        <f t="shared" si="188"/>
        <v>3</v>
      </c>
      <c r="AB738" s="3" t="str">
        <f t="shared" si="189"/>
        <v>A122800</v>
      </c>
      <c r="AC738" s="13" t="str">
        <f t="shared" si="190"/>
        <v>케이티롤</v>
      </c>
    </row>
    <row r="739" spans="1:29" hidden="1">
      <c r="A739" s="55">
        <f t="shared" si="191"/>
        <v>731</v>
      </c>
      <c r="B739" s="146" t="s">
        <v>2091</v>
      </c>
      <c r="C739" s="176" t="s">
        <v>2980</v>
      </c>
      <c r="D739" s="40" t="s">
        <v>2291</v>
      </c>
      <c r="E739" s="41">
        <v>164450</v>
      </c>
      <c r="F739" s="42">
        <v>285188287</v>
      </c>
      <c r="G739" s="42">
        <v>342248936</v>
      </c>
      <c r="H739" s="89">
        <v>120.01</v>
      </c>
      <c r="I739" s="48">
        <v>16385250</v>
      </c>
      <c r="J739" s="48">
        <v>-6123747</v>
      </c>
      <c r="K739" s="48">
        <v>-2979924</v>
      </c>
      <c r="L739" s="48">
        <v>6445105</v>
      </c>
      <c r="N739" s="3" t="str">
        <f t="shared" si="176"/>
        <v>0</v>
      </c>
      <c r="O739" s="3" t="str">
        <f t="shared" si="177"/>
        <v>1</v>
      </c>
      <c r="P739" s="3" t="str">
        <f t="shared" si="178"/>
        <v>1</v>
      </c>
      <c r="Q739" s="3" t="str">
        <f t="shared" si="179"/>
        <v>0</v>
      </c>
      <c r="R739" s="8">
        <f t="shared" si="180"/>
        <v>2</v>
      </c>
      <c r="S739" s="6">
        <f t="shared" si="181"/>
        <v>120.01</v>
      </c>
      <c r="T739" s="6">
        <f t="shared" si="182"/>
        <v>4.8132004804250599</v>
      </c>
      <c r="V739" s="3" t="str">
        <f t="shared" si="183"/>
        <v>PASS</v>
      </c>
      <c r="W739" s="3" t="str">
        <f t="shared" si="184"/>
        <v>PASS</v>
      </c>
      <c r="X739" s="3" t="str">
        <f t="shared" si="185"/>
        <v>PASS</v>
      </c>
      <c r="Y739" s="3" t="str">
        <f t="shared" si="186"/>
        <v>PASS</v>
      </c>
      <c r="Z739" s="3" t="str">
        <f t="shared" si="187"/>
        <v>PASS</v>
      </c>
      <c r="AA739" s="18">
        <f t="shared" si="188"/>
        <v>3</v>
      </c>
      <c r="AB739" s="3" t="str">
        <f t="shared" si="189"/>
        <v>A117580</v>
      </c>
      <c r="AC739" s="13" t="str">
        <f t="shared" si="190"/>
        <v>대성에너지</v>
      </c>
    </row>
    <row r="740" spans="1:29" hidden="1">
      <c r="A740" s="55">
        <f t="shared" si="191"/>
        <v>732</v>
      </c>
      <c r="B740" s="143" t="s">
        <v>112</v>
      </c>
      <c r="C740" s="175" t="s">
        <v>3002</v>
      </c>
      <c r="D740" s="37" t="s">
        <v>2288</v>
      </c>
      <c r="E740" s="38">
        <v>154052</v>
      </c>
      <c r="F740" s="39">
        <v>431246501</v>
      </c>
      <c r="G740" s="39">
        <v>113191776</v>
      </c>
      <c r="H740" s="88">
        <v>26.25</v>
      </c>
      <c r="I740" s="47">
        <v>2617741</v>
      </c>
      <c r="J740" s="47">
        <v>1321352</v>
      </c>
      <c r="K740" s="47">
        <v>362979</v>
      </c>
      <c r="L740" s="47">
        <v>-29228904</v>
      </c>
      <c r="N740" s="3" t="str">
        <f t="shared" si="176"/>
        <v>0</v>
      </c>
      <c r="O740" s="3" t="str">
        <f t="shared" si="177"/>
        <v>0</v>
      </c>
      <c r="P740" s="3" t="str">
        <f t="shared" si="178"/>
        <v>0</v>
      </c>
      <c r="Q740" s="3" t="str">
        <f t="shared" si="179"/>
        <v>1</v>
      </c>
      <c r="R740" s="8">
        <f t="shared" si="180"/>
        <v>1</v>
      </c>
      <c r="S740" s="6">
        <f t="shared" si="181"/>
        <v>26.25</v>
      </c>
      <c r="T740" s="6">
        <f t="shared" si="182"/>
        <v>-5.7801818547392694</v>
      </c>
      <c r="V740" s="3" t="str">
        <f t="shared" si="183"/>
        <v>PASS</v>
      </c>
      <c r="W740" s="3" t="str">
        <f t="shared" si="184"/>
        <v>PASS</v>
      </c>
      <c r="X740" s="3" t="str">
        <f t="shared" si="185"/>
        <v>PASS</v>
      </c>
      <c r="Y740" s="3" t="str">
        <f t="shared" si="186"/>
        <v>PASS</v>
      </c>
      <c r="Z740" s="3" t="str">
        <f t="shared" si="187"/>
        <v>PASS</v>
      </c>
      <c r="AA740" s="18">
        <f t="shared" si="188"/>
        <v>3</v>
      </c>
      <c r="AB740" s="3" t="str">
        <f t="shared" si="189"/>
        <v>A002310</v>
      </c>
      <c r="AC740" s="13" t="str">
        <f t="shared" si="190"/>
        <v>아세아제지</v>
      </c>
    </row>
    <row r="741" spans="1:29" hidden="1">
      <c r="A741" s="55">
        <f t="shared" si="191"/>
        <v>733</v>
      </c>
      <c r="B741" s="143" t="s">
        <v>1000</v>
      </c>
      <c r="C741" s="175" t="s">
        <v>2961</v>
      </c>
      <c r="D741" s="37" t="s">
        <v>2286</v>
      </c>
      <c r="E741" s="38">
        <v>171236</v>
      </c>
      <c r="F741" s="39">
        <v>126680899</v>
      </c>
      <c r="G741" s="39">
        <v>103431816</v>
      </c>
      <c r="H741" s="88">
        <v>81.650000000000006</v>
      </c>
      <c r="I741" s="47">
        <v>3744494</v>
      </c>
      <c r="J741" s="47">
        <v>6189371</v>
      </c>
      <c r="K741" s="47">
        <v>357111</v>
      </c>
      <c r="L741" s="47">
        <v>456525</v>
      </c>
      <c r="N741" s="3" t="str">
        <f t="shared" si="176"/>
        <v>0</v>
      </c>
      <c r="O741" s="3" t="str">
        <f t="shared" si="177"/>
        <v>0</v>
      </c>
      <c r="P741" s="3" t="str">
        <f t="shared" si="178"/>
        <v>0</v>
      </c>
      <c r="Q741" s="3" t="str">
        <f t="shared" si="179"/>
        <v>0</v>
      </c>
      <c r="R741" s="8">
        <f t="shared" si="180"/>
        <v>0</v>
      </c>
      <c r="S741" s="6">
        <f t="shared" si="181"/>
        <v>81.650000000000006</v>
      </c>
      <c r="T741" s="6">
        <f t="shared" si="182"/>
        <v>8.4839159532645887</v>
      </c>
      <c r="V741" s="3" t="str">
        <f t="shared" si="183"/>
        <v>PASS</v>
      </c>
      <c r="W741" s="3" t="str">
        <f t="shared" si="184"/>
        <v>PASS</v>
      </c>
      <c r="X741" s="3" t="str">
        <f t="shared" si="185"/>
        <v>PASS</v>
      </c>
      <c r="Y741" s="3" t="str">
        <f t="shared" si="186"/>
        <v>PASS</v>
      </c>
      <c r="Z741" s="3" t="str">
        <f t="shared" si="187"/>
        <v>PASS</v>
      </c>
      <c r="AA741" s="18">
        <f t="shared" si="188"/>
        <v>3</v>
      </c>
      <c r="AB741" s="3" t="str">
        <f t="shared" si="189"/>
        <v>A053450</v>
      </c>
      <c r="AC741" s="13" t="str">
        <f t="shared" si="190"/>
        <v>세코닉스</v>
      </c>
    </row>
    <row r="742" spans="1:29" hidden="1">
      <c r="A742" s="55">
        <f t="shared" si="191"/>
        <v>734</v>
      </c>
      <c r="B742" s="143" t="s">
        <v>1496</v>
      </c>
      <c r="C742" s="175" t="s">
        <v>3077</v>
      </c>
      <c r="D742" s="37" t="s">
        <v>2286</v>
      </c>
      <c r="E742" s="38">
        <v>110050</v>
      </c>
      <c r="F742" s="39">
        <v>50870313</v>
      </c>
      <c r="G742" s="39">
        <v>9319449</v>
      </c>
      <c r="H742" s="88">
        <v>18.32</v>
      </c>
      <c r="I742" s="47">
        <v>718138</v>
      </c>
      <c r="J742" s="47">
        <v>-286533</v>
      </c>
      <c r="K742" s="47">
        <v>-768633</v>
      </c>
      <c r="L742" s="47">
        <v>-189547</v>
      </c>
      <c r="N742" s="3" t="str">
        <f t="shared" si="176"/>
        <v>0</v>
      </c>
      <c r="O742" s="3" t="str">
        <f t="shared" si="177"/>
        <v>1</v>
      </c>
      <c r="P742" s="3" t="str">
        <f t="shared" si="178"/>
        <v>1</v>
      </c>
      <c r="Q742" s="3" t="str">
        <f t="shared" si="179"/>
        <v>1</v>
      </c>
      <c r="R742" s="8">
        <f t="shared" si="180"/>
        <v>3</v>
      </c>
      <c r="S742" s="6">
        <f t="shared" si="181"/>
        <v>18.32</v>
      </c>
      <c r="T742" s="6">
        <f t="shared" si="182"/>
        <v>-1.03513221945381</v>
      </c>
      <c r="V742" s="3" t="str">
        <f t="shared" si="183"/>
        <v>PASS</v>
      </c>
      <c r="W742" s="3" t="str">
        <f t="shared" si="184"/>
        <v>PASS</v>
      </c>
      <c r="X742" s="3" t="str">
        <f t="shared" si="185"/>
        <v>PASS</v>
      </c>
      <c r="Y742" s="3" t="str">
        <f t="shared" si="186"/>
        <v>PASS</v>
      </c>
      <c r="Z742" s="3" t="str">
        <f t="shared" si="187"/>
        <v>PASS</v>
      </c>
      <c r="AA742" s="18">
        <f t="shared" si="188"/>
        <v>3</v>
      </c>
      <c r="AB742" s="3" t="str">
        <f t="shared" si="189"/>
        <v>A111820</v>
      </c>
      <c r="AC742" s="13" t="str">
        <f t="shared" si="190"/>
        <v>처음앤씨</v>
      </c>
    </row>
    <row r="743" spans="1:29" hidden="1">
      <c r="A743" s="55">
        <f t="shared" si="191"/>
        <v>735</v>
      </c>
      <c r="B743" s="143" t="s">
        <v>589</v>
      </c>
      <c r="C743" s="175" t="s">
        <v>3018</v>
      </c>
      <c r="D743" s="37" t="s">
        <v>2294</v>
      </c>
      <c r="E743" s="38">
        <v>132000</v>
      </c>
      <c r="F743" s="39">
        <v>76838963</v>
      </c>
      <c r="G743" s="39">
        <v>61986479</v>
      </c>
      <c r="H743" s="88">
        <v>80.67</v>
      </c>
      <c r="I743" s="47">
        <v>2651638</v>
      </c>
      <c r="J743" s="47">
        <v>3807894</v>
      </c>
      <c r="K743" s="47">
        <v>4107972</v>
      </c>
      <c r="L743" s="47">
        <v>3208757</v>
      </c>
      <c r="N743" s="3" t="str">
        <f t="shared" si="176"/>
        <v>0</v>
      </c>
      <c r="O743" s="3" t="str">
        <f t="shared" si="177"/>
        <v>0</v>
      </c>
      <c r="P743" s="3" t="str">
        <f t="shared" si="178"/>
        <v>0</v>
      </c>
      <c r="Q743" s="3" t="str">
        <f t="shared" si="179"/>
        <v>0</v>
      </c>
      <c r="R743" s="8">
        <f t="shared" si="180"/>
        <v>0</v>
      </c>
      <c r="S743" s="6">
        <f t="shared" si="181"/>
        <v>80.67</v>
      </c>
      <c r="T743" s="6">
        <f t="shared" si="182"/>
        <v>17.928744040962656</v>
      </c>
      <c r="V743" s="3" t="str">
        <f t="shared" si="183"/>
        <v>PASS</v>
      </c>
      <c r="W743" s="3" t="str">
        <f t="shared" si="184"/>
        <v>PASS</v>
      </c>
      <c r="X743" s="3" t="str">
        <f t="shared" si="185"/>
        <v>PASS</v>
      </c>
      <c r="Y743" s="3" t="str">
        <f t="shared" si="186"/>
        <v>PASS</v>
      </c>
      <c r="Z743" s="3" t="str">
        <f t="shared" si="187"/>
        <v>PASS</v>
      </c>
      <c r="AA743" s="18">
        <f t="shared" si="188"/>
        <v>3</v>
      </c>
      <c r="AB743" s="3" t="str">
        <f t="shared" si="189"/>
        <v>A023910</v>
      </c>
      <c r="AC743" s="13" t="str">
        <f t="shared" si="190"/>
        <v>대한약품</v>
      </c>
    </row>
    <row r="744" spans="1:29" hidden="1">
      <c r="A744" s="55">
        <f t="shared" si="191"/>
        <v>736</v>
      </c>
      <c r="B744" s="146" t="s">
        <v>1027</v>
      </c>
      <c r="C744" s="176" t="s">
        <v>2977</v>
      </c>
      <c r="D744" s="40" t="s">
        <v>2286</v>
      </c>
      <c r="E744" s="41">
        <v>170221</v>
      </c>
      <c r="F744" s="42">
        <v>160916384</v>
      </c>
      <c r="G744" s="42">
        <v>21285509</v>
      </c>
      <c r="H744" s="89">
        <v>13.23</v>
      </c>
      <c r="I744" s="48">
        <v>3099143</v>
      </c>
      <c r="J744" s="48">
        <v>853726</v>
      </c>
      <c r="K744" s="48">
        <v>688270</v>
      </c>
      <c r="L744" s="48">
        <v>577058</v>
      </c>
      <c r="N744" s="3" t="str">
        <f t="shared" si="176"/>
        <v>0</v>
      </c>
      <c r="O744" s="3" t="str">
        <f t="shared" si="177"/>
        <v>0</v>
      </c>
      <c r="P744" s="3" t="str">
        <f t="shared" si="178"/>
        <v>0</v>
      </c>
      <c r="Q744" s="3" t="str">
        <f t="shared" si="179"/>
        <v>0</v>
      </c>
      <c r="R744" s="8">
        <f t="shared" si="180"/>
        <v>0</v>
      </c>
      <c r="S744" s="6">
        <f t="shared" si="181"/>
        <v>13.23</v>
      </c>
      <c r="T744" s="6">
        <f t="shared" si="182"/>
        <v>3.2428003105016332</v>
      </c>
      <c r="V744" s="3" t="str">
        <f t="shared" si="183"/>
        <v>PASS</v>
      </c>
      <c r="W744" s="3" t="str">
        <f t="shared" si="184"/>
        <v>PASS</v>
      </c>
      <c r="X744" s="3" t="str">
        <f t="shared" si="185"/>
        <v>PASS</v>
      </c>
      <c r="Y744" s="3" t="str">
        <f t="shared" si="186"/>
        <v>PASS</v>
      </c>
      <c r="Z744" s="3" t="str">
        <f t="shared" si="187"/>
        <v>PASS</v>
      </c>
      <c r="AA744" s="18">
        <f t="shared" si="188"/>
        <v>3</v>
      </c>
      <c r="AB744" s="3" t="str">
        <f t="shared" si="189"/>
        <v>A054800</v>
      </c>
      <c r="AC744" s="13" t="str">
        <f t="shared" si="190"/>
        <v>아이디스홀딩스</v>
      </c>
    </row>
    <row r="745" spans="1:29" hidden="1">
      <c r="A745" s="55">
        <f t="shared" si="191"/>
        <v>737</v>
      </c>
      <c r="B745" s="143" t="s">
        <v>2028</v>
      </c>
      <c r="C745" s="175" t="s">
        <v>3004</v>
      </c>
      <c r="D745" s="37" t="s">
        <v>2288</v>
      </c>
      <c r="E745" s="38">
        <v>161973</v>
      </c>
      <c r="F745" s="39">
        <v>272179326</v>
      </c>
      <c r="G745" s="39">
        <v>156337905</v>
      </c>
      <c r="H745" s="88">
        <v>57.44</v>
      </c>
      <c r="I745" s="47">
        <v>6376879</v>
      </c>
      <c r="J745" s="47">
        <v>6032519</v>
      </c>
      <c r="K745" s="47">
        <v>5368044</v>
      </c>
      <c r="L745" s="47">
        <v>3568563</v>
      </c>
      <c r="N745" s="3" t="str">
        <f t="shared" si="176"/>
        <v>0</v>
      </c>
      <c r="O745" s="3" t="str">
        <f t="shared" si="177"/>
        <v>0</v>
      </c>
      <c r="P745" s="3" t="str">
        <f t="shared" si="178"/>
        <v>0</v>
      </c>
      <c r="Q745" s="3" t="str">
        <f t="shared" si="179"/>
        <v>0</v>
      </c>
      <c r="R745" s="8">
        <f t="shared" si="180"/>
        <v>0</v>
      </c>
      <c r="S745" s="6">
        <f t="shared" si="181"/>
        <v>57.44</v>
      </c>
      <c r="T745" s="6">
        <f t="shared" si="182"/>
        <v>7.8426254167445473</v>
      </c>
      <c r="V745" s="3" t="str">
        <f t="shared" si="183"/>
        <v>PASS</v>
      </c>
      <c r="W745" s="3" t="str">
        <f t="shared" si="184"/>
        <v>PASS</v>
      </c>
      <c r="X745" s="3" t="str">
        <f t="shared" si="185"/>
        <v>PASS</v>
      </c>
      <c r="Y745" s="3" t="str">
        <f t="shared" si="186"/>
        <v>PASS</v>
      </c>
      <c r="Z745" s="3" t="str">
        <f t="shared" si="187"/>
        <v>PASS</v>
      </c>
      <c r="AA745" s="18">
        <f t="shared" si="188"/>
        <v>3</v>
      </c>
      <c r="AB745" s="3" t="str">
        <f t="shared" si="189"/>
        <v>A019440</v>
      </c>
      <c r="AC745" s="13" t="str">
        <f t="shared" si="190"/>
        <v>세아특수강</v>
      </c>
    </row>
    <row r="746" spans="1:29" hidden="1">
      <c r="A746" s="55">
        <f t="shared" si="191"/>
        <v>738</v>
      </c>
      <c r="B746" s="143" t="s">
        <v>447</v>
      </c>
      <c r="C746" s="175" t="s">
        <v>3023</v>
      </c>
      <c r="D746" s="37" t="s">
        <v>2293</v>
      </c>
      <c r="E746" s="38">
        <v>151405</v>
      </c>
      <c r="F746" s="39">
        <v>65012970</v>
      </c>
      <c r="G746" s="39">
        <v>13688091</v>
      </c>
      <c r="H746" s="88">
        <v>21.05</v>
      </c>
      <c r="I746" s="47">
        <v>1178906</v>
      </c>
      <c r="J746" s="47">
        <v>1029681</v>
      </c>
      <c r="K746" s="47">
        <v>1214021</v>
      </c>
      <c r="L746" s="47">
        <v>1439850</v>
      </c>
      <c r="N746" s="3" t="str">
        <f t="shared" si="176"/>
        <v>0</v>
      </c>
      <c r="O746" s="3" t="str">
        <f t="shared" si="177"/>
        <v>0</v>
      </c>
      <c r="P746" s="3" t="str">
        <f t="shared" si="178"/>
        <v>0</v>
      </c>
      <c r="Q746" s="3" t="str">
        <f t="shared" si="179"/>
        <v>0</v>
      </c>
      <c r="R746" s="8">
        <f t="shared" si="180"/>
        <v>0</v>
      </c>
      <c r="S746" s="6">
        <f t="shared" si="181"/>
        <v>21.05</v>
      </c>
      <c r="T746" s="6">
        <f t="shared" si="182"/>
        <v>7.4792122248837423</v>
      </c>
      <c r="V746" s="3" t="str">
        <f t="shared" si="183"/>
        <v>PASS</v>
      </c>
      <c r="W746" s="3" t="str">
        <f t="shared" si="184"/>
        <v>PASS</v>
      </c>
      <c r="X746" s="3" t="str">
        <f t="shared" si="185"/>
        <v>PASS</v>
      </c>
      <c r="Y746" s="3" t="str">
        <f t="shared" si="186"/>
        <v>PASS</v>
      </c>
      <c r="Z746" s="3" t="str">
        <f t="shared" si="187"/>
        <v>PASS</v>
      </c>
      <c r="AA746" s="18">
        <f t="shared" si="188"/>
        <v>3</v>
      </c>
      <c r="AB746" s="3" t="str">
        <f t="shared" si="189"/>
        <v>A012690</v>
      </c>
      <c r="AC746" s="13" t="str">
        <f t="shared" si="190"/>
        <v>모나리자</v>
      </c>
    </row>
    <row r="747" spans="1:29" hidden="1">
      <c r="A747" s="55">
        <f t="shared" si="191"/>
        <v>739</v>
      </c>
      <c r="B747" s="143" t="s">
        <v>1505</v>
      </c>
      <c r="C747" s="175" t="s">
        <v>2930</v>
      </c>
      <c r="D747" s="37" t="s">
        <v>2293</v>
      </c>
      <c r="E747" s="38">
        <v>183175</v>
      </c>
      <c r="F747" s="39">
        <v>45557767</v>
      </c>
      <c r="G747" s="39">
        <v>7128226</v>
      </c>
      <c r="H747" s="88">
        <v>15.65</v>
      </c>
      <c r="I747" s="47">
        <v>-584205</v>
      </c>
      <c r="J747" s="47">
        <v>-2935653</v>
      </c>
      <c r="K747" s="47">
        <v>-2436366</v>
      </c>
      <c r="L747" s="47">
        <v>930037</v>
      </c>
      <c r="N747" s="3" t="str">
        <f t="shared" si="176"/>
        <v>1</v>
      </c>
      <c r="O747" s="3" t="str">
        <f t="shared" si="177"/>
        <v>1</v>
      </c>
      <c r="P747" s="3" t="str">
        <f t="shared" si="178"/>
        <v>1</v>
      </c>
      <c r="Q747" s="3" t="str">
        <f t="shared" si="179"/>
        <v>0</v>
      </c>
      <c r="R747" s="8">
        <f t="shared" si="180"/>
        <v>3</v>
      </c>
      <c r="S747" s="6">
        <f t="shared" si="181"/>
        <v>15.65</v>
      </c>
      <c r="T747" s="6">
        <f t="shared" si="182"/>
        <v>-11.032557851222164</v>
      </c>
      <c r="V747" s="3" t="str">
        <f t="shared" si="183"/>
        <v>PASS</v>
      </c>
      <c r="W747" s="3" t="str">
        <f t="shared" si="184"/>
        <v>PASS</v>
      </c>
      <c r="X747" s="3" t="str">
        <f t="shared" si="185"/>
        <v>PASS</v>
      </c>
      <c r="Y747" s="3" t="str">
        <f t="shared" si="186"/>
        <v>PASS</v>
      </c>
      <c r="Z747" s="3" t="str">
        <f t="shared" si="187"/>
        <v>FAIL</v>
      </c>
      <c r="AA747" s="18">
        <f t="shared" si="188"/>
        <v>3</v>
      </c>
      <c r="AB747" s="3" t="str">
        <f t="shared" si="189"/>
        <v>A123690</v>
      </c>
      <c r="AC747" s="13" t="str">
        <f t="shared" si="190"/>
        <v>한국화장품</v>
      </c>
    </row>
    <row r="748" spans="1:29" hidden="1">
      <c r="A748" s="55">
        <f t="shared" si="191"/>
        <v>740</v>
      </c>
      <c r="B748" s="143" t="s">
        <v>789</v>
      </c>
      <c r="C748" s="175" t="s">
        <v>2367</v>
      </c>
      <c r="D748" s="37" t="s">
        <v>2287</v>
      </c>
      <c r="E748" s="38">
        <v>169082</v>
      </c>
      <c r="F748" s="39">
        <v>105695908</v>
      </c>
      <c r="G748" s="39">
        <v>4173260</v>
      </c>
      <c r="H748" s="88">
        <v>3.95</v>
      </c>
      <c r="I748" s="47">
        <v>842906</v>
      </c>
      <c r="J748" s="47">
        <v>686328</v>
      </c>
      <c r="K748" s="47">
        <v>-747270</v>
      </c>
      <c r="L748" s="47">
        <v>-2518790</v>
      </c>
      <c r="N748" s="3" t="str">
        <f t="shared" si="176"/>
        <v>0</v>
      </c>
      <c r="O748" s="3" t="str">
        <f t="shared" si="177"/>
        <v>0</v>
      </c>
      <c r="P748" s="3" t="str">
        <f t="shared" si="178"/>
        <v>1</v>
      </c>
      <c r="Q748" s="3" t="str">
        <f t="shared" si="179"/>
        <v>1</v>
      </c>
      <c r="R748" s="8">
        <f t="shared" si="180"/>
        <v>2</v>
      </c>
      <c r="S748" s="6">
        <f t="shared" si="181"/>
        <v>3.95</v>
      </c>
      <c r="T748" s="6">
        <f t="shared" si="182"/>
        <v>-1.6432291778031749</v>
      </c>
      <c r="V748" s="3" t="str">
        <f t="shared" si="183"/>
        <v>PASS</v>
      </c>
      <c r="W748" s="3" t="str">
        <f t="shared" si="184"/>
        <v>PASS</v>
      </c>
      <c r="X748" s="3" t="str">
        <f t="shared" si="185"/>
        <v>PASS</v>
      </c>
      <c r="Y748" s="3" t="str">
        <f t="shared" si="186"/>
        <v>PASS</v>
      </c>
      <c r="Z748" s="3" t="str">
        <f t="shared" si="187"/>
        <v>PASS</v>
      </c>
      <c r="AA748" s="18">
        <f t="shared" si="188"/>
        <v>3</v>
      </c>
      <c r="AB748" s="3" t="str">
        <f t="shared" si="189"/>
        <v>A037270</v>
      </c>
      <c r="AC748" s="13" t="str">
        <f t="shared" si="190"/>
        <v>YG PLUS</v>
      </c>
    </row>
    <row r="749" spans="1:29" hidden="1">
      <c r="A749" s="55">
        <f t="shared" si="191"/>
        <v>741</v>
      </c>
      <c r="B749" s="146" t="s">
        <v>2829</v>
      </c>
      <c r="C749" s="176" t="s">
        <v>2830</v>
      </c>
      <c r="D749" s="40" t="s">
        <v>2289</v>
      </c>
      <c r="E749" s="41">
        <v>275649</v>
      </c>
      <c r="F749" s="42"/>
      <c r="G749" s="42"/>
      <c r="H749" s="89"/>
      <c r="I749" s="48"/>
      <c r="J749" s="48"/>
      <c r="K749" s="48"/>
      <c r="L749" s="48"/>
      <c r="N749" s="3" t="str">
        <f t="shared" si="176"/>
        <v>1</v>
      </c>
      <c r="O749" s="3" t="str">
        <f t="shared" si="177"/>
        <v>1</v>
      </c>
      <c r="P749" s="3" t="str">
        <f t="shared" si="178"/>
        <v>1</v>
      </c>
      <c r="Q749" s="3" t="str">
        <f t="shared" si="179"/>
        <v>1</v>
      </c>
      <c r="R749" s="8">
        <f t="shared" si="180"/>
        <v>4</v>
      </c>
      <c r="S749" s="6">
        <f t="shared" si="181"/>
        <v>0</v>
      </c>
      <c r="T749" s="6" t="e">
        <f t="shared" si="182"/>
        <v>#DIV/0!</v>
      </c>
      <c r="V749" s="3" t="str">
        <f t="shared" si="183"/>
        <v>PASS</v>
      </c>
      <c r="W749" s="3" t="str">
        <f t="shared" si="184"/>
        <v>PASS</v>
      </c>
      <c r="X749" s="3" t="str">
        <f t="shared" si="185"/>
        <v>PASS</v>
      </c>
      <c r="Y749" s="3" t="str">
        <f t="shared" si="186"/>
        <v>FAIL</v>
      </c>
      <c r="Z749" s="3" t="str">
        <f t="shared" si="187"/>
        <v/>
      </c>
      <c r="AA749" s="18">
        <f t="shared" si="188"/>
        <v>3</v>
      </c>
      <c r="AB749" s="3" t="str">
        <f t="shared" si="189"/>
        <v>A221840</v>
      </c>
      <c r="AC749" s="13" t="str">
        <f t="shared" si="190"/>
        <v>하이즈항공</v>
      </c>
    </row>
    <row r="750" spans="1:29" hidden="1">
      <c r="A750" s="55">
        <f t="shared" si="191"/>
        <v>742</v>
      </c>
      <c r="B750" s="143" t="s">
        <v>2458</v>
      </c>
      <c r="C750" s="175" t="s">
        <v>2885</v>
      </c>
      <c r="D750" s="37" t="s">
        <v>2286</v>
      </c>
      <c r="E750" s="38">
        <v>196390</v>
      </c>
      <c r="F750" s="39"/>
      <c r="G750" s="39"/>
      <c r="H750" s="88"/>
      <c r="I750" s="47">
        <v>334040</v>
      </c>
      <c r="J750" s="47"/>
      <c r="K750" s="47">
        <v>1540399</v>
      </c>
      <c r="L750" s="47"/>
      <c r="N750" s="3" t="str">
        <f t="shared" si="176"/>
        <v>0</v>
      </c>
      <c r="O750" s="3" t="str">
        <f t="shared" si="177"/>
        <v>1</v>
      </c>
      <c r="P750" s="3" t="str">
        <f t="shared" si="178"/>
        <v>0</v>
      </c>
      <c r="Q750" s="3" t="str">
        <f t="shared" si="179"/>
        <v>1</v>
      </c>
      <c r="R750" s="8">
        <f t="shared" si="180"/>
        <v>2</v>
      </c>
      <c r="S750" s="6">
        <f t="shared" si="181"/>
        <v>0</v>
      </c>
      <c r="T750" s="6" t="e">
        <f t="shared" si="182"/>
        <v>#DIV/0!</v>
      </c>
      <c r="V750" s="3" t="str">
        <f t="shared" si="183"/>
        <v>PASS</v>
      </c>
      <c r="W750" s="3" t="str">
        <f t="shared" si="184"/>
        <v>PASS</v>
      </c>
      <c r="X750" s="3" t="str">
        <f t="shared" si="185"/>
        <v>PASS</v>
      </c>
      <c r="Y750" s="3" t="str">
        <f t="shared" si="186"/>
        <v>PASS</v>
      </c>
      <c r="Z750" s="3" t="str">
        <f t="shared" si="187"/>
        <v/>
      </c>
      <c r="AA750" s="18">
        <f t="shared" si="188"/>
        <v>3</v>
      </c>
      <c r="AB750" s="3" t="str">
        <f t="shared" si="189"/>
        <v>A214430</v>
      </c>
      <c r="AC750" s="13" t="str">
        <f t="shared" si="190"/>
        <v>아이쓰리시스템</v>
      </c>
    </row>
    <row r="751" spans="1:29" hidden="1">
      <c r="A751" s="55">
        <f t="shared" si="191"/>
        <v>743</v>
      </c>
      <c r="B751" s="143" t="s">
        <v>42</v>
      </c>
      <c r="C751" s="175" t="s">
        <v>2915</v>
      </c>
      <c r="D751" s="37" t="s">
        <v>2293</v>
      </c>
      <c r="E751" s="38">
        <v>188879</v>
      </c>
      <c r="F751" s="39">
        <v>104348979</v>
      </c>
      <c r="G751" s="39">
        <v>114507585</v>
      </c>
      <c r="H751" s="88">
        <v>109.74</v>
      </c>
      <c r="I751" s="47">
        <v>5507371</v>
      </c>
      <c r="J751" s="47">
        <v>1571542</v>
      </c>
      <c r="K751" s="47">
        <v>793641</v>
      </c>
      <c r="L751" s="47">
        <v>372324</v>
      </c>
      <c r="N751" s="3" t="str">
        <f t="shared" si="176"/>
        <v>0</v>
      </c>
      <c r="O751" s="3" t="str">
        <f t="shared" si="177"/>
        <v>0</v>
      </c>
      <c r="P751" s="3" t="str">
        <f t="shared" si="178"/>
        <v>0</v>
      </c>
      <c r="Q751" s="3" t="str">
        <f t="shared" si="179"/>
        <v>0</v>
      </c>
      <c r="R751" s="8">
        <f t="shared" si="180"/>
        <v>0</v>
      </c>
      <c r="S751" s="6">
        <f t="shared" si="181"/>
        <v>109.74</v>
      </c>
      <c r="T751" s="6">
        <f t="shared" si="182"/>
        <v>7.9012541176852347</v>
      </c>
      <c r="V751" s="3" t="str">
        <f t="shared" si="183"/>
        <v>PASS</v>
      </c>
      <c r="W751" s="3" t="str">
        <f t="shared" si="184"/>
        <v>PASS</v>
      </c>
      <c r="X751" s="3" t="str">
        <f t="shared" si="185"/>
        <v>PASS</v>
      </c>
      <c r="Y751" s="3" t="str">
        <f t="shared" si="186"/>
        <v>PASS</v>
      </c>
      <c r="Z751" s="3" t="str">
        <f t="shared" si="187"/>
        <v>PASS</v>
      </c>
      <c r="AA751" s="18">
        <f t="shared" si="188"/>
        <v>3</v>
      </c>
      <c r="AB751" s="3" t="str">
        <f t="shared" si="189"/>
        <v>A000890</v>
      </c>
      <c r="AC751" s="13" t="str">
        <f t="shared" si="190"/>
        <v>보해양조</v>
      </c>
    </row>
    <row r="752" spans="1:29" hidden="1">
      <c r="A752" s="55">
        <f t="shared" si="191"/>
        <v>744</v>
      </c>
      <c r="B752" s="143" t="s">
        <v>2454</v>
      </c>
      <c r="C752" s="175" t="s">
        <v>2898</v>
      </c>
      <c r="D752" s="37" t="s">
        <v>2287</v>
      </c>
      <c r="E752" s="38">
        <v>211588</v>
      </c>
      <c r="F752" s="39">
        <v>60607341</v>
      </c>
      <c r="G752" s="39">
        <v>37185466</v>
      </c>
      <c r="H752" s="88">
        <v>61.35</v>
      </c>
      <c r="I752" s="47"/>
      <c r="J752" s="47"/>
      <c r="K752" s="47">
        <v>1387101</v>
      </c>
      <c r="L752" s="47">
        <v>246284</v>
      </c>
      <c r="N752" s="3" t="str">
        <f t="shared" si="176"/>
        <v>1</v>
      </c>
      <c r="O752" s="3" t="str">
        <f t="shared" si="177"/>
        <v>1</v>
      </c>
      <c r="P752" s="3" t="str">
        <f t="shared" si="178"/>
        <v>0</v>
      </c>
      <c r="Q752" s="3" t="str">
        <f t="shared" si="179"/>
        <v>0</v>
      </c>
      <c r="R752" s="8">
        <f t="shared" si="180"/>
        <v>2</v>
      </c>
      <c r="S752" s="6">
        <f t="shared" si="181"/>
        <v>61.35</v>
      </c>
      <c r="T752" s="6">
        <f t="shared" si="182"/>
        <v>2.6950283134843351</v>
      </c>
      <c r="V752" s="3" t="str">
        <f t="shared" si="183"/>
        <v>PASS</v>
      </c>
      <c r="W752" s="3" t="str">
        <f t="shared" si="184"/>
        <v>PASS</v>
      </c>
      <c r="X752" s="3" t="str">
        <f t="shared" si="185"/>
        <v>PASS</v>
      </c>
      <c r="Y752" s="3" t="str">
        <f t="shared" si="186"/>
        <v>PASS</v>
      </c>
      <c r="Z752" s="3" t="str">
        <f t="shared" si="187"/>
        <v>PASS</v>
      </c>
      <c r="AA752" s="18">
        <f t="shared" si="188"/>
        <v>3</v>
      </c>
      <c r="AB752" s="3" t="str">
        <f t="shared" si="189"/>
        <v>A225650</v>
      </c>
      <c r="AC752" s="13" t="str">
        <f t="shared" si="190"/>
        <v>쿠첸</v>
      </c>
    </row>
    <row r="753" spans="1:29" hidden="1">
      <c r="A753" s="55">
        <f t="shared" si="191"/>
        <v>745</v>
      </c>
      <c r="B753" s="143" t="s">
        <v>1061</v>
      </c>
      <c r="C753" s="175" t="s">
        <v>2392</v>
      </c>
      <c r="D753" s="37" t="s">
        <v>2287</v>
      </c>
      <c r="E753" s="38">
        <v>201080</v>
      </c>
      <c r="F753" s="39">
        <v>43557180</v>
      </c>
      <c r="G753" s="39">
        <v>28699167</v>
      </c>
      <c r="H753" s="88">
        <v>65.89</v>
      </c>
      <c r="I753" s="47">
        <v>-478808</v>
      </c>
      <c r="J753" s="47">
        <v>-660808</v>
      </c>
      <c r="K753" s="47">
        <v>-402970</v>
      </c>
      <c r="L753" s="47">
        <v>14359954</v>
      </c>
      <c r="N753" s="3" t="str">
        <f t="shared" si="176"/>
        <v>1</v>
      </c>
      <c r="O753" s="3" t="str">
        <f t="shared" si="177"/>
        <v>1</v>
      </c>
      <c r="P753" s="3" t="str">
        <f t="shared" si="178"/>
        <v>1</v>
      </c>
      <c r="Q753" s="3" t="str">
        <f t="shared" si="179"/>
        <v>0</v>
      </c>
      <c r="R753" s="8">
        <f t="shared" si="180"/>
        <v>3</v>
      </c>
      <c r="S753" s="6">
        <f t="shared" si="181"/>
        <v>65.89</v>
      </c>
      <c r="T753" s="6">
        <f t="shared" si="182"/>
        <v>29.42653312266772</v>
      </c>
      <c r="V753" s="3" t="str">
        <f t="shared" si="183"/>
        <v>PASS</v>
      </c>
      <c r="W753" s="3" t="str">
        <f t="shared" si="184"/>
        <v>PASS</v>
      </c>
      <c r="X753" s="3" t="str">
        <f t="shared" si="185"/>
        <v>PASS</v>
      </c>
      <c r="Y753" s="3" t="str">
        <f t="shared" si="186"/>
        <v>PASS</v>
      </c>
      <c r="Z753" s="3" t="str">
        <f t="shared" si="187"/>
        <v>PASS</v>
      </c>
      <c r="AA753" s="18">
        <f t="shared" si="188"/>
        <v>3</v>
      </c>
      <c r="AB753" s="3" t="str">
        <f t="shared" si="189"/>
        <v>A060240</v>
      </c>
      <c r="AC753" s="13" t="str">
        <f t="shared" si="190"/>
        <v>룽투코리아</v>
      </c>
    </row>
    <row r="754" spans="1:29" hidden="1">
      <c r="A754" s="55">
        <f t="shared" si="191"/>
        <v>746</v>
      </c>
      <c r="B754" s="146" t="s">
        <v>1405</v>
      </c>
      <c r="C754" s="176" t="s">
        <v>3033</v>
      </c>
      <c r="D754" s="40" t="s">
        <v>2286</v>
      </c>
      <c r="E754" s="41">
        <v>161039</v>
      </c>
      <c r="F754" s="42">
        <v>66015010</v>
      </c>
      <c r="G754" s="42">
        <v>30732797</v>
      </c>
      <c r="H754" s="89">
        <v>46.55</v>
      </c>
      <c r="I754" s="48">
        <v>1643756</v>
      </c>
      <c r="J754" s="48">
        <v>1789182</v>
      </c>
      <c r="K754" s="48">
        <v>2281820</v>
      </c>
      <c r="L754" s="48">
        <v>1989734</v>
      </c>
      <c r="N754" s="3" t="str">
        <f t="shared" si="176"/>
        <v>0</v>
      </c>
      <c r="O754" s="3" t="str">
        <f t="shared" si="177"/>
        <v>0</v>
      </c>
      <c r="P754" s="3" t="str">
        <f t="shared" si="178"/>
        <v>0</v>
      </c>
      <c r="Q754" s="3" t="str">
        <f t="shared" si="179"/>
        <v>0</v>
      </c>
      <c r="R754" s="8">
        <f t="shared" si="180"/>
        <v>0</v>
      </c>
      <c r="S754" s="6">
        <f t="shared" si="181"/>
        <v>46.55</v>
      </c>
      <c r="T754" s="6">
        <f t="shared" si="182"/>
        <v>11.670818500216845</v>
      </c>
      <c r="V754" s="3" t="str">
        <f t="shared" si="183"/>
        <v>PASS</v>
      </c>
      <c r="W754" s="3" t="str">
        <f t="shared" si="184"/>
        <v>PASS</v>
      </c>
      <c r="X754" s="3" t="str">
        <f t="shared" si="185"/>
        <v>PASS</v>
      </c>
      <c r="Y754" s="3" t="str">
        <f t="shared" si="186"/>
        <v>PASS</v>
      </c>
      <c r="Z754" s="3" t="str">
        <f t="shared" si="187"/>
        <v>PASS</v>
      </c>
      <c r="AA754" s="18">
        <f t="shared" si="188"/>
        <v>3</v>
      </c>
      <c r="AB754" s="3" t="str">
        <f t="shared" si="189"/>
        <v>A101490</v>
      </c>
      <c r="AC754" s="13" t="str">
        <f t="shared" si="190"/>
        <v>에스앤에스텍</v>
      </c>
    </row>
    <row r="755" spans="1:29" hidden="1">
      <c r="A755" s="55">
        <f t="shared" si="191"/>
        <v>747</v>
      </c>
      <c r="B755" s="143" t="s">
        <v>121</v>
      </c>
      <c r="C755" s="175" t="s">
        <v>3051</v>
      </c>
      <c r="D755" s="37" t="s">
        <v>2289</v>
      </c>
      <c r="E755" s="38">
        <v>150655</v>
      </c>
      <c r="F755" s="39">
        <v>285946886</v>
      </c>
      <c r="G755" s="39">
        <v>187530485</v>
      </c>
      <c r="H755" s="88">
        <v>65.58</v>
      </c>
      <c r="I755" s="47">
        <v>6691262</v>
      </c>
      <c r="J755" s="47">
        <v>7341071</v>
      </c>
      <c r="K755" s="47">
        <v>7456447</v>
      </c>
      <c r="L755" s="47">
        <v>2807905</v>
      </c>
      <c r="N755" s="3" t="str">
        <f t="shared" si="176"/>
        <v>0</v>
      </c>
      <c r="O755" s="3" t="str">
        <f t="shared" si="177"/>
        <v>0</v>
      </c>
      <c r="P755" s="3" t="str">
        <f t="shared" si="178"/>
        <v>0</v>
      </c>
      <c r="Q755" s="3" t="str">
        <f t="shared" si="179"/>
        <v>0</v>
      </c>
      <c r="R755" s="8">
        <f t="shared" si="180"/>
        <v>0</v>
      </c>
      <c r="S755" s="6">
        <f t="shared" si="181"/>
        <v>65.58</v>
      </c>
      <c r="T755" s="6">
        <f t="shared" si="182"/>
        <v>8.4969223969796968</v>
      </c>
      <c r="V755" s="3" t="str">
        <f t="shared" si="183"/>
        <v>PASS</v>
      </c>
      <c r="W755" s="3" t="str">
        <f t="shared" si="184"/>
        <v>PASS</v>
      </c>
      <c r="X755" s="3" t="str">
        <f t="shared" si="185"/>
        <v>PASS</v>
      </c>
      <c r="Y755" s="3" t="str">
        <f t="shared" si="186"/>
        <v>PASS</v>
      </c>
      <c r="Z755" s="3" t="str">
        <f t="shared" si="187"/>
        <v>PASS</v>
      </c>
      <c r="AA755" s="18">
        <f t="shared" si="188"/>
        <v>3</v>
      </c>
      <c r="AB755" s="3" t="str">
        <f t="shared" si="189"/>
        <v>A002460</v>
      </c>
      <c r="AC755" s="13" t="str">
        <f t="shared" si="190"/>
        <v>화성산업</v>
      </c>
    </row>
    <row r="756" spans="1:29" hidden="1">
      <c r="A756" s="55">
        <f t="shared" si="191"/>
        <v>748</v>
      </c>
      <c r="B756" s="143" t="s">
        <v>661</v>
      </c>
      <c r="C756" s="175" t="s">
        <v>1839</v>
      </c>
      <c r="D756" s="37" t="s">
        <v>1474</v>
      </c>
      <c r="E756" s="38">
        <v>136611</v>
      </c>
      <c r="F756" s="39">
        <v>404988274</v>
      </c>
      <c r="G756" s="39">
        <v>536307097</v>
      </c>
      <c r="H756" s="88">
        <v>132.43</v>
      </c>
      <c r="I756" s="47">
        <v>3007039</v>
      </c>
      <c r="J756" s="47">
        <v>7188233</v>
      </c>
      <c r="K756" s="47">
        <v>1181088</v>
      </c>
      <c r="L756" s="47">
        <v>877809</v>
      </c>
      <c r="N756" s="3" t="str">
        <f t="shared" si="176"/>
        <v>0</v>
      </c>
      <c r="O756" s="3" t="str">
        <f t="shared" si="177"/>
        <v>0</v>
      </c>
      <c r="P756" s="3" t="str">
        <f t="shared" si="178"/>
        <v>0</v>
      </c>
      <c r="Q756" s="3" t="str">
        <f t="shared" si="179"/>
        <v>0</v>
      </c>
      <c r="R756" s="8">
        <f t="shared" si="180"/>
        <v>0</v>
      </c>
      <c r="S756" s="6" t="str">
        <f t="shared" si="181"/>
        <v/>
      </c>
      <c r="T756" s="6">
        <f t="shared" si="182"/>
        <v>3.0258083472313078</v>
      </c>
      <c r="V756" s="3" t="str">
        <f t="shared" si="183"/>
        <v>PASS</v>
      </c>
      <c r="W756" s="3" t="str">
        <f t="shared" si="184"/>
        <v>PASS</v>
      </c>
      <c r="X756" s="3" t="str">
        <f t="shared" si="185"/>
        <v>PASS</v>
      </c>
      <c r="Y756" s="3" t="str">
        <f t="shared" si="186"/>
        <v>PASS</v>
      </c>
      <c r="Z756" s="3" t="str">
        <f t="shared" si="187"/>
        <v>PASS</v>
      </c>
      <c r="AA756" s="18">
        <f t="shared" si="188"/>
        <v>3</v>
      </c>
      <c r="AB756" s="3" t="str">
        <f t="shared" si="189"/>
        <v>A030210</v>
      </c>
      <c r="AC756" s="13" t="str">
        <f t="shared" si="190"/>
        <v>KTB투자증권</v>
      </c>
    </row>
    <row r="757" spans="1:29" hidden="1">
      <c r="A757" s="55">
        <f t="shared" si="191"/>
        <v>749</v>
      </c>
      <c r="B757" s="143" t="s">
        <v>1112</v>
      </c>
      <c r="C757" s="175" t="s">
        <v>2960</v>
      </c>
      <c r="D757" s="37" t="s">
        <v>2286</v>
      </c>
      <c r="E757" s="38">
        <v>168882</v>
      </c>
      <c r="F757" s="39">
        <v>165131942</v>
      </c>
      <c r="G757" s="39">
        <v>56647995</v>
      </c>
      <c r="H757" s="88">
        <v>34.299999999999997</v>
      </c>
      <c r="I757" s="47">
        <v>3404797</v>
      </c>
      <c r="J757" s="47">
        <v>1238436</v>
      </c>
      <c r="K757" s="47">
        <v>4200243</v>
      </c>
      <c r="L757" s="47">
        <v>2906710</v>
      </c>
      <c r="N757" s="3" t="str">
        <f t="shared" si="176"/>
        <v>0</v>
      </c>
      <c r="O757" s="3" t="str">
        <f t="shared" si="177"/>
        <v>0</v>
      </c>
      <c r="P757" s="3" t="str">
        <f t="shared" si="178"/>
        <v>0</v>
      </c>
      <c r="Q757" s="3" t="str">
        <f t="shared" si="179"/>
        <v>0</v>
      </c>
      <c r="R757" s="8">
        <f t="shared" si="180"/>
        <v>0</v>
      </c>
      <c r="S757" s="6">
        <f t="shared" si="181"/>
        <v>34.299999999999997</v>
      </c>
      <c r="T757" s="6">
        <f t="shared" si="182"/>
        <v>7.115634841864817</v>
      </c>
      <c r="V757" s="3" t="str">
        <f t="shared" si="183"/>
        <v>PASS</v>
      </c>
      <c r="W757" s="3" t="str">
        <f t="shared" si="184"/>
        <v>PASS</v>
      </c>
      <c r="X757" s="3" t="str">
        <f t="shared" si="185"/>
        <v>PASS</v>
      </c>
      <c r="Y757" s="3" t="str">
        <f t="shared" si="186"/>
        <v>PASS</v>
      </c>
      <c r="Z757" s="3" t="str">
        <f t="shared" si="187"/>
        <v>PASS</v>
      </c>
      <c r="AA757" s="18">
        <f t="shared" si="188"/>
        <v>3</v>
      </c>
      <c r="AB757" s="3" t="str">
        <f t="shared" si="189"/>
        <v>A065680</v>
      </c>
      <c r="AC757" s="13" t="str">
        <f t="shared" si="190"/>
        <v>우주일렉트로</v>
      </c>
    </row>
    <row r="758" spans="1:29" hidden="1">
      <c r="A758" s="55">
        <f t="shared" si="191"/>
        <v>750</v>
      </c>
      <c r="B758" s="143" t="s">
        <v>1302</v>
      </c>
      <c r="C758" s="175" t="s">
        <v>2989</v>
      </c>
      <c r="D758" s="37" t="s">
        <v>2286</v>
      </c>
      <c r="E758" s="38">
        <v>160623</v>
      </c>
      <c r="F758" s="39">
        <v>138714759</v>
      </c>
      <c r="G758" s="39">
        <v>96119244</v>
      </c>
      <c r="H758" s="88">
        <v>69.290000000000006</v>
      </c>
      <c r="I758" s="47">
        <v>4290904</v>
      </c>
      <c r="J758" s="47">
        <v>399553</v>
      </c>
      <c r="K758" s="47">
        <v>6755019</v>
      </c>
      <c r="L758" s="47">
        <v>960065</v>
      </c>
      <c r="N758" s="3" t="str">
        <f t="shared" si="176"/>
        <v>0</v>
      </c>
      <c r="O758" s="3" t="str">
        <f t="shared" si="177"/>
        <v>0</v>
      </c>
      <c r="P758" s="3" t="str">
        <f t="shared" si="178"/>
        <v>0</v>
      </c>
      <c r="Q758" s="3" t="str">
        <f t="shared" si="179"/>
        <v>0</v>
      </c>
      <c r="R758" s="8">
        <f t="shared" si="180"/>
        <v>0</v>
      </c>
      <c r="S758" s="6">
        <f t="shared" si="181"/>
        <v>69.290000000000006</v>
      </c>
      <c r="T758" s="6">
        <f t="shared" si="182"/>
        <v>8.9432019270566592</v>
      </c>
      <c r="V758" s="3" t="str">
        <f t="shared" si="183"/>
        <v>PASS</v>
      </c>
      <c r="W758" s="3" t="str">
        <f t="shared" si="184"/>
        <v>PASS</v>
      </c>
      <c r="X758" s="3" t="str">
        <f t="shared" si="185"/>
        <v>PASS</v>
      </c>
      <c r="Y758" s="3" t="str">
        <f t="shared" si="186"/>
        <v>PASS</v>
      </c>
      <c r="Z758" s="3" t="str">
        <f t="shared" si="187"/>
        <v>PASS</v>
      </c>
      <c r="AA758" s="18">
        <f t="shared" si="188"/>
        <v>3</v>
      </c>
      <c r="AB758" s="3" t="str">
        <f t="shared" si="189"/>
        <v>A088390</v>
      </c>
      <c r="AC758" s="13" t="str">
        <f t="shared" si="190"/>
        <v>이녹스</v>
      </c>
    </row>
    <row r="759" spans="1:29" hidden="1">
      <c r="A759" s="55">
        <f t="shared" si="191"/>
        <v>751</v>
      </c>
      <c r="B759" s="146" t="s">
        <v>2068</v>
      </c>
      <c r="C759" s="176" t="s">
        <v>2936</v>
      </c>
      <c r="D759" s="40" t="s">
        <v>2286</v>
      </c>
      <c r="E759" s="41">
        <v>160299</v>
      </c>
      <c r="F759" s="42">
        <v>96570617</v>
      </c>
      <c r="G759" s="42">
        <v>72035683</v>
      </c>
      <c r="H759" s="89">
        <v>74.59</v>
      </c>
      <c r="I759" s="48">
        <v>1737832</v>
      </c>
      <c r="J759" s="48">
        <v>2892171</v>
      </c>
      <c r="K759" s="48">
        <v>3922155</v>
      </c>
      <c r="L759" s="48">
        <v>1460339</v>
      </c>
      <c r="N759" s="3" t="str">
        <f t="shared" si="176"/>
        <v>0</v>
      </c>
      <c r="O759" s="3" t="str">
        <f t="shared" si="177"/>
        <v>0</v>
      </c>
      <c r="P759" s="3" t="str">
        <f t="shared" si="178"/>
        <v>0</v>
      </c>
      <c r="Q759" s="3" t="str">
        <f t="shared" si="179"/>
        <v>0</v>
      </c>
      <c r="R759" s="8">
        <f t="shared" si="180"/>
        <v>0</v>
      </c>
      <c r="S759" s="6">
        <f t="shared" si="181"/>
        <v>74.59</v>
      </c>
      <c r="T759" s="6">
        <f t="shared" si="182"/>
        <v>10.368057397831475</v>
      </c>
      <c r="V759" s="3" t="str">
        <f t="shared" si="183"/>
        <v>PASS</v>
      </c>
      <c r="W759" s="3" t="str">
        <f t="shared" si="184"/>
        <v>PASS</v>
      </c>
      <c r="X759" s="3" t="str">
        <f t="shared" si="185"/>
        <v>PASS</v>
      </c>
      <c r="Y759" s="3" t="str">
        <f t="shared" si="186"/>
        <v>PASS</v>
      </c>
      <c r="Z759" s="3" t="str">
        <f t="shared" si="187"/>
        <v>PASS</v>
      </c>
      <c r="AA759" s="18">
        <f t="shared" si="188"/>
        <v>3</v>
      </c>
      <c r="AB759" s="3" t="str">
        <f t="shared" si="189"/>
        <v>A089980</v>
      </c>
      <c r="AC759" s="13" t="str">
        <f t="shared" si="190"/>
        <v>상아프론테크</v>
      </c>
    </row>
    <row r="760" spans="1:29">
      <c r="A760" s="55">
        <f t="shared" si="191"/>
        <v>752</v>
      </c>
      <c r="B760" s="143" t="s">
        <v>2084</v>
      </c>
      <c r="C760" s="175" t="s">
        <v>2085</v>
      </c>
      <c r="D760" s="37" t="s">
        <v>2292</v>
      </c>
      <c r="E760" s="38">
        <v>140140</v>
      </c>
      <c r="F760" s="39">
        <v>15132914</v>
      </c>
      <c r="G760" s="39">
        <v>477533254</v>
      </c>
      <c r="H760" s="88" t="s">
        <v>2311</v>
      </c>
      <c r="I760" s="47">
        <v>342123602</v>
      </c>
      <c r="J760" s="47">
        <v>-25219999</v>
      </c>
      <c r="K760" s="47">
        <v>-15737665</v>
      </c>
      <c r="L760" s="47">
        <v>-36107410</v>
      </c>
      <c r="N760" s="3" t="str">
        <f t="shared" si="176"/>
        <v>0</v>
      </c>
      <c r="O760" s="3" t="str">
        <f t="shared" si="177"/>
        <v>1</v>
      </c>
      <c r="P760" s="3" t="str">
        <f t="shared" si="178"/>
        <v>1</v>
      </c>
      <c r="Q760" s="3" t="str">
        <f t="shared" si="179"/>
        <v>1</v>
      </c>
      <c r="R760" s="8">
        <f t="shared" si="180"/>
        <v>3</v>
      </c>
      <c r="S760" s="6" t="str">
        <f t="shared" si="181"/>
        <v>일부잠식</v>
      </c>
      <c r="T760" s="6">
        <f t="shared" si="182"/>
        <v>1751.5366042521621</v>
      </c>
      <c r="V760" s="3" t="str">
        <f t="shared" si="183"/>
        <v>FAIL</v>
      </c>
      <c r="W760" s="3" t="str">
        <f t="shared" si="184"/>
        <v>FAIL</v>
      </c>
      <c r="X760" s="3" t="str">
        <f t="shared" si="185"/>
        <v>PASS</v>
      </c>
      <c r="Y760" s="3" t="str">
        <f t="shared" si="186"/>
        <v>PASS</v>
      </c>
      <c r="Z760" s="3" t="str">
        <f t="shared" si="187"/>
        <v>PASS</v>
      </c>
      <c r="AA760" s="18">
        <f t="shared" si="188"/>
        <v>1</v>
      </c>
      <c r="AB760" s="3" t="str">
        <f t="shared" si="189"/>
        <v>A110570</v>
      </c>
      <c r="AC760" s="13" t="str">
        <f t="shared" si="190"/>
        <v>넥솔론</v>
      </c>
    </row>
    <row r="761" spans="1:29" hidden="1">
      <c r="A761" s="55">
        <f t="shared" si="191"/>
        <v>753</v>
      </c>
      <c r="B761" s="143" t="s">
        <v>671</v>
      </c>
      <c r="C761" s="175" t="s">
        <v>1744</v>
      </c>
      <c r="D761" s="37" t="s">
        <v>2286</v>
      </c>
      <c r="E761" s="38">
        <v>167993</v>
      </c>
      <c r="F761" s="39">
        <v>87293303</v>
      </c>
      <c r="G761" s="39">
        <v>137926598</v>
      </c>
      <c r="H761" s="88">
        <v>158</v>
      </c>
      <c r="I761" s="47">
        <v>6182650</v>
      </c>
      <c r="J761" s="47">
        <v>6367529</v>
      </c>
      <c r="K761" s="47">
        <v>6264378</v>
      </c>
      <c r="L761" s="47">
        <v>4165654</v>
      </c>
      <c r="N761" s="3" t="str">
        <f t="shared" si="176"/>
        <v>0</v>
      </c>
      <c r="O761" s="3" t="str">
        <f t="shared" si="177"/>
        <v>0</v>
      </c>
      <c r="P761" s="3" t="str">
        <f t="shared" si="178"/>
        <v>0</v>
      </c>
      <c r="Q761" s="3" t="str">
        <f t="shared" si="179"/>
        <v>0</v>
      </c>
      <c r="R761" s="8">
        <f t="shared" si="180"/>
        <v>0</v>
      </c>
      <c r="S761" s="6">
        <f t="shared" si="181"/>
        <v>158</v>
      </c>
      <c r="T761" s="6">
        <f t="shared" si="182"/>
        <v>26.325285228352513</v>
      </c>
      <c r="V761" s="3" t="str">
        <f t="shared" si="183"/>
        <v>PASS</v>
      </c>
      <c r="W761" s="3" t="str">
        <f t="shared" si="184"/>
        <v>PASS</v>
      </c>
      <c r="X761" s="3" t="str">
        <f t="shared" si="185"/>
        <v>PASS</v>
      </c>
      <c r="Y761" s="3" t="str">
        <f t="shared" si="186"/>
        <v>PASS</v>
      </c>
      <c r="Z761" s="3" t="str">
        <f t="shared" si="187"/>
        <v>PASS</v>
      </c>
      <c r="AA761" s="18">
        <f t="shared" si="188"/>
        <v>3</v>
      </c>
      <c r="AB761" s="3" t="str">
        <f t="shared" si="189"/>
        <v>A031330</v>
      </c>
      <c r="AC761" s="13" t="str">
        <f t="shared" si="190"/>
        <v>에스에이엠티</v>
      </c>
    </row>
    <row r="762" spans="1:29" hidden="1">
      <c r="A762" s="55">
        <f t="shared" si="191"/>
        <v>754</v>
      </c>
      <c r="B762" s="143" t="s">
        <v>506</v>
      </c>
      <c r="C762" s="175" t="s">
        <v>2991</v>
      </c>
      <c r="D762" s="37" t="s">
        <v>1474</v>
      </c>
      <c r="E762" s="38">
        <v>164480</v>
      </c>
      <c r="F762" s="39">
        <v>585394862</v>
      </c>
      <c r="G762" s="39">
        <v>4865656570</v>
      </c>
      <c r="H762" s="88">
        <v>831.18</v>
      </c>
      <c r="I762" s="47">
        <v>9519124</v>
      </c>
      <c r="J762" s="47">
        <v>-9893861</v>
      </c>
      <c r="K762" s="47">
        <v>5402614</v>
      </c>
      <c r="L762" s="47">
        <v>-9206834</v>
      </c>
      <c r="N762" s="3" t="str">
        <f t="shared" si="176"/>
        <v>0</v>
      </c>
      <c r="O762" s="3" t="str">
        <f t="shared" si="177"/>
        <v>1</v>
      </c>
      <c r="P762" s="3" t="str">
        <f t="shared" si="178"/>
        <v>0</v>
      </c>
      <c r="Q762" s="3" t="str">
        <f t="shared" si="179"/>
        <v>1</v>
      </c>
      <c r="R762" s="8">
        <f t="shared" si="180"/>
        <v>2</v>
      </c>
      <c r="S762" s="6" t="str">
        <f t="shared" si="181"/>
        <v/>
      </c>
      <c r="T762" s="6">
        <f t="shared" si="182"/>
        <v>-0.71386977769545235</v>
      </c>
      <c r="V762" s="3" t="str">
        <f t="shared" si="183"/>
        <v>PASS</v>
      </c>
      <c r="W762" s="3" t="str">
        <f t="shared" si="184"/>
        <v>PASS</v>
      </c>
      <c r="X762" s="3" t="str">
        <f t="shared" si="185"/>
        <v>PASS</v>
      </c>
      <c r="Y762" s="3" t="str">
        <f t="shared" si="186"/>
        <v>PASS</v>
      </c>
      <c r="Z762" s="3" t="str">
        <f t="shared" si="187"/>
        <v>PASS</v>
      </c>
      <c r="AA762" s="18">
        <f t="shared" si="188"/>
        <v>3</v>
      </c>
      <c r="AB762" s="3" t="str">
        <f t="shared" si="189"/>
        <v>A016610</v>
      </c>
      <c r="AC762" s="13" t="str">
        <f t="shared" si="190"/>
        <v>동부증권</v>
      </c>
    </row>
    <row r="763" spans="1:29" hidden="1">
      <c r="A763" s="55">
        <f t="shared" si="191"/>
        <v>755</v>
      </c>
      <c r="B763" s="143" t="s">
        <v>284</v>
      </c>
      <c r="C763" s="175" t="s">
        <v>2986</v>
      </c>
      <c r="D763" s="37" t="s">
        <v>2289</v>
      </c>
      <c r="E763" s="38">
        <v>167544</v>
      </c>
      <c r="F763" s="39">
        <v>74313186</v>
      </c>
      <c r="G763" s="39">
        <v>111578219</v>
      </c>
      <c r="H763" s="88">
        <v>150.15</v>
      </c>
      <c r="I763" s="47">
        <v>710212</v>
      </c>
      <c r="J763" s="47">
        <v>1113597</v>
      </c>
      <c r="K763" s="47">
        <v>-114438</v>
      </c>
      <c r="L763" s="47">
        <v>-37868</v>
      </c>
      <c r="N763" s="3" t="str">
        <f t="shared" si="176"/>
        <v>0</v>
      </c>
      <c r="O763" s="3" t="str">
        <f t="shared" si="177"/>
        <v>0</v>
      </c>
      <c r="P763" s="3" t="str">
        <f t="shared" si="178"/>
        <v>1</v>
      </c>
      <c r="Q763" s="3" t="str">
        <f t="shared" si="179"/>
        <v>1</v>
      </c>
      <c r="R763" s="8">
        <f t="shared" si="180"/>
        <v>2</v>
      </c>
      <c r="S763" s="6">
        <f t="shared" si="181"/>
        <v>150.15</v>
      </c>
      <c r="T763" s="6">
        <f t="shared" si="182"/>
        <v>2.249268386905118</v>
      </c>
      <c r="V763" s="3" t="str">
        <f t="shared" si="183"/>
        <v>PASS</v>
      </c>
      <c r="W763" s="3" t="str">
        <f t="shared" si="184"/>
        <v>PASS</v>
      </c>
      <c r="X763" s="3" t="str">
        <f t="shared" si="185"/>
        <v>PASS</v>
      </c>
      <c r="Y763" s="3" t="str">
        <f t="shared" si="186"/>
        <v>PASS</v>
      </c>
      <c r="Z763" s="3" t="str">
        <f t="shared" si="187"/>
        <v>PASS</v>
      </c>
      <c r="AA763" s="18">
        <f t="shared" si="188"/>
        <v>3</v>
      </c>
      <c r="AB763" s="3" t="str">
        <f t="shared" si="189"/>
        <v>A006340</v>
      </c>
      <c r="AC763" s="13" t="str">
        <f t="shared" si="190"/>
        <v>대원전선</v>
      </c>
    </row>
    <row r="764" spans="1:29" hidden="1">
      <c r="A764" s="55">
        <f t="shared" si="191"/>
        <v>756</v>
      </c>
      <c r="B764" s="146" t="s">
        <v>164</v>
      </c>
      <c r="C764" s="176" t="s">
        <v>3058</v>
      </c>
      <c r="D764" s="40" t="s">
        <v>2291</v>
      </c>
      <c r="E764" s="41">
        <v>177474</v>
      </c>
      <c r="F764" s="42">
        <v>813869000</v>
      </c>
      <c r="G764" s="42">
        <v>66912000</v>
      </c>
      <c r="H764" s="89">
        <v>8.2200000000000006</v>
      </c>
      <c r="I764" s="48">
        <v>7665000</v>
      </c>
      <c r="J764" s="48">
        <v>-76000</v>
      </c>
      <c r="K764" s="48">
        <v>196000</v>
      </c>
      <c r="L764" s="48">
        <v>-250266000</v>
      </c>
      <c r="N764" s="3" t="str">
        <f t="shared" si="176"/>
        <v>0</v>
      </c>
      <c r="O764" s="3" t="str">
        <f t="shared" si="177"/>
        <v>1</v>
      </c>
      <c r="P764" s="3" t="str">
        <f t="shared" si="178"/>
        <v>0</v>
      </c>
      <c r="Q764" s="3" t="str">
        <f t="shared" si="179"/>
        <v>1</v>
      </c>
      <c r="R764" s="8">
        <f t="shared" si="180"/>
        <v>2</v>
      </c>
      <c r="S764" s="6">
        <f t="shared" si="181"/>
        <v>8.2200000000000006</v>
      </c>
      <c r="T764" s="6">
        <f t="shared" si="182"/>
        <v>-29.793615434424954</v>
      </c>
      <c r="V764" s="3" t="str">
        <f t="shared" si="183"/>
        <v>PASS</v>
      </c>
      <c r="W764" s="3" t="str">
        <f t="shared" si="184"/>
        <v>PASS</v>
      </c>
      <c r="X764" s="3" t="str">
        <f t="shared" si="185"/>
        <v>PASS</v>
      </c>
      <c r="Y764" s="3" t="str">
        <f t="shared" si="186"/>
        <v>PASS</v>
      </c>
      <c r="Z764" s="3" t="str">
        <f t="shared" si="187"/>
        <v>FAIL</v>
      </c>
      <c r="AA764" s="18">
        <f t="shared" si="188"/>
        <v>3</v>
      </c>
      <c r="AB764" s="3" t="str">
        <f t="shared" si="189"/>
        <v>A003480</v>
      </c>
      <c r="AC764" s="13" t="str">
        <f t="shared" si="190"/>
        <v>한진중공업홀딩스</v>
      </c>
    </row>
    <row r="765" spans="1:29" hidden="1">
      <c r="A765" s="55">
        <f t="shared" si="191"/>
        <v>757</v>
      </c>
      <c r="B765" s="143" t="s">
        <v>999</v>
      </c>
      <c r="C765" s="175" t="s">
        <v>3046</v>
      </c>
      <c r="D765" s="37" t="s">
        <v>2286</v>
      </c>
      <c r="E765" s="38">
        <v>151994</v>
      </c>
      <c r="F765" s="39">
        <v>83340583</v>
      </c>
      <c r="G765" s="39">
        <v>16574577</v>
      </c>
      <c r="H765" s="88">
        <v>19.89</v>
      </c>
      <c r="I765" s="47">
        <v>538942</v>
      </c>
      <c r="J765" s="47">
        <v>719892</v>
      </c>
      <c r="K765" s="47">
        <v>578993</v>
      </c>
      <c r="L765" s="47">
        <v>2140465</v>
      </c>
      <c r="N765" s="3" t="str">
        <f t="shared" si="176"/>
        <v>0</v>
      </c>
      <c r="O765" s="3" t="str">
        <f t="shared" si="177"/>
        <v>0</v>
      </c>
      <c r="P765" s="3" t="str">
        <f t="shared" si="178"/>
        <v>0</v>
      </c>
      <c r="Q765" s="3" t="str">
        <f t="shared" si="179"/>
        <v>0</v>
      </c>
      <c r="R765" s="8">
        <f t="shared" si="180"/>
        <v>0</v>
      </c>
      <c r="S765" s="6">
        <f t="shared" si="181"/>
        <v>19.89</v>
      </c>
      <c r="T765" s="6">
        <f t="shared" si="182"/>
        <v>4.7735351215385666</v>
      </c>
      <c r="V765" s="3" t="str">
        <f t="shared" si="183"/>
        <v>PASS</v>
      </c>
      <c r="W765" s="3" t="str">
        <f t="shared" si="184"/>
        <v>PASS</v>
      </c>
      <c r="X765" s="3" t="str">
        <f t="shared" si="185"/>
        <v>PASS</v>
      </c>
      <c r="Y765" s="3" t="str">
        <f t="shared" si="186"/>
        <v>PASS</v>
      </c>
      <c r="Z765" s="3" t="str">
        <f t="shared" si="187"/>
        <v>PASS</v>
      </c>
      <c r="AA765" s="18">
        <f t="shared" si="188"/>
        <v>3</v>
      </c>
      <c r="AB765" s="3" t="str">
        <f t="shared" si="189"/>
        <v>A053350</v>
      </c>
      <c r="AC765" s="13" t="str">
        <f t="shared" si="190"/>
        <v>이니텍</v>
      </c>
    </row>
    <row r="766" spans="1:29">
      <c r="A766" s="55">
        <f t="shared" si="191"/>
        <v>758</v>
      </c>
      <c r="B766" s="143" t="s">
        <v>1130</v>
      </c>
      <c r="C766" s="175" t="s">
        <v>1958</v>
      </c>
      <c r="D766" s="37" t="s">
        <v>2287</v>
      </c>
      <c r="E766" s="38">
        <v>170147</v>
      </c>
      <c r="F766" s="39">
        <v>35357162</v>
      </c>
      <c r="G766" s="39">
        <v>21580103</v>
      </c>
      <c r="H766" s="88" t="s">
        <v>2311</v>
      </c>
      <c r="I766" s="47">
        <v>-219534</v>
      </c>
      <c r="J766" s="47">
        <v>3231264</v>
      </c>
      <c r="K766" s="47">
        <v>-197011</v>
      </c>
      <c r="L766" s="47">
        <v>-4393593</v>
      </c>
      <c r="N766" s="3" t="str">
        <f t="shared" si="176"/>
        <v>1</v>
      </c>
      <c r="O766" s="3" t="str">
        <f t="shared" si="177"/>
        <v>0</v>
      </c>
      <c r="P766" s="3" t="str">
        <f t="shared" si="178"/>
        <v>1</v>
      </c>
      <c r="Q766" s="3" t="str">
        <f t="shared" si="179"/>
        <v>1</v>
      </c>
      <c r="R766" s="8">
        <f t="shared" si="180"/>
        <v>3</v>
      </c>
      <c r="S766" s="6" t="str">
        <f t="shared" si="181"/>
        <v>일부잠식</v>
      </c>
      <c r="T766" s="6">
        <f t="shared" si="182"/>
        <v>-4.4654998045374796</v>
      </c>
      <c r="V766" s="3" t="str">
        <f t="shared" si="183"/>
        <v>FAIL</v>
      </c>
      <c r="W766" s="3" t="str">
        <f t="shared" si="184"/>
        <v>FAIL</v>
      </c>
      <c r="X766" s="3" t="str">
        <f t="shared" si="185"/>
        <v>PASS</v>
      </c>
      <c r="Y766" s="3" t="str">
        <f t="shared" si="186"/>
        <v>PASS</v>
      </c>
      <c r="Z766" s="3" t="str">
        <f t="shared" si="187"/>
        <v>PASS</v>
      </c>
      <c r="AA766" s="18">
        <f t="shared" si="188"/>
        <v>1</v>
      </c>
      <c r="AB766" s="3" t="str">
        <f t="shared" si="189"/>
        <v>A066790</v>
      </c>
      <c r="AC766" s="13" t="str">
        <f t="shared" si="190"/>
        <v>씨씨에스</v>
      </c>
    </row>
    <row r="767" spans="1:29" hidden="1">
      <c r="A767" s="55">
        <f t="shared" si="191"/>
        <v>759</v>
      </c>
      <c r="B767" s="143" t="s">
        <v>115</v>
      </c>
      <c r="C767" s="175" t="s">
        <v>1944</v>
      </c>
      <c r="D767" s="37" t="s">
        <v>2288</v>
      </c>
      <c r="E767" s="38">
        <v>160033</v>
      </c>
      <c r="F767" s="39">
        <v>90740136</v>
      </c>
      <c r="G767" s="39">
        <v>23308070</v>
      </c>
      <c r="H767" s="88">
        <v>25.69</v>
      </c>
      <c r="I767" s="47">
        <v>4908542</v>
      </c>
      <c r="J767" s="47">
        <v>4458933</v>
      </c>
      <c r="K767" s="47">
        <v>3586116</v>
      </c>
      <c r="L767" s="47">
        <v>-314247</v>
      </c>
      <c r="N767" s="3" t="str">
        <f t="shared" si="176"/>
        <v>0</v>
      </c>
      <c r="O767" s="3" t="str">
        <f t="shared" si="177"/>
        <v>0</v>
      </c>
      <c r="P767" s="3" t="str">
        <f t="shared" si="178"/>
        <v>0</v>
      </c>
      <c r="Q767" s="3" t="str">
        <f t="shared" si="179"/>
        <v>1</v>
      </c>
      <c r="R767" s="8">
        <f t="shared" si="180"/>
        <v>1</v>
      </c>
      <c r="S767" s="6">
        <f t="shared" si="181"/>
        <v>25.69</v>
      </c>
      <c r="T767" s="6">
        <f t="shared" si="182"/>
        <v>13.929165810375247</v>
      </c>
      <c r="V767" s="3" t="str">
        <f t="shared" si="183"/>
        <v>PASS</v>
      </c>
      <c r="W767" s="3" t="str">
        <f t="shared" si="184"/>
        <v>PASS</v>
      </c>
      <c r="X767" s="3" t="str">
        <f t="shared" si="185"/>
        <v>PASS</v>
      </c>
      <c r="Y767" s="3" t="str">
        <f t="shared" si="186"/>
        <v>PASS</v>
      </c>
      <c r="Z767" s="3" t="str">
        <f t="shared" si="187"/>
        <v>PASS</v>
      </c>
      <c r="AA767" s="18">
        <f t="shared" si="188"/>
        <v>3</v>
      </c>
      <c r="AB767" s="3" t="str">
        <f t="shared" si="189"/>
        <v>A002360</v>
      </c>
      <c r="AC767" s="13" t="str">
        <f t="shared" si="190"/>
        <v>SH에너지화학</v>
      </c>
    </row>
    <row r="768" spans="1:29" hidden="1">
      <c r="A768" s="55">
        <f t="shared" si="191"/>
        <v>760</v>
      </c>
      <c r="B768" s="143" t="s">
        <v>135</v>
      </c>
      <c r="C768" s="175" t="s">
        <v>2990</v>
      </c>
      <c r="D768" s="37" t="s">
        <v>2288</v>
      </c>
      <c r="E768" s="38">
        <v>161122</v>
      </c>
      <c r="F768" s="39">
        <v>134693316</v>
      </c>
      <c r="G768" s="39">
        <v>30927567</v>
      </c>
      <c r="H768" s="88">
        <v>22.96</v>
      </c>
      <c r="I768" s="47">
        <v>3157346</v>
      </c>
      <c r="J768" s="47">
        <v>3145074</v>
      </c>
      <c r="K768" s="47">
        <v>3998011</v>
      </c>
      <c r="L768" s="47">
        <v>-892990</v>
      </c>
      <c r="N768" s="3" t="str">
        <f t="shared" si="176"/>
        <v>0</v>
      </c>
      <c r="O768" s="3" t="str">
        <f t="shared" si="177"/>
        <v>0</v>
      </c>
      <c r="P768" s="3" t="str">
        <f t="shared" si="178"/>
        <v>0</v>
      </c>
      <c r="Q768" s="3" t="str">
        <f t="shared" si="179"/>
        <v>1</v>
      </c>
      <c r="R768" s="8">
        <f t="shared" si="180"/>
        <v>1</v>
      </c>
      <c r="S768" s="6">
        <f t="shared" si="181"/>
        <v>22.96</v>
      </c>
      <c r="T768" s="6">
        <f t="shared" si="182"/>
        <v>6.984341375929894</v>
      </c>
      <c r="V768" s="3" t="str">
        <f t="shared" si="183"/>
        <v>PASS</v>
      </c>
      <c r="W768" s="3" t="str">
        <f t="shared" si="184"/>
        <v>PASS</v>
      </c>
      <c r="X768" s="3" t="str">
        <f t="shared" si="185"/>
        <v>PASS</v>
      </c>
      <c r="Y768" s="3" t="str">
        <f t="shared" si="186"/>
        <v>PASS</v>
      </c>
      <c r="Z768" s="3" t="str">
        <f t="shared" si="187"/>
        <v>PASS</v>
      </c>
      <c r="AA768" s="18">
        <f t="shared" si="188"/>
        <v>3</v>
      </c>
      <c r="AB768" s="3" t="str">
        <f t="shared" si="189"/>
        <v>A002840</v>
      </c>
      <c r="AC768" s="13" t="str">
        <f t="shared" si="190"/>
        <v>미원상사</v>
      </c>
    </row>
    <row r="769" spans="1:29" hidden="1">
      <c r="A769" s="55">
        <f t="shared" si="191"/>
        <v>761</v>
      </c>
      <c r="B769" s="146" t="s">
        <v>1481</v>
      </c>
      <c r="C769" s="176" t="s">
        <v>3041</v>
      </c>
      <c r="D769" s="40" t="s">
        <v>2289</v>
      </c>
      <c r="E769" s="41">
        <v>144659</v>
      </c>
      <c r="F769" s="42">
        <v>229922006</v>
      </c>
      <c r="G769" s="42">
        <v>83155913</v>
      </c>
      <c r="H769" s="89">
        <v>36.17</v>
      </c>
      <c r="I769" s="48">
        <v>1484464</v>
      </c>
      <c r="J769" s="48">
        <v>17774147</v>
      </c>
      <c r="K769" s="48">
        <v>11654</v>
      </c>
      <c r="L769" s="48">
        <v>-1480448</v>
      </c>
      <c r="N769" s="3" t="str">
        <f t="shared" si="176"/>
        <v>0</v>
      </c>
      <c r="O769" s="3" t="str">
        <f t="shared" si="177"/>
        <v>0</v>
      </c>
      <c r="P769" s="3" t="str">
        <f t="shared" si="178"/>
        <v>0</v>
      </c>
      <c r="Q769" s="3" t="str">
        <f t="shared" si="179"/>
        <v>1</v>
      </c>
      <c r="R769" s="8">
        <f t="shared" si="180"/>
        <v>1</v>
      </c>
      <c r="S769" s="6">
        <f t="shared" si="181"/>
        <v>36.17</v>
      </c>
      <c r="T769" s="6">
        <f t="shared" si="182"/>
        <v>7.7373268046382657</v>
      </c>
      <c r="V769" s="3" t="str">
        <f t="shared" si="183"/>
        <v>PASS</v>
      </c>
      <c r="W769" s="3" t="str">
        <f t="shared" si="184"/>
        <v>PASS</v>
      </c>
      <c r="X769" s="3" t="str">
        <f t="shared" si="185"/>
        <v>PASS</v>
      </c>
      <c r="Y769" s="3" t="str">
        <f t="shared" si="186"/>
        <v>PASS</v>
      </c>
      <c r="Z769" s="3" t="str">
        <f t="shared" si="187"/>
        <v>PASS</v>
      </c>
      <c r="AA769" s="18">
        <f t="shared" si="188"/>
        <v>3</v>
      </c>
      <c r="AB769" s="3" t="str">
        <f t="shared" si="189"/>
        <v>A002150</v>
      </c>
      <c r="AC769" s="13" t="str">
        <f t="shared" si="190"/>
        <v>도화엔지니어링</v>
      </c>
    </row>
    <row r="770" spans="1:29">
      <c r="A770" s="55">
        <f t="shared" si="191"/>
        <v>762</v>
      </c>
      <c r="B770" s="143" t="s">
        <v>2509</v>
      </c>
      <c r="C770" s="175" t="s">
        <v>3652</v>
      </c>
      <c r="D770" s="37" t="s">
        <v>2287</v>
      </c>
      <c r="E770" s="38">
        <v>41179</v>
      </c>
      <c r="F770" s="39">
        <v>19284783</v>
      </c>
      <c r="G770" s="39">
        <v>4594331</v>
      </c>
      <c r="H770" s="88">
        <v>23.82</v>
      </c>
      <c r="I770" s="47"/>
      <c r="J770" s="47"/>
      <c r="K770" s="47">
        <v>-2989353</v>
      </c>
      <c r="L770" s="47">
        <v>-3801203</v>
      </c>
      <c r="N770" s="3" t="str">
        <f t="shared" si="176"/>
        <v>1</v>
      </c>
      <c r="O770" s="3" t="str">
        <f t="shared" si="177"/>
        <v>1</v>
      </c>
      <c r="P770" s="3" t="str">
        <f t="shared" si="178"/>
        <v>1</v>
      </c>
      <c r="Q770" s="3" t="str">
        <f t="shared" si="179"/>
        <v>1</v>
      </c>
      <c r="R770" s="8">
        <f t="shared" si="180"/>
        <v>4</v>
      </c>
      <c r="S770" s="6">
        <f t="shared" si="181"/>
        <v>23.82</v>
      </c>
      <c r="T770" s="6">
        <f t="shared" si="182"/>
        <v>-35.211990718277718</v>
      </c>
      <c r="V770" s="3" t="str">
        <f t="shared" si="183"/>
        <v>PASS</v>
      </c>
      <c r="W770" s="3" t="str">
        <f t="shared" si="184"/>
        <v>PASS</v>
      </c>
      <c r="X770" s="3" t="str">
        <f t="shared" si="185"/>
        <v>FAIL</v>
      </c>
      <c r="Y770" s="3" t="str">
        <f t="shared" si="186"/>
        <v>FAIL</v>
      </c>
      <c r="Z770" s="3" t="str">
        <f t="shared" si="187"/>
        <v>FAIL</v>
      </c>
      <c r="AA770" s="18">
        <f t="shared" si="188"/>
        <v>2</v>
      </c>
      <c r="AB770" s="3" t="str">
        <f t="shared" si="189"/>
        <v>A204630</v>
      </c>
      <c r="AC770" s="13" t="str">
        <f t="shared" si="190"/>
        <v>심엔터테인먼트</v>
      </c>
    </row>
    <row r="771" spans="1:29">
      <c r="A771" s="55">
        <f t="shared" si="191"/>
        <v>763</v>
      </c>
      <c r="B771" s="143" t="s">
        <v>1206</v>
      </c>
      <c r="C771" s="175" t="s">
        <v>1546</v>
      </c>
      <c r="D771" s="37" t="s">
        <v>2289</v>
      </c>
      <c r="E771" s="38">
        <v>156461</v>
      </c>
      <c r="F771" s="39">
        <v>123096625</v>
      </c>
      <c r="G771" s="39">
        <v>810510978</v>
      </c>
      <c r="H771" s="88">
        <v>658.43</v>
      </c>
      <c r="I771" s="47">
        <v>48631945</v>
      </c>
      <c r="J771" s="47">
        <v>18503396</v>
      </c>
      <c r="K771" s="47">
        <v>-30252777</v>
      </c>
      <c r="L771" s="47">
        <v>-442223</v>
      </c>
      <c r="N771" s="3" t="str">
        <f t="shared" si="176"/>
        <v>0</v>
      </c>
      <c r="O771" s="3" t="str">
        <f t="shared" si="177"/>
        <v>0</v>
      </c>
      <c r="P771" s="3" t="str">
        <f t="shared" si="178"/>
        <v>1</v>
      </c>
      <c r="Q771" s="3" t="str">
        <f t="shared" si="179"/>
        <v>1</v>
      </c>
      <c r="R771" s="8">
        <f t="shared" si="180"/>
        <v>2</v>
      </c>
      <c r="S771" s="6">
        <f t="shared" si="181"/>
        <v>658.43</v>
      </c>
      <c r="T771" s="6">
        <f t="shared" si="182"/>
        <v>29.603038263640453</v>
      </c>
      <c r="V771" s="3" t="str">
        <f t="shared" si="183"/>
        <v>PASS</v>
      </c>
      <c r="W771" s="3" t="str">
        <f t="shared" si="184"/>
        <v>FAIL</v>
      </c>
      <c r="X771" s="3" t="str">
        <f t="shared" si="185"/>
        <v>PASS</v>
      </c>
      <c r="Y771" s="3" t="str">
        <f t="shared" si="186"/>
        <v>PASS</v>
      </c>
      <c r="Z771" s="3" t="str">
        <f t="shared" si="187"/>
        <v>PASS</v>
      </c>
      <c r="AA771" s="18">
        <f t="shared" si="188"/>
        <v>2</v>
      </c>
      <c r="AB771" s="3" t="str">
        <f t="shared" si="189"/>
        <v>A077970</v>
      </c>
      <c r="AC771" s="13" t="str">
        <f t="shared" si="190"/>
        <v>STX엔진</v>
      </c>
    </row>
    <row r="772" spans="1:29" hidden="1">
      <c r="A772" s="55">
        <f t="shared" si="191"/>
        <v>764</v>
      </c>
      <c r="B772" s="143" t="s">
        <v>5731</v>
      </c>
      <c r="C772" s="175" t="s">
        <v>5732</v>
      </c>
      <c r="D772" s="37" t="s">
        <v>2294</v>
      </c>
      <c r="E772" s="38"/>
      <c r="F772" s="39"/>
      <c r="G772" s="39"/>
      <c r="H772" s="88"/>
      <c r="I772" s="47"/>
      <c r="J772" s="47"/>
      <c r="K772" s="47"/>
      <c r="L772" s="47"/>
      <c r="N772" s="3" t="str">
        <f t="shared" si="176"/>
        <v>1</v>
      </c>
      <c r="O772" s="3" t="str">
        <f t="shared" si="177"/>
        <v>1</v>
      </c>
      <c r="P772" s="3" t="str">
        <f t="shared" si="178"/>
        <v>1</v>
      </c>
      <c r="Q772" s="3" t="str">
        <f t="shared" si="179"/>
        <v>1</v>
      </c>
      <c r="R772" s="8">
        <f t="shared" si="180"/>
        <v>4</v>
      </c>
      <c r="S772" s="6">
        <f t="shared" si="181"/>
        <v>0</v>
      </c>
      <c r="T772" s="6" t="e">
        <f t="shared" si="182"/>
        <v>#DIV/0!</v>
      </c>
      <c r="V772" s="3" t="str">
        <f t="shared" si="183"/>
        <v>PASS</v>
      </c>
      <c r="W772" s="3" t="str">
        <f t="shared" si="184"/>
        <v>PASS</v>
      </c>
      <c r="X772" s="3" t="str">
        <f t="shared" si="185"/>
        <v>PASS</v>
      </c>
      <c r="Y772" s="3" t="str">
        <f t="shared" si="186"/>
        <v>FAIL</v>
      </c>
      <c r="Z772" s="3" t="str">
        <f t="shared" si="187"/>
        <v/>
      </c>
      <c r="AA772" s="18">
        <f t="shared" si="188"/>
        <v>3</v>
      </c>
      <c r="AB772" s="3" t="str">
        <f t="shared" si="189"/>
        <v>A222110</v>
      </c>
      <c r="AC772" s="13" t="str">
        <f t="shared" si="190"/>
        <v>팬젠</v>
      </c>
    </row>
    <row r="773" spans="1:29">
      <c r="A773" s="55">
        <f t="shared" si="191"/>
        <v>765</v>
      </c>
      <c r="B773" s="143" t="s">
        <v>683</v>
      </c>
      <c r="C773" s="175" t="s">
        <v>1687</v>
      </c>
      <c r="D773" s="37" t="s">
        <v>2286</v>
      </c>
      <c r="E773" s="38">
        <v>114310</v>
      </c>
      <c r="F773" s="39">
        <v>42796991</v>
      </c>
      <c r="G773" s="39">
        <v>243634403</v>
      </c>
      <c r="H773" s="88">
        <v>569.28</v>
      </c>
      <c r="I773" s="47">
        <v>-7725531</v>
      </c>
      <c r="J773" s="47">
        <v>-13492101</v>
      </c>
      <c r="K773" s="47">
        <v>-12223291</v>
      </c>
      <c r="L773" s="47">
        <v>-14670048</v>
      </c>
      <c r="N773" s="3" t="str">
        <f t="shared" si="176"/>
        <v>1</v>
      </c>
      <c r="O773" s="3" t="str">
        <f t="shared" si="177"/>
        <v>1</v>
      </c>
      <c r="P773" s="3" t="str">
        <f t="shared" si="178"/>
        <v>1</v>
      </c>
      <c r="Q773" s="3" t="str">
        <f t="shared" si="179"/>
        <v>1</v>
      </c>
      <c r="R773" s="8">
        <f t="shared" si="180"/>
        <v>4</v>
      </c>
      <c r="S773" s="6">
        <f t="shared" si="181"/>
        <v>569.28</v>
      </c>
      <c r="T773" s="6">
        <f t="shared" si="182"/>
        <v>-112.41671406291158</v>
      </c>
      <c r="V773" s="3" t="str">
        <f t="shared" si="183"/>
        <v>PASS</v>
      </c>
      <c r="W773" s="3" t="str">
        <f t="shared" si="184"/>
        <v>FAIL</v>
      </c>
      <c r="X773" s="3" t="str">
        <f t="shared" si="185"/>
        <v>FAIL</v>
      </c>
      <c r="Y773" s="3" t="str">
        <f t="shared" si="186"/>
        <v>FAIL</v>
      </c>
      <c r="Z773" s="3" t="str">
        <f t="shared" si="187"/>
        <v>FAIL</v>
      </c>
      <c r="AA773" s="18">
        <f t="shared" si="188"/>
        <v>1</v>
      </c>
      <c r="AB773" s="3" t="str">
        <f t="shared" si="189"/>
        <v>A032500</v>
      </c>
      <c r="AC773" s="13" t="str">
        <f t="shared" si="190"/>
        <v>케이엠더블유</v>
      </c>
    </row>
    <row r="774" spans="1:29" s="19" customFormat="1" hidden="1">
      <c r="A774" s="55">
        <f t="shared" si="191"/>
        <v>766</v>
      </c>
      <c r="B774" s="146" t="s">
        <v>2473</v>
      </c>
      <c r="C774" s="176" t="s">
        <v>3012</v>
      </c>
      <c r="D774" s="40" t="s">
        <v>2294</v>
      </c>
      <c r="E774" s="41">
        <v>136708</v>
      </c>
      <c r="F774" s="42">
        <v>31654627</v>
      </c>
      <c r="G774" s="42">
        <v>36240401</v>
      </c>
      <c r="H774" s="89">
        <v>114.49</v>
      </c>
      <c r="I774" s="48">
        <v>922286</v>
      </c>
      <c r="J774" s="48">
        <v>978203</v>
      </c>
      <c r="K774" s="48">
        <v>495622</v>
      </c>
      <c r="L774" s="48">
        <v>-1700936</v>
      </c>
      <c r="N774" s="21" t="str">
        <f t="shared" si="176"/>
        <v>0</v>
      </c>
      <c r="O774" s="21" t="str">
        <f t="shared" si="177"/>
        <v>0</v>
      </c>
      <c r="P774" s="21" t="str">
        <f t="shared" si="178"/>
        <v>0</v>
      </c>
      <c r="Q774" s="21" t="str">
        <f t="shared" si="179"/>
        <v>1</v>
      </c>
      <c r="R774" s="8">
        <f t="shared" si="180"/>
        <v>1</v>
      </c>
      <c r="S774" s="20">
        <f t="shared" si="181"/>
        <v>114.49</v>
      </c>
      <c r="T774" s="20">
        <f t="shared" si="182"/>
        <v>2.1961244401963729</v>
      </c>
      <c r="U774" s="21"/>
      <c r="V774" s="21" t="str">
        <f t="shared" si="183"/>
        <v>PASS</v>
      </c>
      <c r="W774" s="21" t="str">
        <f t="shared" si="184"/>
        <v>PASS</v>
      </c>
      <c r="X774" s="21" t="str">
        <f t="shared" si="185"/>
        <v>PASS</v>
      </c>
      <c r="Y774" s="21" t="str">
        <f t="shared" si="186"/>
        <v>PASS</v>
      </c>
      <c r="Z774" s="21" t="str">
        <f t="shared" si="187"/>
        <v>PASS</v>
      </c>
      <c r="AA774" s="8">
        <f t="shared" si="188"/>
        <v>3</v>
      </c>
      <c r="AB774" s="21" t="str">
        <f t="shared" si="189"/>
        <v>A142280</v>
      </c>
      <c r="AC774" s="22" t="str">
        <f t="shared" si="190"/>
        <v>녹십자엠에스</v>
      </c>
    </row>
    <row r="775" spans="1:29" hidden="1">
      <c r="A775" s="55">
        <f t="shared" si="191"/>
        <v>767</v>
      </c>
      <c r="B775" s="143" t="s">
        <v>551</v>
      </c>
      <c r="C775" s="175" t="s">
        <v>5733</v>
      </c>
      <c r="D775" s="37" t="s">
        <v>1474</v>
      </c>
      <c r="E775" s="38">
        <v>108246</v>
      </c>
      <c r="F775" s="39">
        <v>37650222</v>
      </c>
      <c r="G775" s="39">
        <v>1959614</v>
      </c>
      <c r="H775" s="88">
        <v>5.2</v>
      </c>
      <c r="I775" s="47">
        <v>4956786</v>
      </c>
      <c r="J775" s="47">
        <v>-64934</v>
      </c>
      <c r="K775" s="47">
        <v>-408325</v>
      </c>
      <c r="L775" s="47">
        <v>-54426</v>
      </c>
      <c r="N775" s="3" t="str">
        <f t="shared" si="176"/>
        <v>0</v>
      </c>
      <c r="O775" s="3" t="str">
        <f t="shared" si="177"/>
        <v>1</v>
      </c>
      <c r="P775" s="3" t="str">
        <f t="shared" si="178"/>
        <v>1</v>
      </c>
      <c r="Q775" s="3" t="str">
        <f t="shared" si="179"/>
        <v>1</v>
      </c>
      <c r="R775" s="8">
        <f t="shared" si="180"/>
        <v>3</v>
      </c>
      <c r="S775" s="6" t="str">
        <f t="shared" si="181"/>
        <v/>
      </c>
      <c r="T775" s="6">
        <f t="shared" si="182"/>
        <v>11.763811113783074</v>
      </c>
      <c r="V775" s="3" t="str">
        <f t="shared" si="183"/>
        <v>PASS</v>
      </c>
      <c r="W775" s="3" t="str">
        <f t="shared" si="184"/>
        <v>PASS</v>
      </c>
      <c r="X775" s="3" t="str">
        <f t="shared" si="185"/>
        <v>PASS</v>
      </c>
      <c r="Y775" s="3" t="str">
        <f t="shared" si="186"/>
        <v>PASS</v>
      </c>
      <c r="Z775" s="3" t="str">
        <f t="shared" si="187"/>
        <v>PASS</v>
      </c>
      <c r="AA775" s="18">
        <f t="shared" si="188"/>
        <v>3</v>
      </c>
      <c r="AB775" s="3" t="str">
        <f t="shared" si="189"/>
        <v>A019660</v>
      </c>
      <c r="AC775" s="13" t="str">
        <f t="shared" si="190"/>
        <v>글로본</v>
      </c>
    </row>
    <row r="776" spans="1:29" hidden="1">
      <c r="A776" s="55">
        <f t="shared" si="191"/>
        <v>768</v>
      </c>
      <c r="B776" s="143" t="s">
        <v>746</v>
      </c>
      <c r="C776" s="175" t="s">
        <v>3006</v>
      </c>
      <c r="D776" s="37" t="s">
        <v>2286</v>
      </c>
      <c r="E776" s="38">
        <v>169076</v>
      </c>
      <c r="F776" s="39">
        <v>166164730</v>
      </c>
      <c r="G776" s="39">
        <v>51107549</v>
      </c>
      <c r="H776" s="88">
        <v>30.76</v>
      </c>
      <c r="I776" s="47">
        <v>3847322</v>
      </c>
      <c r="J776" s="47">
        <v>3782850</v>
      </c>
      <c r="K776" s="47">
        <v>939290</v>
      </c>
      <c r="L776" s="47">
        <v>-1759271</v>
      </c>
      <c r="N776" s="3" t="str">
        <f t="shared" si="176"/>
        <v>0</v>
      </c>
      <c r="O776" s="3" t="str">
        <f t="shared" si="177"/>
        <v>0</v>
      </c>
      <c r="P776" s="3" t="str">
        <f t="shared" si="178"/>
        <v>0</v>
      </c>
      <c r="Q776" s="3" t="str">
        <f t="shared" si="179"/>
        <v>1</v>
      </c>
      <c r="R776" s="8">
        <f t="shared" si="180"/>
        <v>1</v>
      </c>
      <c r="S776" s="6">
        <f t="shared" si="181"/>
        <v>30.76</v>
      </c>
      <c r="T776" s="6">
        <f t="shared" si="182"/>
        <v>4.0984575968678794</v>
      </c>
      <c r="V776" s="3" t="str">
        <f t="shared" si="183"/>
        <v>PASS</v>
      </c>
      <c r="W776" s="3" t="str">
        <f t="shared" si="184"/>
        <v>PASS</v>
      </c>
      <c r="X776" s="3" t="str">
        <f t="shared" si="185"/>
        <v>PASS</v>
      </c>
      <c r="Y776" s="3" t="str">
        <f t="shared" si="186"/>
        <v>PASS</v>
      </c>
      <c r="Z776" s="3" t="str">
        <f t="shared" si="187"/>
        <v>PASS</v>
      </c>
      <c r="AA776" s="18">
        <f t="shared" si="188"/>
        <v>3</v>
      </c>
      <c r="AB776" s="3" t="str">
        <f t="shared" si="189"/>
        <v>A035510</v>
      </c>
      <c r="AC776" s="13" t="str">
        <f t="shared" si="190"/>
        <v>신세계 I&amp;C</v>
      </c>
    </row>
    <row r="777" spans="1:29" hidden="1">
      <c r="A777" s="55">
        <f t="shared" si="191"/>
        <v>769</v>
      </c>
      <c r="B777" s="143" t="s">
        <v>1421</v>
      </c>
      <c r="C777" s="175" t="s">
        <v>2952</v>
      </c>
      <c r="D777" s="37" t="s">
        <v>2287</v>
      </c>
      <c r="E777" s="38">
        <v>183862</v>
      </c>
      <c r="F777" s="39">
        <v>76301167</v>
      </c>
      <c r="G777" s="39">
        <v>18035700</v>
      </c>
      <c r="H777" s="88">
        <v>23.64</v>
      </c>
      <c r="I777" s="47">
        <v>801141</v>
      </c>
      <c r="J777" s="47">
        <v>128731</v>
      </c>
      <c r="K777" s="47">
        <v>1680389</v>
      </c>
      <c r="L777" s="47">
        <v>2339353</v>
      </c>
      <c r="N777" s="3" t="str">
        <f t="shared" ref="N777:N840" si="192">IF(I777&gt;N$8,"0","1")</f>
        <v>0</v>
      </c>
      <c r="O777" s="3" t="str">
        <f t="shared" ref="O777:O840" si="193">IF(J777&gt;O$8,"0","1")</f>
        <v>0</v>
      </c>
      <c r="P777" s="3" t="str">
        <f t="shared" ref="P777:P840" si="194">IF(K777&gt;P$8,"0","1")</f>
        <v>0</v>
      </c>
      <c r="Q777" s="3" t="str">
        <f t="shared" ref="Q777:Q840" si="195">IF(L777&gt;Q$8,"0","1")</f>
        <v>0</v>
      </c>
      <c r="R777" s="8">
        <f t="shared" ref="R777:R840" si="196">COUNTIF(N777:Q777,"1")</f>
        <v>0</v>
      </c>
      <c r="S777" s="6">
        <f t="shared" ref="S777:S840" si="197">IF(D777=$W$4,"",H777)</f>
        <v>23.64</v>
      </c>
      <c r="T777" s="6">
        <f t="shared" ref="T777:T840" si="198">SUM(I777:L777)/F777*100</f>
        <v>6.4869440332413264</v>
      </c>
      <c r="V777" s="3" t="str">
        <f t="shared" ref="V777:V840" si="199">IF(OR(H777=$V$3,H777=$V$4),"FAIL","PASS")</f>
        <v>PASS</v>
      </c>
      <c r="W777" s="3" t="str">
        <f t="shared" ref="W777:W840" si="200">IF(S777="","PASS",IF(S777&gt;$W$3,"FAIL","PASS"))</f>
        <v>PASS</v>
      </c>
      <c r="X777" s="3" t="str">
        <f t="shared" ref="X777:X840" si="201">IF(AND(Y777=$X$3,Z777=$X$3),"FAIL","PASS")</f>
        <v>PASS</v>
      </c>
      <c r="Y777" s="3" t="str">
        <f t="shared" ref="Y777:Y840" si="202">IF(R777=$Y$3,"FAIL","PASS")</f>
        <v>PASS</v>
      </c>
      <c r="Z777" s="3" t="str">
        <f t="shared" ref="Z777:Z840" si="203">IF(ISERROR(IF(T777&lt;$Z$3,"FAIL","PASS")),"",IF(T777&lt;$Z$3,"FAIL","PASS"))</f>
        <v>PASS</v>
      </c>
      <c r="AA777" s="18">
        <f t="shared" ref="AA777:AA840" si="204">COUNTIF(V777:X777,$AA$3)</f>
        <v>3</v>
      </c>
      <c r="AB777" s="3" t="str">
        <f t="shared" ref="AB777:AB840" si="205">B777</f>
        <v>A104200</v>
      </c>
      <c r="AC777" s="13" t="str">
        <f t="shared" ref="AC777:AC840" si="206">C777</f>
        <v>벅스</v>
      </c>
    </row>
    <row r="778" spans="1:29" hidden="1">
      <c r="A778" s="55">
        <f t="shared" si="191"/>
        <v>770</v>
      </c>
      <c r="B778" s="143" t="s">
        <v>565</v>
      </c>
      <c r="C778" s="175" t="s">
        <v>1869</v>
      </c>
      <c r="D778" s="37" t="s">
        <v>2289</v>
      </c>
      <c r="E778" s="38">
        <v>156220</v>
      </c>
      <c r="F778" s="39">
        <v>299014758</v>
      </c>
      <c r="G778" s="39">
        <v>538640742</v>
      </c>
      <c r="H778" s="88">
        <v>180.14</v>
      </c>
      <c r="I778" s="47">
        <v>1480572</v>
      </c>
      <c r="J778" s="47">
        <v>124536</v>
      </c>
      <c r="K778" s="47">
        <v>1137438</v>
      </c>
      <c r="L778" s="47">
        <v>-88126223</v>
      </c>
      <c r="N778" s="3" t="str">
        <f t="shared" si="192"/>
        <v>0</v>
      </c>
      <c r="O778" s="3" t="str">
        <f t="shared" si="193"/>
        <v>0</v>
      </c>
      <c r="P778" s="3" t="str">
        <f t="shared" si="194"/>
        <v>0</v>
      </c>
      <c r="Q778" s="3" t="str">
        <f t="shared" si="195"/>
        <v>1</v>
      </c>
      <c r="R778" s="8">
        <f t="shared" si="196"/>
        <v>1</v>
      </c>
      <c r="S778" s="6">
        <f t="shared" si="197"/>
        <v>180.14</v>
      </c>
      <c r="T778" s="6">
        <f t="shared" si="198"/>
        <v>-28.555004298483489</v>
      </c>
      <c r="V778" s="3" t="str">
        <f t="shared" si="199"/>
        <v>PASS</v>
      </c>
      <c r="W778" s="3" t="str">
        <f t="shared" si="200"/>
        <v>PASS</v>
      </c>
      <c r="X778" s="3" t="str">
        <f t="shared" si="201"/>
        <v>PASS</v>
      </c>
      <c r="Y778" s="3" t="str">
        <f t="shared" si="202"/>
        <v>PASS</v>
      </c>
      <c r="Z778" s="3" t="str">
        <f t="shared" si="203"/>
        <v>FAIL</v>
      </c>
      <c r="AA778" s="18">
        <f t="shared" si="204"/>
        <v>3</v>
      </c>
      <c r="AB778" s="3" t="str">
        <f t="shared" si="205"/>
        <v>A021320</v>
      </c>
      <c r="AC778" s="13" t="str">
        <f t="shared" si="206"/>
        <v>KCC건설</v>
      </c>
    </row>
    <row r="779" spans="1:29" hidden="1">
      <c r="A779" s="55">
        <f t="shared" ref="A779:A842" si="207">+A778+1</f>
        <v>771</v>
      </c>
      <c r="B779" s="146" t="s">
        <v>800</v>
      </c>
      <c r="C779" s="176" t="s">
        <v>3061</v>
      </c>
      <c r="D779" s="40" t="s">
        <v>2286</v>
      </c>
      <c r="E779" s="41">
        <v>134335</v>
      </c>
      <c r="F779" s="42">
        <v>67736349</v>
      </c>
      <c r="G779" s="42">
        <v>16770259</v>
      </c>
      <c r="H779" s="89">
        <v>24.76</v>
      </c>
      <c r="I779" s="48">
        <v>1408305</v>
      </c>
      <c r="J779" s="48">
        <v>1600927</v>
      </c>
      <c r="K779" s="48">
        <v>3104630</v>
      </c>
      <c r="L779" s="48">
        <v>3070500</v>
      </c>
      <c r="N779" s="3" t="str">
        <f t="shared" si="192"/>
        <v>0</v>
      </c>
      <c r="O779" s="3" t="str">
        <f t="shared" si="193"/>
        <v>0</v>
      </c>
      <c r="P779" s="3" t="str">
        <f t="shared" si="194"/>
        <v>0</v>
      </c>
      <c r="Q779" s="3" t="str">
        <f t="shared" si="195"/>
        <v>0</v>
      </c>
      <c r="R779" s="8">
        <f t="shared" si="196"/>
        <v>0</v>
      </c>
      <c r="S779" s="6">
        <f t="shared" si="197"/>
        <v>24.76</v>
      </c>
      <c r="T779" s="6">
        <f t="shared" si="198"/>
        <v>13.558985885111699</v>
      </c>
      <c r="V779" s="3" t="str">
        <f t="shared" si="199"/>
        <v>PASS</v>
      </c>
      <c r="W779" s="3" t="str">
        <f t="shared" si="200"/>
        <v>PASS</v>
      </c>
      <c r="X779" s="3" t="str">
        <f t="shared" si="201"/>
        <v>PASS</v>
      </c>
      <c r="Y779" s="3" t="str">
        <f t="shared" si="202"/>
        <v>PASS</v>
      </c>
      <c r="Z779" s="3" t="str">
        <f t="shared" si="203"/>
        <v>PASS</v>
      </c>
      <c r="AA779" s="18">
        <f t="shared" si="204"/>
        <v>3</v>
      </c>
      <c r="AB779" s="3" t="str">
        <f t="shared" si="205"/>
        <v>A037950</v>
      </c>
      <c r="AC779" s="13" t="str">
        <f t="shared" si="206"/>
        <v>엘컴텍</v>
      </c>
    </row>
    <row r="780" spans="1:29">
      <c r="A780" s="55">
        <f t="shared" si="207"/>
        <v>772</v>
      </c>
      <c r="B780" s="143" t="s">
        <v>2075</v>
      </c>
      <c r="C780" s="175" t="s">
        <v>2388</v>
      </c>
      <c r="D780" s="37" t="s">
        <v>2286</v>
      </c>
      <c r="E780" s="38">
        <v>131826</v>
      </c>
      <c r="F780" s="39">
        <v>31781035</v>
      </c>
      <c r="G780" s="39">
        <v>48976148</v>
      </c>
      <c r="H780" s="88" t="s">
        <v>2311</v>
      </c>
      <c r="I780" s="47">
        <v>-1122135</v>
      </c>
      <c r="J780" s="47">
        <v>-2625480</v>
      </c>
      <c r="K780" s="47">
        <v>-4794416</v>
      </c>
      <c r="L780" s="47">
        <v>-16451874</v>
      </c>
      <c r="N780" s="3" t="str">
        <f t="shared" si="192"/>
        <v>1</v>
      </c>
      <c r="O780" s="3" t="str">
        <f t="shared" si="193"/>
        <v>1</v>
      </c>
      <c r="P780" s="3" t="str">
        <f t="shared" si="194"/>
        <v>1</v>
      </c>
      <c r="Q780" s="3" t="str">
        <f t="shared" si="195"/>
        <v>1</v>
      </c>
      <c r="R780" s="8">
        <f t="shared" si="196"/>
        <v>4</v>
      </c>
      <c r="S780" s="6" t="str">
        <f t="shared" si="197"/>
        <v>일부잠식</v>
      </c>
      <c r="T780" s="6">
        <f t="shared" si="198"/>
        <v>-78.644087582421406</v>
      </c>
      <c r="V780" s="3" t="str">
        <f t="shared" si="199"/>
        <v>FAIL</v>
      </c>
      <c r="W780" s="3" t="str">
        <f t="shared" si="200"/>
        <v>FAIL</v>
      </c>
      <c r="X780" s="3" t="str">
        <f t="shared" si="201"/>
        <v>FAIL</v>
      </c>
      <c r="Y780" s="3" t="str">
        <f t="shared" si="202"/>
        <v>FAIL</v>
      </c>
      <c r="Z780" s="3" t="str">
        <f t="shared" si="203"/>
        <v>FAIL</v>
      </c>
      <c r="AA780" s="18">
        <f t="shared" si="204"/>
        <v>0</v>
      </c>
      <c r="AB780" s="3" t="str">
        <f t="shared" si="205"/>
        <v>A099830</v>
      </c>
      <c r="AC780" s="13" t="str">
        <f t="shared" si="206"/>
        <v>씨그널엔터테인먼트그룹</v>
      </c>
    </row>
    <row r="781" spans="1:29" hidden="1">
      <c r="A781" s="55">
        <f t="shared" si="207"/>
        <v>773</v>
      </c>
      <c r="B781" s="143" t="s">
        <v>959</v>
      </c>
      <c r="C781" s="175" t="s">
        <v>3071</v>
      </c>
      <c r="D781" s="37" t="s">
        <v>2286</v>
      </c>
      <c r="E781" s="38">
        <v>141426</v>
      </c>
      <c r="F781" s="39">
        <v>147419115</v>
      </c>
      <c r="G781" s="39">
        <v>63970006</v>
      </c>
      <c r="H781" s="88">
        <v>43.39</v>
      </c>
      <c r="I781" s="47">
        <v>11989262</v>
      </c>
      <c r="J781" s="47">
        <v>4927471</v>
      </c>
      <c r="K781" s="47">
        <v>6263636</v>
      </c>
      <c r="L781" s="47">
        <v>2209353</v>
      </c>
      <c r="N781" s="3" t="str">
        <f t="shared" si="192"/>
        <v>0</v>
      </c>
      <c r="O781" s="3" t="str">
        <f t="shared" si="193"/>
        <v>0</v>
      </c>
      <c r="P781" s="3" t="str">
        <f t="shared" si="194"/>
        <v>0</v>
      </c>
      <c r="Q781" s="3" t="str">
        <f t="shared" si="195"/>
        <v>0</v>
      </c>
      <c r="R781" s="8">
        <f t="shared" si="196"/>
        <v>0</v>
      </c>
      <c r="S781" s="6">
        <f t="shared" si="197"/>
        <v>43.39</v>
      </c>
      <c r="T781" s="6">
        <f t="shared" si="198"/>
        <v>17.222815372348425</v>
      </c>
      <c r="V781" s="3" t="str">
        <f t="shared" si="199"/>
        <v>PASS</v>
      </c>
      <c r="W781" s="3" t="str">
        <f t="shared" si="200"/>
        <v>PASS</v>
      </c>
      <c r="X781" s="3" t="str">
        <f t="shared" si="201"/>
        <v>PASS</v>
      </c>
      <c r="Y781" s="3" t="str">
        <f t="shared" si="202"/>
        <v>PASS</v>
      </c>
      <c r="Z781" s="3" t="str">
        <f t="shared" si="203"/>
        <v>PASS</v>
      </c>
      <c r="AA781" s="18">
        <f t="shared" si="204"/>
        <v>3</v>
      </c>
      <c r="AB781" s="3" t="str">
        <f t="shared" si="205"/>
        <v>A051360</v>
      </c>
      <c r="AC781" s="13" t="str">
        <f t="shared" si="206"/>
        <v>토비스</v>
      </c>
    </row>
    <row r="782" spans="1:29" hidden="1">
      <c r="A782" s="55">
        <f t="shared" si="207"/>
        <v>774</v>
      </c>
      <c r="B782" s="143" t="s">
        <v>1184</v>
      </c>
      <c r="C782" s="175" t="s">
        <v>1785</v>
      </c>
      <c r="D782" s="37" t="s">
        <v>2287</v>
      </c>
      <c r="E782" s="38">
        <v>166475</v>
      </c>
      <c r="F782" s="39">
        <v>210797138</v>
      </c>
      <c r="G782" s="39">
        <v>11189307</v>
      </c>
      <c r="H782" s="88">
        <v>5.31</v>
      </c>
      <c r="I782" s="47">
        <v>-1188883</v>
      </c>
      <c r="J782" s="47">
        <v>93739487</v>
      </c>
      <c r="K782" s="47">
        <v>353859</v>
      </c>
      <c r="L782" s="47">
        <v>-1756005</v>
      </c>
      <c r="N782" s="3" t="str">
        <f t="shared" si="192"/>
        <v>1</v>
      </c>
      <c r="O782" s="3" t="str">
        <f t="shared" si="193"/>
        <v>0</v>
      </c>
      <c r="P782" s="3" t="str">
        <f t="shared" si="194"/>
        <v>0</v>
      </c>
      <c r="Q782" s="3" t="str">
        <f t="shared" si="195"/>
        <v>1</v>
      </c>
      <c r="R782" s="8">
        <f t="shared" si="196"/>
        <v>2</v>
      </c>
      <c r="S782" s="6">
        <f t="shared" si="197"/>
        <v>5.31</v>
      </c>
      <c r="T782" s="6">
        <f t="shared" si="198"/>
        <v>43.239893513165249</v>
      </c>
      <c r="V782" s="3" t="str">
        <f t="shared" si="199"/>
        <v>PASS</v>
      </c>
      <c r="W782" s="3" t="str">
        <f t="shared" si="200"/>
        <v>PASS</v>
      </c>
      <c r="X782" s="3" t="str">
        <f t="shared" si="201"/>
        <v>PASS</v>
      </c>
      <c r="Y782" s="3" t="str">
        <f t="shared" si="202"/>
        <v>PASS</v>
      </c>
      <c r="Z782" s="3" t="str">
        <f t="shared" si="203"/>
        <v>PASS</v>
      </c>
      <c r="AA782" s="18">
        <f t="shared" si="204"/>
        <v>3</v>
      </c>
      <c r="AB782" s="3" t="str">
        <f t="shared" si="205"/>
        <v>A072870</v>
      </c>
      <c r="AC782" s="13" t="str">
        <f t="shared" si="206"/>
        <v>메가스터디</v>
      </c>
    </row>
    <row r="783" spans="1:29" hidden="1">
      <c r="A783" s="55">
        <f t="shared" si="207"/>
        <v>775</v>
      </c>
      <c r="B783" s="143" t="s">
        <v>209</v>
      </c>
      <c r="C783" s="175" t="s">
        <v>3047</v>
      </c>
      <c r="D783" s="37" t="s">
        <v>2288</v>
      </c>
      <c r="E783" s="38">
        <v>147018</v>
      </c>
      <c r="F783" s="39">
        <v>324495995</v>
      </c>
      <c r="G783" s="39">
        <v>256677010</v>
      </c>
      <c r="H783" s="88">
        <v>79.099999999999994</v>
      </c>
      <c r="I783" s="47">
        <v>-878577</v>
      </c>
      <c r="J783" s="47">
        <v>2448110</v>
      </c>
      <c r="K783" s="47">
        <v>387313</v>
      </c>
      <c r="L783" s="47">
        <v>1847087</v>
      </c>
      <c r="N783" s="3" t="str">
        <f t="shared" si="192"/>
        <v>1</v>
      </c>
      <c r="O783" s="3" t="str">
        <f t="shared" si="193"/>
        <v>0</v>
      </c>
      <c r="P783" s="3" t="str">
        <f t="shared" si="194"/>
        <v>0</v>
      </c>
      <c r="Q783" s="3" t="str">
        <f t="shared" si="195"/>
        <v>0</v>
      </c>
      <c r="R783" s="8">
        <f t="shared" si="196"/>
        <v>1</v>
      </c>
      <c r="S783" s="6">
        <f t="shared" si="197"/>
        <v>79.099999999999994</v>
      </c>
      <c r="T783" s="6">
        <f t="shared" si="198"/>
        <v>1.1722588440575361</v>
      </c>
      <c r="V783" s="3" t="str">
        <f t="shared" si="199"/>
        <v>PASS</v>
      </c>
      <c r="W783" s="3" t="str">
        <f t="shared" si="200"/>
        <v>PASS</v>
      </c>
      <c r="X783" s="3" t="str">
        <f t="shared" si="201"/>
        <v>PASS</v>
      </c>
      <c r="Y783" s="3" t="str">
        <f t="shared" si="202"/>
        <v>PASS</v>
      </c>
      <c r="Z783" s="3" t="str">
        <f t="shared" si="203"/>
        <v>PASS</v>
      </c>
      <c r="AA783" s="18">
        <f t="shared" si="204"/>
        <v>3</v>
      </c>
      <c r="AB783" s="3" t="str">
        <f t="shared" si="205"/>
        <v>A004560</v>
      </c>
      <c r="AC783" s="13" t="str">
        <f t="shared" si="206"/>
        <v>현대비앤지스틸</v>
      </c>
    </row>
    <row r="784" spans="1:29">
      <c r="A784" s="55">
        <f t="shared" si="207"/>
        <v>776</v>
      </c>
      <c r="B784" s="146" t="s">
        <v>1120</v>
      </c>
      <c r="C784" s="176" t="s">
        <v>1786</v>
      </c>
      <c r="D784" s="40" t="s">
        <v>2286</v>
      </c>
      <c r="E784" s="41">
        <v>190647</v>
      </c>
      <c r="F784" s="42">
        <v>117482455</v>
      </c>
      <c r="G784" s="42">
        <v>35013602</v>
      </c>
      <c r="H784" s="89">
        <v>29.8</v>
      </c>
      <c r="I784" s="48">
        <v>-3965068</v>
      </c>
      <c r="J784" s="48">
        <v>-1701971</v>
      </c>
      <c r="K784" s="48">
        <v>-2324763</v>
      </c>
      <c r="L784" s="48">
        <v>-6834369</v>
      </c>
      <c r="N784" s="3" t="str">
        <f t="shared" si="192"/>
        <v>1</v>
      </c>
      <c r="O784" s="3" t="str">
        <f t="shared" si="193"/>
        <v>1</v>
      </c>
      <c r="P784" s="3" t="str">
        <f t="shared" si="194"/>
        <v>1</v>
      </c>
      <c r="Q784" s="3" t="str">
        <f t="shared" si="195"/>
        <v>1</v>
      </c>
      <c r="R784" s="8">
        <f t="shared" si="196"/>
        <v>4</v>
      </c>
      <c r="S784" s="6">
        <f t="shared" si="197"/>
        <v>29.8</v>
      </c>
      <c r="T784" s="6">
        <f t="shared" si="198"/>
        <v>-12.619902265406354</v>
      </c>
      <c r="V784" s="3" t="str">
        <f t="shared" si="199"/>
        <v>PASS</v>
      </c>
      <c r="W784" s="3" t="str">
        <f t="shared" si="200"/>
        <v>PASS</v>
      </c>
      <c r="X784" s="3" t="str">
        <f t="shared" si="201"/>
        <v>FAIL</v>
      </c>
      <c r="Y784" s="3" t="str">
        <f t="shared" si="202"/>
        <v>FAIL</v>
      </c>
      <c r="Z784" s="3" t="str">
        <f t="shared" si="203"/>
        <v>FAIL</v>
      </c>
      <c r="AA784" s="18">
        <f t="shared" si="204"/>
        <v>2</v>
      </c>
      <c r="AB784" s="3" t="str">
        <f t="shared" si="205"/>
        <v>A066270</v>
      </c>
      <c r="AC784" s="13" t="str">
        <f t="shared" si="206"/>
        <v>SK컴즈</v>
      </c>
    </row>
    <row r="785" spans="1:29" s="19" customFormat="1" hidden="1">
      <c r="A785" s="19">
        <f t="shared" si="207"/>
        <v>777</v>
      </c>
      <c r="B785" s="143" t="s">
        <v>1081</v>
      </c>
      <c r="C785" s="175" t="s">
        <v>3028</v>
      </c>
      <c r="D785" s="37" t="s">
        <v>2294</v>
      </c>
      <c r="E785" s="38">
        <v>144334</v>
      </c>
      <c r="F785" s="39">
        <v>127375911</v>
      </c>
      <c r="G785" s="39">
        <v>43266946</v>
      </c>
      <c r="H785" s="88">
        <v>33.97</v>
      </c>
      <c r="I785" s="47">
        <v>740557</v>
      </c>
      <c r="J785" s="47">
        <v>845774</v>
      </c>
      <c r="K785" s="47">
        <v>2922947</v>
      </c>
      <c r="L785" s="47">
        <v>2143855</v>
      </c>
      <c r="N785" s="21" t="str">
        <f t="shared" si="192"/>
        <v>0</v>
      </c>
      <c r="O785" s="21" t="str">
        <f t="shared" si="193"/>
        <v>0</v>
      </c>
      <c r="P785" s="21" t="str">
        <f t="shared" si="194"/>
        <v>0</v>
      </c>
      <c r="Q785" s="21" t="str">
        <f t="shared" si="195"/>
        <v>0</v>
      </c>
      <c r="R785" s="8">
        <f t="shared" si="196"/>
        <v>0</v>
      </c>
      <c r="S785" s="20">
        <f t="shared" si="197"/>
        <v>33.97</v>
      </c>
      <c r="T785" s="20">
        <f t="shared" si="198"/>
        <v>5.2232270197463002</v>
      </c>
      <c r="U785" s="21"/>
      <c r="V785" s="21" t="str">
        <f t="shared" si="199"/>
        <v>PASS</v>
      </c>
      <c r="W785" s="21" t="str">
        <f t="shared" si="200"/>
        <v>PASS</v>
      </c>
      <c r="X785" s="21" t="str">
        <f t="shared" si="201"/>
        <v>PASS</v>
      </c>
      <c r="Y785" s="21" t="str">
        <f t="shared" si="202"/>
        <v>PASS</v>
      </c>
      <c r="Z785" s="21" t="str">
        <f t="shared" si="203"/>
        <v>PASS</v>
      </c>
      <c r="AA785" s="8">
        <f t="shared" si="204"/>
        <v>3</v>
      </c>
      <c r="AB785" s="21" t="str">
        <f t="shared" si="205"/>
        <v>A063160</v>
      </c>
      <c r="AC785" s="22" t="str">
        <f t="shared" si="206"/>
        <v>종근당바이오</v>
      </c>
    </row>
    <row r="786" spans="1:29" hidden="1">
      <c r="A786" s="55">
        <f t="shared" si="207"/>
        <v>778</v>
      </c>
      <c r="B786" s="143" t="s">
        <v>1087</v>
      </c>
      <c r="C786" s="175" t="s">
        <v>2947</v>
      </c>
      <c r="D786" s="37" t="s">
        <v>2286</v>
      </c>
      <c r="E786" s="38">
        <v>191859</v>
      </c>
      <c r="F786" s="39">
        <v>114838629</v>
      </c>
      <c r="G786" s="39">
        <v>165993005</v>
      </c>
      <c r="H786" s="88">
        <v>144.54</v>
      </c>
      <c r="I786" s="47">
        <v>774688</v>
      </c>
      <c r="J786" s="47">
        <v>-1275132</v>
      </c>
      <c r="K786" s="47">
        <v>2443936</v>
      </c>
      <c r="L786" s="47">
        <v>-672067</v>
      </c>
      <c r="N786" s="3" t="str">
        <f t="shared" si="192"/>
        <v>0</v>
      </c>
      <c r="O786" s="3" t="str">
        <f t="shared" si="193"/>
        <v>1</v>
      </c>
      <c r="P786" s="3" t="str">
        <f t="shared" si="194"/>
        <v>0</v>
      </c>
      <c r="Q786" s="3" t="str">
        <f t="shared" si="195"/>
        <v>1</v>
      </c>
      <c r="R786" s="8">
        <f t="shared" si="196"/>
        <v>2</v>
      </c>
      <c r="S786" s="6">
        <f t="shared" si="197"/>
        <v>144.54</v>
      </c>
      <c r="T786" s="6">
        <f t="shared" si="198"/>
        <v>1.1071405249883295</v>
      </c>
      <c r="V786" s="3" t="str">
        <f t="shared" si="199"/>
        <v>PASS</v>
      </c>
      <c r="W786" s="3" t="str">
        <f t="shared" si="200"/>
        <v>PASS</v>
      </c>
      <c r="X786" s="3" t="str">
        <f t="shared" si="201"/>
        <v>PASS</v>
      </c>
      <c r="Y786" s="3" t="str">
        <f t="shared" si="202"/>
        <v>PASS</v>
      </c>
      <c r="Z786" s="3" t="str">
        <f t="shared" si="203"/>
        <v>PASS</v>
      </c>
      <c r="AA786" s="18">
        <f t="shared" si="204"/>
        <v>3</v>
      </c>
      <c r="AB786" s="3" t="str">
        <f t="shared" si="205"/>
        <v>A064260</v>
      </c>
      <c r="AC786" s="13" t="str">
        <f t="shared" si="206"/>
        <v>다날</v>
      </c>
    </row>
    <row r="787" spans="1:29" hidden="1">
      <c r="A787" s="55">
        <f t="shared" si="207"/>
        <v>779</v>
      </c>
      <c r="B787" s="143" t="s">
        <v>733</v>
      </c>
      <c r="C787" s="175" t="s">
        <v>2969</v>
      </c>
      <c r="D787" s="37" t="s">
        <v>1474</v>
      </c>
      <c r="E787" s="38">
        <v>187776</v>
      </c>
      <c r="F787" s="39">
        <v>136072235</v>
      </c>
      <c r="G787" s="39">
        <v>14141814</v>
      </c>
      <c r="H787" s="88">
        <v>10.39</v>
      </c>
      <c r="I787" s="47">
        <v>1208735</v>
      </c>
      <c r="J787" s="47">
        <v>1475833</v>
      </c>
      <c r="K787" s="47">
        <v>774325</v>
      </c>
      <c r="L787" s="47">
        <v>309204</v>
      </c>
      <c r="N787" s="3" t="str">
        <f t="shared" si="192"/>
        <v>0</v>
      </c>
      <c r="O787" s="3" t="str">
        <f t="shared" si="193"/>
        <v>0</v>
      </c>
      <c r="P787" s="3" t="str">
        <f t="shared" si="194"/>
        <v>0</v>
      </c>
      <c r="Q787" s="3" t="str">
        <f t="shared" si="195"/>
        <v>0</v>
      </c>
      <c r="R787" s="8">
        <f t="shared" si="196"/>
        <v>0</v>
      </c>
      <c r="S787" s="6" t="str">
        <f t="shared" si="197"/>
        <v/>
      </c>
      <c r="T787" s="6">
        <f t="shared" si="198"/>
        <v>2.769188732734492</v>
      </c>
      <c r="V787" s="3" t="str">
        <f t="shared" si="199"/>
        <v>PASS</v>
      </c>
      <c r="W787" s="3" t="str">
        <f t="shared" si="200"/>
        <v>PASS</v>
      </c>
      <c r="X787" s="3" t="str">
        <f t="shared" si="201"/>
        <v>PASS</v>
      </c>
      <c r="Y787" s="3" t="str">
        <f t="shared" si="202"/>
        <v>PASS</v>
      </c>
      <c r="Z787" s="3" t="str">
        <f t="shared" si="203"/>
        <v>PASS</v>
      </c>
      <c r="AA787" s="18">
        <f t="shared" si="204"/>
        <v>3</v>
      </c>
      <c r="AB787" s="3" t="str">
        <f t="shared" si="205"/>
        <v>A034810</v>
      </c>
      <c r="AC787" s="13" t="str">
        <f t="shared" si="206"/>
        <v>해성산업</v>
      </c>
    </row>
    <row r="788" spans="1:29" hidden="1">
      <c r="A788" s="55">
        <f t="shared" si="207"/>
        <v>780</v>
      </c>
      <c r="B788" s="143" t="s">
        <v>526</v>
      </c>
      <c r="C788" s="175" t="s">
        <v>2996</v>
      </c>
      <c r="D788" s="37" t="s">
        <v>2288</v>
      </c>
      <c r="E788" s="38">
        <v>150592</v>
      </c>
      <c r="F788" s="39">
        <v>195038768</v>
      </c>
      <c r="G788" s="39">
        <v>39421022</v>
      </c>
      <c r="H788" s="88">
        <v>20.21</v>
      </c>
      <c r="I788" s="47">
        <v>2786146</v>
      </c>
      <c r="J788" s="47">
        <v>2421935</v>
      </c>
      <c r="K788" s="47">
        <v>2511747</v>
      </c>
      <c r="L788" s="47">
        <v>2601332</v>
      </c>
      <c r="N788" s="3" t="str">
        <f t="shared" si="192"/>
        <v>0</v>
      </c>
      <c r="O788" s="3" t="str">
        <f t="shared" si="193"/>
        <v>0</v>
      </c>
      <c r="P788" s="3" t="str">
        <f t="shared" si="194"/>
        <v>0</v>
      </c>
      <c r="Q788" s="3" t="str">
        <f t="shared" si="195"/>
        <v>0</v>
      </c>
      <c r="R788" s="8">
        <f t="shared" si="196"/>
        <v>0</v>
      </c>
      <c r="S788" s="6">
        <f t="shared" si="197"/>
        <v>20.21</v>
      </c>
      <c r="T788" s="6">
        <f t="shared" si="198"/>
        <v>5.2918504899497725</v>
      </c>
      <c r="V788" s="3" t="str">
        <f t="shared" si="199"/>
        <v>PASS</v>
      </c>
      <c r="W788" s="3" t="str">
        <f t="shared" si="200"/>
        <v>PASS</v>
      </c>
      <c r="X788" s="3" t="str">
        <f t="shared" si="201"/>
        <v>PASS</v>
      </c>
      <c r="Y788" s="3" t="str">
        <f t="shared" si="202"/>
        <v>PASS</v>
      </c>
      <c r="Z788" s="3" t="str">
        <f t="shared" si="203"/>
        <v>PASS</v>
      </c>
      <c r="AA788" s="18">
        <f t="shared" si="204"/>
        <v>3</v>
      </c>
      <c r="AB788" s="3" t="str">
        <f t="shared" si="205"/>
        <v>A017890</v>
      </c>
      <c r="AC788" s="13" t="str">
        <f t="shared" si="206"/>
        <v>한국알콜</v>
      </c>
    </row>
    <row r="789" spans="1:29" hidden="1">
      <c r="A789" s="55">
        <f t="shared" si="207"/>
        <v>781</v>
      </c>
      <c r="B789" s="146" t="s">
        <v>1200</v>
      </c>
      <c r="C789" s="176" t="s">
        <v>3010</v>
      </c>
      <c r="D789" s="40" t="s">
        <v>2287</v>
      </c>
      <c r="E789" s="41">
        <v>163008</v>
      </c>
      <c r="F789" s="42">
        <v>162037765</v>
      </c>
      <c r="G789" s="42">
        <v>27180799</v>
      </c>
      <c r="H789" s="89">
        <v>16.77</v>
      </c>
      <c r="I789" s="48">
        <v>4186447</v>
      </c>
      <c r="J789" s="48">
        <v>4502893</v>
      </c>
      <c r="K789" s="48">
        <v>4448033</v>
      </c>
      <c r="L789" s="48">
        <v>4714736</v>
      </c>
      <c r="N789" s="3" t="str">
        <f t="shared" si="192"/>
        <v>0</v>
      </c>
      <c r="O789" s="3" t="str">
        <f t="shared" si="193"/>
        <v>0</v>
      </c>
      <c r="P789" s="3" t="str">
        <f t="shared" si="194"/>
        <v>0</v>
      </c>
      <c r="Q789" s="3" t="str">
        <f t="shared" si="195"/>
        <v>0</v>
      </c>
      <c r="R789" s="8">
        <f t="shared" si="196"/>
        <v>0</v>
      </c>
      <c r="S789" s="6">
        <f t="shared" si="197"/>
        <v>16.77</v>
      </c>
      <c r="T789" s="6">
        <f t="shared" si="198"/>
        <v>11.017252058493895</v>
      </c>
      <c r="V789" s="3" t="str">
        <f t="shared" si="199"/>
        <v>PASS</v>
      </c>
      <c r="W789" s="3" t="str">
        <f t="shared" si="200"/>
        <v>PASS</v>
      </c>
      <c r="X789" s="3" t="str">
        <f t="shared" si="201"/>
        <v>PASS</v>
      </c>
      <c r="Y789" s="3" t="str">
        <f t="shared" si="202"/>
        <v>PASS</v>
      </c>
      <c r="Z789" s="3" t="str">
        <f t="shared" si="203"/>
        <v>PASS</v>
      </c>
      <c r="AA789" s="18">
        <f t="shared" si="204"/>
        <v>3</v>
      </c>
      <c r="AB789" s="3" t="str">
        <f t="shared" si="205"/>
        <v>A075180</v>
      </c>
      <c r="AC789" s="13" t="str">
        <f t="shared" si="206"/>
        <v>새론오토모티브</v>
      </c>
    </row>
    <row r="790" spans="1:29" hidden="1">
      <c r="A790" s="55">
        <f t="shared" si="207"/>
        <v>782</v>
      </c>
      <c r="B790" s="143" t="s">
        <v>1324</v>
      </c>
      <c r="C790" s="175" t="s">
        <v>3147</v>
      </c>
      <c r="D790" s="37" t="s">
        <v>2286</v>
      </c>
      <c r="E790" s="38">
        <v>115089</v>
      </c>
      <c r="F790" s="39">
        <v>104614498</v>
      </c>
      <c r="G790" s="39">
        <v>29109235</v>
      </c>
      <c r="H790" s="88">
        <v>27.83</v>
      </c>
      <c r="I790" s="47">
        <v>4859748</v>
      </c>
      <c r="J790" s="47">
        <v>151594</v>
      </c>
      <c r="K790" s="47">
        <v>7544203</v>
      </c>
      <c r="L790" s="47">
        <v>2950978</v>
      </c>
      <c r="N790" s="3" t="str">
        <f t="shared" si="192"/>
        <v>0</v>
      </c>
      <c r="O790" s="3" t="str">
        <f t="shared" si="193"/>
        <v>0</v>
      </c>
      <c r="P790" s="3" t="str">
        <f t="shared" si="194"/>
        <v>0</v>
      </c>
      <c r="Q790" s="3" t="str">
        <f t="shared" si="195"/>
        <v>0</v>
      </c>
      <c r="R790" s="8">
        <f t="shared" si="196"/>
        <v>0</v>
      </c>
      <c r="S790" s="6">
        <f t="shared" si="197"/>
        <v>27.83</v>
      </c>
      <c r="T790" s="6">
        <f t="shared" si="198"/>
        <v>14.822537312180192</v>
      </c>
      <c r="V790" s="3" t="str">
        <f t="shared" si="199"/>
        <v>PASS</v>
      </c>
      <c r="W790" s="3" t="str">
        <f t="shared" si="200"/>
        <v>PASS</v>
      </c>
      <c r="X790" s="3" t="str">
        <f t="shared" si="201"/>
        <v>PASS</v>
      </c>
      <c r="Y790" s="3" t="str">
        <f t="shared" si="202"/>
        <v>PASS</v>
      </c>
      <c r="Z790" s="3" t="str">
        <f t="shared" si="203"/>
        <v>PASS</v>
      </c>
      <c r="AA790" s="18">
        <f t="shared" si="204"/>
        <v>3</v>
      </c>
      <c r="AB790" s="3" t="str">
        <f t="shared" si="205"/>
        <v>A091120</v>
      </c>
      <c r="AC790" s="13" t="str">
        <f t="shared" si="206"/>
        <v>이엠텍</v>
      </c>
    </row>
    <row r="791" spans="1:29" hidden="1">
      <c r="A791" s="55">
        <f t="shared" si="207"/>
        <v>783</v>
      </c>
      <c r="B791" s="143" t="s">
        <v>807</v>
      </c>
      <c r="C791" s="175" t="s">
        <v>2916</v>
      </c>
      <c r="D791" s="37" t="s">
        <v>2287</v>
      </c>
      <c r="E791" s="38">
        <v>200135</v>
      </c>
      <c r="F791" s="39">
        <v>131499536</v>
      </c>
      <c r="G791" s="39">
        <v>246427140</v>
      </c>
      <c r="H791" s="88">
        <v>187.4</v>
      </c>
      <c r="I791" s="47">
        <v>4943281</v>
      </c>
      <c r="J791" s="47">
        <v>4342873</v>
      </c>
      <c r="K791" s="47">
        <v>3266233</v>
      </c>
      <c r="L791" s="47">
        <v>1357154</v>
      </c>
      <c r="N791" s="3" t="str">
        <f t="shared" si="192"/>
        <v>0</v>
      </c>
      <c r="O791" s="3" t="str">
        <f t="shared" si="193"/>
        <v>0</v>
      </c>
      <c r="P791" s="3" t="str">
        <f t="shared" si="194"/>
        <v>0</v>
      </c>
      <c r="Q791" s="3" t="str">
        <f t="shared" si="195"/>
        <v>0</v>
      </c>
      <c r="R791" s="8">
        <f t="shared" si="196"/>
        <v>0</v>
      </c>
      <c r="S791" s="6">
        <f t="shared" si="197"/>
        <v>187.4</v>
      </c>
      <c r="T791" s="6">
        <f t="shared" si="198"/>
        <v>10.577635041997411</v>
      </c>
      <c r="V791" s="3" t="str">
        <f t="shared" si="199"/>
        <v>PASS</v>
      </c>
      <c r="W791" s="3" t="str">
        <f t="shared" si="200"/>
        <v>PASS</v>
      </c>
      <c r="X791" s="3" t="str">
        <f t="shared" si="201"/>
        <v>PASS</v>
      </c>
      <c r="Y791" s="3" t="str">
        <f t="shared" si="202"/>
        <v>PASS</v>
      </c>
      <c r="Z791" s="3" t="str">
        <f t="shared" si="203"/>
        <v>PASS</v>
      </c>
      <c r="AA791" s="18">
        <f t="shared" si="204"/>
        <v>3</v>
      </c>
      <c r="AB791" s="3" t="str">
        <f t="shared" si="205"/>
        <v>A038390</v>
      </c>
      <c r="AC791" s="13" t="str">
        <f t="shared" si="206"/>
        <v>레드캡투어</v>
      </c>
    </row>
    <row r="792" spans="1:29" hidden="1">
      <c r="A792" s="55">
        <f t="shared" si="207"/>
        <v>784</v>
      </c>
      <c r="B792" s="143" t="s">
        <v>737</v>
      </c>
      <c r="C792" s="175" t="s">
        <v>3034</v>
      </c>
      <c r="D792" s="37" t="s">
        <v>2287</v>
      </c>
      <c r="E792" s="38">
        <v>145793</v>
      </c>
      <c r="F792" s="39">
        <v>93343731</v>
      </c>
      <c r="G792" s="39">
        <v>6535810</v>
      </c>
      <c r="H792" s="88">
        <v>7</v>
      </c>
      <c r="I792" s="47">
        <v>-64926</v>
      </c>
      <c r="J792" s="47">
        <v>160607</v>
      </c>
      <c r="K792" s="47">
        <v>168135</v>
      </c>
      <c r="L792" s="47">
        <v>2727825</v>
      </c>
      <c r="N792" s="3" t="str">
        <f t="shared" si="192"/>
        <v>1</v>
      </c>
      <c r="O792" s="3" t="str">
        <f t="shared" si="193"/>
        <v>0</v>
      </c>
      <c r="P792" s="3" t="str">
        <f t="shared" si="194"/>
        <v>0</v>
      </c>
      <c r="Q792" s="3" t="str">
        <f t="shared" si="195"/>
        <v>0</v>
      </c>
      <c r="R792" s="8">
        <f t="shared" si="196"/>
        <v>1</v>
      </c>
      <c r="S792" s="6">
        <f t="shared" si="197"/>
        <v>7</v>
      </c>
      <c r="T792" s="6">
        <f t="shared" si="198"/>
        <v>3.2049725974634549</v>
      </c>
      <c r="V792" s="3" t="str">
        <f t="shared" si="199"/>
        <v>PASS</v>
      </c>
      <c r="W792" s="3" t="str">
        <f t="shared" si="200"/>
        <v>PASS</v>
      </c>
      <c r="X792" s="3" t="str">
        <f t="shared" si="201"/>
        <v>PASS</v>
      </c>
      <c r="Y792" s="3" t="str">
        <f t="shared" si="202"/>
        <v>PASS</v>
      </c>
      <c r="Z792" s="3" t="str">
        <f t="shared" si="203"/>
        <v>PASS</v>
      </c>
      <c r="AA792" s="18">
        <f t="shared" si="204"/>
        <v>3</v>
      </c>
      <c r="AB792" s="3" t="str">
        <f t="shared" si="205"/>
        <v>A035000</v>
      </c>
      <c r="AC792" s="13" t="str">
        <f t="shared" si="206"/>
        <v>지투알</v>
      </c>
    </row>
    <row r="793" spans="1:29" hidden="1">
      <c r="A793" s="55">
        <f t="shared" si="207"/>
        <v>785</v>
      </c>
      <c r="B793" s="143" t="s">
        <v>715</v>
      </c>
      <c r="C793" s="175" t="s">
        <v>3109</v>
      </c>
      <c r="D793" s="37" t="s">
        <v>2288</v>
      </c>
      <c r="E793" s="38">
        <v>130196</v>
      </c>
      <c r="F793" s="39">
        <v>113322852</v>
      </c>
      <c r="G793" s="39">
        <v>168696763</v>
      </c>
      <c r="H793" s="88">
        <v>148.86000000000001</v>
      </c>
      <c r="I793" s="47">
        <v>3659032</v>
      </c>
      <c r="J793" s="47">
        <v>4394362</v>
      </c>
      <c r="K793" s="47">
        <v>2468139</v>
      </c>
      <c r="L793" s="47">
        <v>3641511</v>
      </c>
      <c r="N793" s="3" t="str">
        <f t="shared" si="192"/>
        <v>0</v>
      </c>
      <c r="O793" s="3" t="str">
        <f t="shared" si="193"/>
        <v>0</v>
      </c>
      <c r="P793" s="3" t="str">
        <f t="shared" si="194"/>
        <v>0</v>
      </c>
      <c r="Q793" s="3" t="str">
        <f t="shared" si="195"/>
        <v>0</v>
      </c>
      <c r="R793" s="8">
        <f t="shared" si="196"/>
        <v>0</v>
      </c>
      <c r="S793" s="6">
        <f t="shared" si="197"/>
        <v>148.86000000000001</v>
      </c>
      <c r="T793" s="6">
        <f t="shared" si="198"/>
        <v>12.497959370101274</v>
      </c>
      <c r="V793" s="3" t="str">
        <f t="shared" si="199"/>
        <v>PASS</v>
      </c>
      <c r="W793" s="3" t="str">
        <f t="shared" si="200"/>
        <v>PASS</v>
      </c>
      <c r="X793" s="3" t="str">
        <f t="shared" si="201"/>
        <v>PASS</v>
      </c>
      <c r="Y793" s="3" t="str">
        <f t="shared" si="202"/>
        <v>PASS</v>
      </c>
      <c r="Z793" s="3" t="str">
        <f t="shared" si="203"/>
        <v>PASS</v>
      </c>
      <c r="AA793" s="18">
        <f t="shared" si="204"/>
        <v>3</v>
      </c>
      <c r="AB793" s="3" t="str">
        <f t="shared" si="205"/>
        <v>A033500</v>
      </c>
      <c r="AC793" s="13" t="str">
        <f t="shared" si="206"/>
        <v>동성화인텍</v>
      </c>
    </row>
    <row r="794" spans="1:29" hidden="1">
      <c r="A794" s="55">
        <f t="shared" si="207"/>
        <v>786</v>
      </c>
      <c r="B794" s="146" t="s">
        <v>1462</v>
      </c>
      <c r="C794" s="176" t="s">
        <v>2179</v>
      </c>
      <c r="D794" s="40" t="s">
        <v>2287</v>
      </c>
      <c r="E794" s="41">
        <v>162404</v>
      </c>
      <c r="F794" s="42"/>
      <c r="G794" s="42"/>
      <c r="H794" s="89"/>
      <c r="I794" s="48"/>
      <c r="J794" s="48"/>
      <c r="K794" s="48"/>
      <c r="L794" s="48"/>
      <c r="N794" s="3" t="str">
        <f t="shared" si="192"/>
        <v>1</v>
      </c>
      <c r="O794" s="3" t="str">
        <f t="shared" si="193"/>
        <v>1</v>
      </c>
      <c r="P794" s="3" t="str">
        <f t="shared" si="194"/>
        <v>1</v>
      </c>
      <c r="Q794" s="3" t="str">
        <f t="shared" si="195"/>
        <v>1</v>
      </c>
      <c r="R794" s="8">
        <f t="shared" si="196"/>
        <v>4</v>
      </c>
      <c r="S794" s="6">
        <f t="shared" si="197"/>
        <v>0</v>
      </c>
      <c r="T794" s="6" t="e">
        <f t="shared" si="198"/>
        <v>#DIV/0!</v>
      </c>
      <c r="V794" s="3" t="str">
        <f t="shared" si="199"/>
        <v>PASS</v>
      </c>
      <c r="W794" s="3" t="str">
        <f t="shared" si="200"/>
        <v>PASS</v>
      </c>
      <c r="X794" s="3" t="str">
        <f t="shared" si="201"/>
        <v>PASS</v>
      </c>
      <c r="Y794" s="3" t="str">
        <f t="shared" si="202"/>
        <v>FAIL</v>
      </c>
      <c r="Z794" s="3" t="str">
        <f t="shared" si="203"/>
        <v/>
      </c>
      <c r="AA794" s="18">
        <f t="shared" si="204"/>
        <v>3</v>
      </c>
      <c r="AB794" s="3" t="str">
        <f t="shared" si="205"/>
        <v>A900080</v>
      </c>
      <c r="AC794" s="13" t="str">
        <f t="shared" si="206"/>
        <v>에스앤씨엔진그룹</v>
      </c>
    </row>
    <row r="795" spans="1:29" hidden="1">
      <c r="A795" s="55">
        <f t="shared" si="207"/>
        <v>787</v>
      </c>
      <c r="B795" s="143" t="s">
        <v>748</v>
      </c>
      <c r="C795" s="175" t="s">
        <v>3038</v>
      </c>
      <c r="D795" s="37" t="s">
        <v>2294</v>
      </c>
      <c r="E795" s="38">
        <v>149583</v>
      </c>
      <c r="F795" s="39">
        <v>123193055</v>
      </c>
      <c r="G795" s="39">
        <v>1501506</v>
      </c>
      <c r="H795" s="88">
        <v>1.22</v>
      </c>
      <c r="I795" s="47">
        <v>159575</v>
      </c>
      <c r="J795" s="47">
        <v>411495</v>
      </c>
      <c r="K795" s="47">
        <v>898420</v>
      </c>
      <c r="L795" s="47">
        <v>-245520</v>
      </c>
      <c r="N795" s="3" t="str">
        <f t="shared" si="192"/>
        <v>0</v>
      </c>
      <c r="O795" s="3" t="str">
        <f t="shared" si="193"/>
        <v>0</v>
      </c>
      <c r="P795" s="3" t="str">
        <f t="shared" si="194"/>
        <v>0</v>
      </c>
      <c r="Q795" s="3" t="str">
        <f t="shared" si="195"/>
        <v>1</v>
      </c>
      <c r="R795" s="8">
        <f t="shared" si="196"/>
        <v>1</v>
      </c>
      <c r="S795" s="6">
        <f t="shared" si="197"/>
        <v>1.22</v>
      </c>
      <c r="T795" s="6">
        <f t="shared" si="198"/>
        <v>0.99353815034459536</v>
      </c>
      <c r="V795" s="3" t="str">
        <f t="shared" si="199"/>
        <v>PASS</v>
      </c>
      <c r="W795" s="3" t="str">
        <f t="shared" si="200"/>
        <v>PASS</v>
      </c>
      <c r="X795" s="3" t="str">
        <f t="shared" si="201"/>
        <v>PASS</v>
      </c>
      <c r="Y795" s="3" t="str">
        <f t="shared" si="202"/>
        <v>PASS</v>
      </c>
      <c r="Z795" s="3" t="str">
        <f t="shared" si="203"/>
        <v>PASS</v>
      </c>
      <c r="AA795" s="18">
        <f t="shared" si="204"/>
        <v>3</v>
      </c>
      <c r="AB795" s="3" t="str">
        <f t="shared" si="205"/>
        <v>A035610</v>
      </c>
      <c r="AC795" s="13" t="str">
        <f t="shared" si="206"/>
        <v>솔본</v>
      </c>
    </row>
    <row r="796" spans="1:29" hidden="1">
      <c r="A796" s="55">
        <f t="shared" si="207"/>
        <v>788</v>
      </c>
      <c r="B796" s="143" t="s">
        <v>2519</v>
      </c>
      <c r="C796" s="175" t="s">
        <v>3398</v>
      </c>
      <c r="D796" s="37" t="s">
        <v>2286</v>
      </c>
      <c r="E796" s="38">
        <v>61268</v>
      </c>
      <c r="F796" s="39">
        <v>45498278</v>
      </c>
      <c r="G796" s="39">
        <v>3689228</v>
      </c>
      <c r="H796" s="88">
        <v>8.11</v>
      </c>
      <c r="I796" s="47">
        <v>392440</v>
      </c>
      <c r="J796" s="47">
        <v>348213</v>
      </c>
      <c r="K796" s="47">
        <v>311703</v>
      </c>
      <c r="L796" s="47">
        <v>-52041</v>
      </c>
      <c r="N796" s="3" t="str">
        <f t="shared" si="192"/>
        <v>0</v>
      </c>
      <c r="O796" s="3" t="str">
        <f t="shared" si="193"/>
        <v>0</v>
      </c>
      <c r="P796" s="3" t="str">
        <f t="shared" si="194"/>
        <v>0</v>
      </c>
      <c r="Q796" s="3" t="str">
        <f t="shared" si="195"/>
        <v>1</v>
      </c>
      <c r="R796" s="8">
        <f t="shared" si="196"/>
        <v>1</v>
      </c>
      <c r="S796" s="6">
        <f t="shared" si="197"/>
        <v>8.11</v>
      </c>
      <c r="T796" s="6">
        <f t="shared" si="198"/>
        <v>2.198577713204882</v>
      </c>
      <c r="V796" s="3" t="str">
        <f t="shared" si="199"/>
        <v>PASS</v>
      </c>
      <c r="W796" s="3" t="str">
        <f t="shared" si="200"/>
        <v>PASS</v>
      </c>
      <c r="X796" s="3" t="str">
        <f t="shared" si="201"/>
        <v>PASS</v>
      </c>
      <c r="Y796" s="3" t="str">
        <f t="shared" si="202"/>
        <v>PASS</v>
      </c>
      <c r="Z796" s="3" t="str">
        <f t="shared" si="203"/>
        <v>PASS</v>
      </c>
      <c r="AA796" s="18">
        <f t="shared" si="204"/>
        <v>3</v>
      </c>
      <c r="AB796" s="3" t="str">
        <f t="shared" si="205"/>
        <v>A200230</v>
      </c>
      <c r="AC796" s="13" t="str">
        <f t="shared" si="206"/>
        <v>텔콘</v>
      </c>
    </row>
    <row r="797" spans="1:29" hidden="1">
      <c r="A797" s="55">
        <f t="shared" si="207"/>
        <v>789</v>
      </c>
      <c r="B797" s="143" t="s">
        <v>1287</v>
      </c>
      <c r="C797" s="175" t="s">
        <v>2956</v>
      </c>
      <c r="D797" s="37" t="s">
        <v>2286</v>
      </c>
      <c r="E797" s="38">
        <v>172685</v>
      </c>
      <c r="F797" s="39">
        <v>57364139</v>
      </c>
      <c r="G797" s="39">
        <v>32245669</v>
      </c>
      <c r="H797" s="88">
        <v>56.21</v>
      </c>
      <c r="I797" s="47">
        <v>12040559</v>
      </c>
      <c r="J797" s="47">
        <v>10478152</v>
      </c>
      <c r="K797" s="47">
        <v>578248</v>
      </c>
      <c r="L797" s="47">
        <v>-3151472</v>
      </c>
      <c r="N797" s="3" t="str">
        <f t="shared" si="192"/>
        <v>0</v>
      </c>
      <c r="O797" s="3" t="str">
        <f t="shared" si="193"/>
        <v>0</v>
      </c>
      <c r="P797" s="3" t="str">
        <f t="shared" si="194"/>
        <v>0</v>
      </c>
      <c r="Q797" s="3" t="str">
        <f t="shared" si="195"/>
        <v>1</v>
      </c>
      <c r="R797" s="8">
        <f t="shared" si="196"/>
        <v>1</v>
      </c>
      <c r="S797" s="6">
        <f t="shared" si="197"/>
        <v>56.21</v>
      </c>
      <c r="T797" s="6">
        <f t="shared" si="198"/>
        <v>34.769957934869375</v>
      </c>
      <c r="V797" s="3" t="str">
        <f t="shared" si="199"/>
        <v>PASS</v>
      </c>
      <c r="W797" s="3" t="str">
        <f t="shared" si="200"/>
        <v>PASS</v>
      </c>
      <c r="X797" s="3" t="str">
        <f t="shared" si="201"/>
        <v>PASS</v>
      </c>
      <c r="Y797" s="3" t="str">
        <f t="shared" si="202"/>
        <v>PASS</v>
      </c>
      <c r="Z797" s="3" t="str">
        <f t="shared" si="203"/>
        <v>PASS</v>
      </c>
      <c r="AA797" s="18">
        <f t="shared" si="204"/>
        <v>3</v>
      </c>
      <c r="AB797" s="3" t="str">
        <f t="shared" si="205"/>
        <v>A086390</v>
      </c>
      <c r="AC797" s="13" t="str">
        <f t="shared" si="206"/>
        <v>유니테스트</v>
      </c>
    </row>
    <row r="798" spans="1:29" hidden="1">
      <c r="A798" s="55">
        <f t="shared" si="207"/>
        <v>790</v>
      </c>
      <c r="B798" s="143" t="s">
        <v>2046</v>
      </c>
      <c r="C798" s="175" t="s">
        <v>2047</v>
      </c>
      <c r="D798" s="37" t="s">
        <v>2287</v>
      </c>
      <c r="E798" s="38">
        <v>98660</v>
      </c>
      <c r="F798" s="39">
        <v>174634283</v>
      </c>
      <c r="G798" s="39">
        <v>14373675</v>
      </c>
      <c r="H798" s="88">
        <v>8.23</v>
      </c>
      <c r="I798" s="47">
        <v>786453</v>
      </c>
      <c r="J798" s="47">
        <v>3707418</v>
      </c>
      <c r="K798" s="47">
        <v>865658</v>
      </c>
      <c r="L798" s="47">
        <v>1808341</v>
      </c>
      <c r="N798" s="3" t="str">
        <f t="shared" si="192"/>
        <v>0</v>
      </c>
      <c r="O798" s="3" t="str">
        <f t="shared" si="193"/>
        <v>0</v>
      </c>
      <c r="P798" s="3" t="str">
        <f t="shared" si="194"/>
        <v>0</v>
      </c>
      <c r="Q798" s="3" t="str">
        <f t="shared" si="195"/>
        <v>0</v>
      </c>
      <c r="R798" s="8">
        <f t="shared" si="196"/>
        <v>0</v>
      </c>
      <c r="S798" s="6">
        <f t="shared" si="197"/>
        <v>8.23</v>
      </c>
      <c r="T798" s="6">
        <f t="shared" si="198"/>
        <v>4.1045033522999601</v>
      </c>
      <c r="V798" s="3" t="str">
        <f t="shared" si="199"/>
        <v>PASS</v>
      </c>
      <c r="W798" s="3" t="str">
        <f t="shared" si="200"/>
        <v>PASS</v>
      </c>
      <c r="X798" s="3" t="str">
        <f t="shared" si="201"/>
        <v>PASS</v>
      </c>
      <c r="Y798" s="3" t="str">
        <f t="shared" si="202"/>
        <v>PASS</v>
      </c>
      <c r="Z798" s="3" t="str">
        <f t="shared" si="203"/>
        <v>PASS</v>
      </c>
      <c r="AA798" s="18">
        <f t="shared" si="204"/>
        <v>3</v>
      </c>
      <c r="AB798" s="3" t="str">
        <f t="shared" si="205"/>
        <v>A058400</v>
      </c>
      <c r="AC798" s="13" t="str">
        <f t="shared" si="206"/>
        <v>KNN</v>
      </c>
    </row>
    <row r="799" spans="1:29" hidden="1">
      <c r="A799" s="55">
        <f t="shared" si="207"/>
        <v>791</v>
      </c>
      <c r="B799" s="146" t="s">
        <v>175</v>
      </c>
      <c r="C799" s="176" t="s">
        <v>3064</v>
      </c>
      <c r="D799" s="40" t="s">
        <v>2288</v>
      </c>
      <c r="E799" s="41">
        <v>136564</v>
      </c>
      <c r="F799" s="42">
        <v>215892060</v>
      </c>
      <c r="G799" s="42">
        <v>35767889</v>
      </c>
      <c r="H799" s="89">
        <v>16.57</v>
      </c>
      <c r="I799" s="48">
        <v>5499367</v>
      </c>
      <c r="J799" s="48">
        <v>7463218</v>
      </c>
      <c r="K799" s="48">
        <v>6234634</v>
      </c>
      <c r="L799" s="48">
        <v>5907456</v>
      </c>
      <c r="N799" s="3" t="str">
        <f t="shared" si="192"/>
        <v>0</v>
      </c>
      <c r="O799" s="3" t="str">
        <f t="shared" si="193"/>
        <v>0</v>
      </c>
      <c r="P799" s="3" t="str">
        <f t="shared" si="194"/>
        <v>0</v>
      </c>
      <c r="Q799" s="3" t="str">
        <f t="shared" si="195"/>
        <v>0</v>
      </c>
      <c r="R799" s="8">
        <f t="shared" si="196"/>
        <v>0</v>
      </c>
      <c r="S799" s="6">
        <f t="shared" si="197"/>
        <v>16.57</v>
      </c>
      <c r="T799" s="6">
        <f t="shared" si="198"/>
        <v>11.628345664958683</v>
      </c>
      <c r="V799" s="3" t="str">
        <f t="shared" si="199"/>
        <v>PASS</v>
      </c>
      <c r="W799" s="3" t="str">
        <f t="shared" si="200"/>
        <v>PASS</v>
      </c>
      <c r="X799" s="3" t="str">
        <f t="shared" si="201"/>
        <v>PASS</v>
      </c>
      <c r="Y799" s="3" t="str">
        <f t="shared" si="202"/>
        <v>PASS</v>
      </c>
      <c r="Z799" s="3" t="str">
        <f t="shared" si="203"/>
        <v>PASS</v>
      </c>
      <c r="AA799" s="18">
        <f t="shared" si="204"/>
        <v>3</v>
      </c>
      <c r="AB799" s="3" t="str">
        <f t="shared" si="205"/>
        <v>A003650</v>
      </c>
      <c r="AC799" s="13" t="str">
        <f t="shared" si="206"/>
        <v>미창석유</v>
      </c>
    </row>
    <row r="800" spans="1:29" hidden="1">
      <c r="A800" s="55">
        <f t="shared" si="207"/>
        <v>792</v>
      </c>
      <c r="B800" s="143" t="s">
        <v>1350</v>
      </c>
      <c r="C800" s="175" t="s">
        <v>2970</v>
      </c>
      <c r="D800" s="37" t="s">
        <v>2289</v>
      </c>
      <c r="E800" s="38">
        <v>172217</v>
      </c>
      <c r="F800" s="39">
        <v>47022539</v>
      </c>
      <c r="G800" s="39">
        <v>67335903</v>
      </c>
      <c r="H800" s="88">
        <v>143.19999999999999</v>
      </c>
      <c r="I800" s="47">
        <v>1845074</v>
      </c>
      <c r="J800" s="47">
        <v>1725883</v>
      </c>
      <c r="K800" s="47">
        <v>796888</v>
      </c>
      <c r="L800" s="47">
        <v>1570243</v>
      </c>
      <c r="N800" s="3" t="str">
        <f t="shared" si="192"/>
        <v>0</v>
      </c>
      <c r="O800" s="3" t="str">
        <f t="shared" si="193"/>
        <v>0</v>
      </c>
      <c r="P800" s="3" t="str">
        <f t="shared" si="194"/>
        <v>0</v>
      </c>
      <c r="Q800" s="3" t="str">
        <f t="shared" si="195"/>
        <v>0</v>
      </c>
      <c r="R800" s="8">
        <f t="shared" si="196"/>
        <v>0</v>
      </c>
      <c r="S800" s="6">
        <f t="shared" si="197"/>
        <v>143.19999999999999</v>
      </c>
      <c r="T800" s="6">
        <f t="shared" si="198"/>
        <v>12.628173906134673</v>
      </c>
      <c r="V800" s="3" t="str">
        <f t="shared" si="199"/>
        <v>PASS</v>
      </c>
      <c r="W800" s="3" t="str">
        <f t="shared" si="200"/>
        <v>PASS</v>
      </c>
      <c r="X800" s="3" t="str">
        <f t="shared" si="201"/>
        <v>PASS</v>
      </c>
      <c r="Y800" s="3" t="str">
        <f t="shared" si="202"/>
        <v>PASS</v>
      </c>
      <c r="Z800" s="3" t="str">
        <f t="shared" si="203"/>
        <v>PASS</v>
      </c>
      <c r="AA800" s="18">
        <f t="shared" si="204"/>
        <v>3</v>
      </c>
      <c r="AB800" s="3" t="str">
        <f t="shared" si="205"/>
        <v>A094280</v>
      </c>
      <c r="AC800" s="13" t="str">
        <f t="shared" si="206"/>
        <v>효성ITX</v>
      </c>
    </row>
    <row r="801" spans="1:29" hidden="1">
      <c r="A801" s="55">
        <f t="shared" si="207"/>
        <v>793</v>
      </c>
      <c r="B801" s="143" t="s">
        <v>222</v>
      </c>
      <c r="C801" s="175" t="s">
        <v>3091</v>
      </c>
      <c r="D801" s="37" t="s">
        <v>2288</v>
      </c>
      <c r="E801" s="38">
        <v>137995</v>
      </c>
      <c r="F801" s="39">
        <v>315269298</v>
      </c>
      <c r="G801" s="39">
        <v>31794993</v>
      </c>
      <c r="H801" s="88">
        <v>10.09</v>
      </c>
      <c r="I801" s="47">
        <v>2317780</v>
      </c>
      <c r="J801" s="47">
        <v>1105114</v>
      </c>
      <c r="K801" s="47">
        <v>542031</v>
      </c>
      <c r="L801" s="47">
        <v>237822</v>
      </c>
      <c r="N801" s="3" t="str">
        <f t="shared" si="192"/>
        <v>0</v>
      </c>
      <c r="O801" s="3" t="str">
        <f t="shared" si="193"/>
        <v>0</v>
      </c>
      <c r="P801" s="3" t="str">
        <f t="shared" si="194"/>
        <v>0</v>
      </c>
      <c r="Q801" s="3" t="str">
        <f t="shared" si="195"/>
        <v>0</v>
      </c>
      <c r="R801" s="8">
        <f t="shared" si="196"/>
        <v>0</v>
      </c>
      <c r="S801" s="6">
        <f t="shared" si="197"/>
        <v>10.09</v>
      </c>
      <c r="T801" s="6">
        <f t="shared" si="198"/>
        <v>1.3330657398805767</v>
      </c>
      <c r="V801" s="3" t="str">
        <f t="shared" si="199"/>
        <v>PASS</v>
      </c>
      <c r="W801" s="3" t="str">
        <f t="shared" si="200"/>
        <v>PASS</v>
      </c>
      <c r="X801" s="3" t="str">
        <f t="shared" si="201"/>
        <v>PASS</v>
      </c>
      <c r="Y801" s="3" t="str">
        <f t="shared" si="202"/>
        <v>PASS</v>
      </c>
      <c r="Z801" s="3" t="str">
        <f t="shared" si="203"/>
        <v>PASS</v>
      </c>
      <c r="AA801" s="18">
        <f t="shared" si="204"/>
        <v>3</v>
      </c>
      <c r="AB801" s="3" t="str">
        <f t="shared" si="205"/>
        <v>A004890</v>
      </c>
      <c r="AC801" s="13" t="str">
        <f t="shared" si="206"/>
        <v>동일산업</v>
      </c>
    </row>
    <row r="802" spans="1:29" hidden="1">
      <c r="A802" s="55">
        <f t="shared" si="207"/>
        <v>794</v>
      </c>
      <c r="B802" s="143" t="s">
        <v>839</v>
      </c>
      <c r="C802" s="175" t="s">
        <v>2946</v>
      </c>
      <c r="D802" s="37" t="s">
        <v>2294</v>
      </c>
      <c r="E802" s="38">
        <v>177670</v>
      </c>
      <c r="F802" s="39">
        <v>49032474</v>
      </c>
      <c r="G802" s="39">
        <v>9518852</v>
      </c>
      <c r="H802" s="88">
        <v>19.41</v>
      </c>
      <c r="I802" s="47">
        <v>-619791</v>
      </c>
      <c r="J802" s="47">
        <v>-579438</v>
      </c>
      <c r="K802" s="47">
        <v>-532761</v>
      </c>
      <c r="L802" s="47">
        <v>-2540320</v>
      </c>
      <c r="N802" s="3" t="str">
        <f t="shared" si="192"/>
        <v>1</v>
      </c>
      <c r="O802" s="3" t="str">
        <f t="shared" si="193"/>
        <v>1</v>
      </c>
      <c r="P802" s="3" t="str">
        <f t="shared" si="194"/>
        <v>1</v>
      </c>
      <c r="Q802" s="3" t="str">
        <f t="shared" si="195"/>
        <v>1</v>
      </c>
      <c r="R802" s="8">
        <f t="shared" si="196"/>
        <v>4</v>
      </c>
      <c r="S802" s="6">
        <f t="shared" si="197"/>
        <v>19.41</v>
      </c>
      <c r="T802" s="6">
        <f t="shared" si="198"/>
        <v>-8.7132254432032124</v>
      </c>
      <c r="V802" s="3" t="str">
        <f t="shared" si="199"/>
        <v>PASS</v>
      </c>
      <c r="W802" s="3" t="str">
        <f t="shared" si="200"/>
        <v>PASS</v>
      </c>
      <c r="X802" s="3" t="str">
        <f t="shared" si="201"/>
        <v>PASS</v>
      </c>
      <c r="Y802" s="3" t="str">
        <f t="shared" si="202"/>
        <v>FAIL</v>
      </c>
      <c r="Z802" s="3" t="str">
        <f t="shared" si="203"/>
        <v>PASS</v>
      </c>
      <c r="AA802" s="18">
        <f t="shared" si="204"/>
        <v>3</v>
      </c>
      <c r="AB802" s="3" t="str">
        <f t="shared" si="205"/>
        <v>A039860</v>
      </c>
      <c r="AC802" s="13" t="str">
        <f t="shared" si="206"/>
        <v>나노엔텍</v>
      </c>
    </row>
    <row r="803" spans="1:29" hidden="1">
      <c r="A803" s="55">
        <f t="shared" si="207"/>
        <v>795</v>
      </c>
      <c r="B803" s="143" t="s">
        <v>508</v>
      </c>
      <c r="C803" s="175" t="s">
        <v>3007</v>
      </c>
      <c r="D803" s="37" t="s">
        <v>2291</v>
      </c>
      <c r="E803" s="38">
        <v>171353</v>
      </c>
      <c r="F803" s="39">
        <v>238555424</v>
      </c>
      <c r="G803" s="39">
        <v>167883456</v>
      </c>
      <c r="H803" s="88">
        <v>70.38</v>
      </c>
      <c r="I803" s="47">
        <v>5729701</v>
      </c>
      <c r="J803" s="47">
        <v>-447233</v>
      </c>
      <c r="K803" s="47">
        <v>-629075</v>
      </c>
      <c r="L803" s="47">
        <v>-2317302</v>
      </c>
      <c r="N803" s="3" t="str">
        <f t="shared" si="192"/>
        <v>0</v>
      </c>
      <c r="O803" s="3" t="str">
        <f t="shared" si="193"/>
        <v>1</v>
      </c>
      <c r="P803" s="3" t="str">
        <f t="shared" si="194"/>
        <v>1</v>
      </c>
      <c r="Q803" s="3" t="str">
        <f t="shared" si="195"/>
        <v>1</v>
      </c>
      <c r="R803" s="8">
        <f t="shared" si="196"/>
        <v>3</v>
      </c>
      <c r="S803" s="6">
        <f t="shared" si="197"/>
        <v>70.38</v>
      </c>
      <c r="T803" s="6">
        <f t="shared" si="198"/>
        <v>0.97926551441563525</v>
      </c>
      <c r="V803" s="3" t="str">
        <f t="shared" si="199"/>
        <v>PASS</v>
      </c>
      <c r="W803" s="3" t="str">
        <f t="shared" si="200"/>
        <v>PASS</v>
      </c>
      <c r="X803" s="3" t="str">
        <f t="shared" si="201"/>
        <v>PASS</v>
      </c>
      <c r="Y803" s="3" t="str">
        <f t="shared" si="202"/>
        <v>PASS</v>
      </c>
      <c r="Z803" s="3" t="str">
        <f t="shared" si="203"/>
        <v>PASS</v>
      </c>
      <c r="AA803" s="18">
        <f t="shared" si="204"/>
        <v>3</v>
      </c>
      <c r="AB803" s="3" t="str">
        <f t="shared" si="205"/>
        <v>A016710</v>
      </c>
      <c r="AC803" s="13" t="str">
        <f t="shared" si="206"/>
        <v>대성홀딩스</v>
      </c>
    </row>
    <row r="804" spans="1:29" hidden="1">
      <c r="A804" s="55">
        <f t="shared" si="207"/>
        <v>796</v>
      </c>
      <c r="B804" s="146" t="s">
        <v>687</v>
      </c>
      <c r="C804" s="176" t="s">
        <v>3016</v>
      </c>
      <c r="D804" s="40" t="s">
        <v>2294</v>
      </c>
      <c r="E804" s="41">
        <v>146038</v>
      </c>
      <c r="F804" s="42">
        <v>45299507</v>
      </c>
      <c r="G804" s="42">
        <v>18942165</v>
      </c>
      <c r="H804" s="89">
        <v>41.82</v>
      </c>
      <c r="I804" s="48">
        <v>1178514</v>
      </c>
      <c r="J804" s="48">
        <v>725843</v>
      </c>
      <c r="K804" s="48">
        <v>1920153</v>
      </c>
      <c r="L804" s="48">
        <v>1671022</v>
      </c>
      <c r="N804" s="3" t="str">
        <f t="shared" si="192"/>
        <v>0</v>
      </c>
      <c r="O804" s="3" t="str">
        <f t="shared" si="193"/>
        <v>0</v>
      </c>
      <c r="P804" s="3" t="str">
        <f t="shared" si="194"/>
        <v>0</v>
      </c>
      <c r="Q804" s="3" t="str">
        <f t="shared" si="195"/>
        <v>0</v>
      </c>
      <c r="R804" s="8">
        <f t="shared" si="196"/>
        <v>0</v>
      </c>
      <c r="S804" s="6">
        <f t="shared" si="197"/>
        <v>41.82</v>
      </c>
      <c r="T804" s="6">
        <f t="shared" si="198"/>
        <v>12.131549246220272</v>
      </c>
      <c r="V804" s="3" t="str">
        <f t="shared" si="199"/>
        <v>PASS</v>
      </c>
      <c r="W804" s="3" t="str">
        <f t="shared" si="200"/>
        <v>PASS</v>
      </c>
      <c r="X804" s="3" t="str">
        <f t="shared" si="201"/>
        <v>PASS</v>
      </c>
      <c r="Y804" s="3" t="str">
        <f t="shared" si="202"/>
        <v>PASS</v>
      </c>
      <c r="Z804" s="3" t="str">
        <f t="shared" si="203"/>
        <v>PASS</v>
      </c>
      <c r="AA804" s="18">
        <f t="shared" si="204"/>
        <v>3</v>
      </c>
      <c r="AB804" s="3" t="str">
        <f t="shared" si="205"/>
        <v>A032620</v>
      </c>
      <c r="AC804" s="13" t="str">
        <f t="shared" si="206"/>
        <v>유비케어</v>
      </c>
    </row>
    <row r="805" spans="1:29" hidden="1">
      <c r="A805" s="55">
        <f t="shared" si="207"/>
        <v>797</v>
      </c>
      <c r="B805" s="143" t="s">
        <v>1393</v>
      </c>
      <c r="C805" s="175" t="s">
        <v>3189</v>
      </c>
      <c r="D805" s="37" t="s">
        <v>2287</v>
      </c>
      <c r="E805" s="38">
        <v>105664</v>
      </c>
      <c r="F805" s="39">
        <v>179047862</v>
      </c>
      <c r="G805" s="39">
        <v>60713034</v>
      </c>
      <c r="H805" s="88">
        <v>33.909999999999997</v>
      </c>
      <c r="I805" s="47">
        <v>2184139</v>
      </c>
      <c r="J805" s="47">
        <v>-4631260</v>
      </c>
      <c r="K805" s="47">
        <v>-1236084</v>
      </c>
      <c r="L805" s="47">
        <v>22396861</v>
      </c>
      <c r="N805" s="3" t="str">
        <f t="shared" si="192"/>
        <v>0</v>
      </c>
      <c r="O805" s="3" t="str">
        <f t="shared" si="193"/>
        <v>1</v>
      </c>
      <c r="P805" s="3" t="str">
        <f t="shared" si="194"/>
        <v>1</v>
      </c>
      <c r="Q805" s="3" t="str">
        <f t="shared" si="195"/>
        <v>0</v>
      </c>
      <c r="R805" s="8">
        <f t="shared" si="196"/>
        <v>2</v>
      </c>
      <c r="S805" s="6">
        <f t="shared" si="197"/>
        <v>33.909999999999997</v>
      </c>
      <c r="T805" s="6">
        <f t="shared" si="198"/>
        <v>10.451761775295591</v>
      </c>
      <c r="V805" s="3" t="str">
        <f t="shared" si="199"/>
        <v>PASS</v>
      </c>
      <c r="W805" s="3" t="str">
        <f t="shared" si="200"/>
        <v>PASS</v>
      </c>
      <c r="X805" s="3" t="str">
        <f t="shared" si="201"/>
        <v>PASS</v>
      </c>
      <c r="Y805" s="3" t="str">
        <f t="shared" si="202"/>
        <v>PASS</v>
      </c>
      <c r="Z805" s="3" t="str">
        <f t="shared" si="203"/>
        <v>PASS</v>
      </c>
      <c r="AA805" s="18">
        <f t="shared" si="204"/>
        <v>3</v>
      </c>
      <c r="AB805" s="3" t="str">
        <f t="shared" si="205"/>
        <v>A100220</v>
      </c>
      <c r="AC805" s="13" t="str">
        <f t="shared" si="206"/>
        <v>비상교육</v>
      </c>
    </row>
    <row r="806" spans="1:29" hidden="1">
      <c r="A806" s="55">
        <f t="shared" si="207"/>
        <v>798</v>
      </c>
      <c r="B806" s="143" t="s">
        <v>216</v>
      </c>
      <c r="C806" s="175" t="s">
        <v>2926</v>
      </c>
      <c r="D806" s="37" t="s">
        <v>2286</v>
      </c>
      <c r="E806" s="38">
        <v>183103</v>
      </c>
      <c r="F806" s="39">
        <v>30575704</v>
      </c>
      <c r="G806" s="39">
        <v>11424689</v>
      </c>
      <c r="H806" s="88">
        <v>37.369999999999997</v>
      </c>
      <c r="I806" s="47">
        <v>534226</v>
      </c>
      <c r="J806" s="47">
        <v>438722</v>
      </c>
      <c r="K806" s="47">
        <v>750555</v>
      </c>
      <c r="L806" s="47">
        <v>-340986</v>
      </c>
      <c r="N806" s="3" t="str">
        <f t="shared" si="192"/>
        <v>0</v>
      </c>
      <c r="O806" s="3" t="str">
        <f t="shared" si="193"/>
        <v>0</v>
      </c>
      <c r="P806" s="3" t="str">
        <f t="shared" si="194"/>
        <v>0</v>
      </c>
      <c r="Q806" s="3" t="str">
        <f t="shared" si="195"/>
        <v>1</v>
      </c>
      <c r="R806" s="8">
        <f t="shared" si="196"/>
        <v>1</v>
      </c>
      <c r="S806" s="6">
        <f t="shared" si="197"/>
        <v>37.369999999999997</v>
      </c>
      <c r="T806" s="6">
        <f t="shared" si="198"/>
        <v>4.5216195185563022</v>
      </c>
      <c r="V806" s="3" t="str">
        <f t="shared" si="199"/>
        <v>PASS</v>
      </c>
      <c r="W806" s="3" t="str">
        <f t="shared" si="200"/>
        <v>PASS</v>
      </c>
      <c r="X806" s="3" t="str">
        <f t="shared" si="201"/>
        <v>PASS</v>
      </c>
      <c r="Y806" s="3" t="str">
        <f t="shared" si="202"/>
        <v>PASS</v>
      </c>
      <c r="Z806" s="3" t="str">
        <f t="shared" si="203"/>
        <v>PASS</v>
      </c>
      <c r="AA806" s="18">
        <f t="shared" si="204"/>
        <v>3</v>
      </c>
      <c r="AB806" s="3" t="str">
        <f t="shared" si="205"/>
        <v>A004770</v>
      </c>
      <c r="AC806" s="13" t="str">
        <f t="shared" si="206"/>
        <v>써니전자</v>
      </c>
    </row>
    <row r="807" spans="1:29" hidden="1">
      <c r="A807" s="55">
        <f t="shared" si="207"/>
        <v>799</v>
      </c>
      <c r="B807" s="143" t="s">
        <v>1221</v>
      </c>
      <c r="C807" s="175" t="s">
        <v>3054</v>
      </c>
      <c r="D807" s="37" t="s">
        <v>2286</v>
      </c>
      <c r="E807" s="38">
        <v>144809</v>
      </c>
      <c r="F807" s="39">
        <v>102851600</v>
      </c>
      <c r="G807" s="39">
        <v>120028824</v>
      </c>
      <c r="H807" s="88">
        <v>116.7</v>
      </c>
      <c r="I807" s="47">
        <v>4525282</v>
      </c>
      <c r="J807" s="47">
        <v>1382934</v>
      </c>
      <c r="K807" s="47">
        <v>2924732</v>
      </c>
      <c r="L807" s="47">
        <v>581761</v>
      </c>
      <c r="N807" s="3" t="str">
        <f t="shared" si="192"/>
        <v>0</v>
      </c>
      <c r="O807" s="3" t="str">
        <f t="shared" si="193"/>
        <v>0</v>
      </c>
      <c r="P807" s="3" t="str">
        <f t="shared" si="194"/>
        <v>0</v>
      </c>
      <c r="Q807" s="3" t="str">
        <f t="shared" si="195"/>
        <v>0</v>
      </c>
      <c r="R807" s="8">
        <f t="shared" si="196"/>
        <v>0</v>
      </c>
      <c r="S807" s="6">
        <f t="shared" si="197"/>
        <v>116.7</v>
      </c>
      <c r="T807" s="6">
        <f t="shared" si="198"/>
        <v>9.1536825873394285</v>
      </c>
      <c r="V807" s="3" t="str">
        <f t="shared" si="199"/>
        <v>PASS</v>
      </c>
      <c r="W807" s="3" t="str">
        <f t="shared" si="200"/>
        <v>PASS</v>
      </c>
      <c r="X807" s="3" t="str">
        <f t="shared" si="201"/>
        <v>PASS</v>
      </c>
      <c r="Y807" s="3" t="str">
        <f t="shared" si="202"/>
        <v>PASS</v>
      </c>
      <c r="Z807" s="3" t="str">
        <f t="shared" si="203"/>
        <v>PASS</v>
      </c>
      <c r="AA807" s="18">
        <f t="shared" si="204"/>
        <v>3</v>
      </c>
      <c r="AB807" s="3" t="str">
        <f t="shared" si="205"/>
        <v>A078890</v>
      </c>
      <c r="AC807" s="13" t="str">
        <f t="shared" si="206"/>
        <v>가온미디어</v>
      </c>
    </row>
    <row r="808" spans="1:29" hidden="1">
      <c r="A808" s="55">
        <f t="shared" si="207"/>
        <v>800</v>
      </c>
      <c r="B808" s="143" t="s">
        <v>356</v>
      </c>
      <c r="C808" s="175" t="s">
        <v>1883</v>
      </c>
      <c r="D808" s="37" t="s">
        <v>2289</v>
      </c>
      <c r="E808" s="38">
        <v>162876</v>
      </c>
      <c r="F808" s="39">
        <v>220087525</v>
      </c>
      <c r="G808" s="39">
        <v>149261391</v>
      </c>
      <c r="H808" s="88">
        <v>67.819999999999993</v>
      </c>
      <c r="I808" s="47">
        <v>4816808</v>
      </c>
      <c r="J808" s="47">
        <v>6697711</v>
      </c>
      <c r="K808" s="47">
        <v>3832881</v>
      </c>
      <c r="L808" s="47">
        <v>4101183</v>
      </c>
      <c r="N808" s="3" t="str">
        <f t="shared" si="192"/>
        <v>0</v>
      </c>
      <c r="O808" s="3" t="str">
        <f t="shared" si="193"/>
        <v>0</v>
      </c>
      <c r="P808" s="3" t="str">
        <f t="shared" si="194"/>
        <v>0</v>
      </c>
      <c r="Q808" s="3" t="str">
        <f t="shared" si="195"/>
        <v>0</v>
      </c>
      <c r="R808" s="8">
        <f t="shared" si="196"/>
        <v>0</v>
      </c>
      <c r="S808" s="6">
        <f t="shared" si="197"/>
        <v>67.819999999999993</v>
      </c>
      <c r="T808" s="6">
        <f t="shared" si="198"/>
        <v>8.8367493795934138</v>
      </c>
      <c r="V808" s="3" t="str">
        <f t="shared" si="199"/>
        <v>PASS</v>
      </c>
      <c r="W808" s="3" t="str">
        <f t="shared" si="200"/>
        <v>PASS</v>
      </c>
      <c r="X808" s="3" t="str">
        <f t="shared" si="201"/>
        <v>PASS</v>
      </c>
      <c r="Y808" s="3" t="str">
        <f t="shared" si="202"/>
        <v>PASS</v>
      </c>
      <c r="Z808" s="3" t="str">
        <f t="shared" si="203"/>
        <v>PASS</v>
      </c>
      <c r="AA808" s="18">
        <f t="shared" si="204"/>
        <v>3</v>
      </c>
      <c r="AB808" s="3" t="str">
        <f t="shared" si="205"/>
        <v>A009160</v>
      </c>
      <c r="AC808" s="13" t="str">
        <f t="shared" si="206"/>
        <v>SIMPAC</v>
      </c>
    </row>
    <row r="809" spans="1:29" hidden="1">
      <c r="A809" s="55">
        <f t="shared" si="207"/>
        <v>801</v>
      </c>
      <c r="B809" s="146" t="s">
        <v>2050</v>
      </c>
      <c r="C809" s="176" t="s">
        <v>3013</v>
      </c>
      <c r="D809" s="40" t="s">
        <v>2289</v>
      </c>
      <c r="E809" s="41">
        <v>165658</v>
      </c>
      <c r="F809" s="42">
        <v>155793640</v>
      </c>
      <c r="G809" s="42">
        <v>55486015</v>
      </c>
      <c r="H809" s="89">
        <v>35.619999999999997</v>
      </c>
      <c r="I809" s="48">
        <v>46369</v>
      </c>
      <c r="J809" s="48">
        <v>10636766</v>
      </c>
      <c r="K809" s="48">
        <v>2120150</v>
      </c>
      <c r="L809" s="48">
        <v>2237479</v>
      </c>
      <c r="N809" s="3" t="str">
        <f t="shared" si="192"/>
        <v>0</v>
      </c>
      <c r="O809" s="3" t="str">
        <f t="shared" si="193"/>
        <v>0</v>
      </c>
      <c r="P809" s="3" t="str">
        <f t="shared" si="194"/>
        <v>0</v>
      </c>
      <c r="Q809" s="3" t="str">
        <f t="shared" si="195"/>
        <v>0</v>
      </c>
      <c r="R809" s="8">
        <f t="shared" si="196"/>
        <v>0</v>
      </c>
      <c r="S809" s="6">
        <f t="shared" si="197"/>
        <v>35.619999999999997</v>
      </c>
      <c r="T809" s="6">
        <f t="shared" si="198"/>
        <v>9.6542862725333336</v>
      </c>
      <c r="V809" s="3" t="str">
        <f t="shared" si="199"/>
        <v>PASS</v>
      </c>
      <c r="W809" s="3" t="str">
        <f t="shared" si="200"/>
        <v>PASS</v>
      </c>
      <c r="X809" s="3" t="str">
        <f t="shared" si="201"/>
        <v>PASS</v>
      </c>
      <c r="Y809" s="3" t="str">
        <f t="shared" si="202"/>
        <v>PASS</v>
      </c>
      <c r="Z809" s="3" t="str">
        <f t="shared" si="203"/>
        <v>PASS</v>
      </c>
      <c r="AA809" s="18">
        <f t="shared" si="204"/>
        <v>3</v>
      </c>
      <c r="AB809" s="3" t="str">
        <f t="shared" si="205"/>
        <v>A058860</v>
      </c>
      <c r="AC809" s="13" t="str">
        <f t="shared" si="206"/>
        <v>케이티스</v>
      </c>
    </row>
    <row r="810" spans="1:29">
      <c r="A810" s="55">
        <f t="shared" si="207"/>
        <v>802</v>
      </c>
      <c r="B810" s="143" t="s">
        <v>2450</v>
      </c>
      <c r="C810" s="175" t="s">
        <v>3063</v>
      </c>
      <c r="D810" s="37" t="s">
        <v>2286</v>
      </c>
      <c r="E810" s="38">
        <v>149714</v>
      </c>
      <c r="F810" s="39">
        <v>69952006</v>
      </c>
      <c r="G810" s="39">
        <v>12876998</v>
      </c>
      <c r="H810" s="88">
        <v>18.41</v>
      </c>
      <c r="I810" s="47">
        <v>-888200</v>
      </c>
      <c r="J810" s="47">
        <v>-1777812</v>
      </c>
      <c r="K810" s="47">
        <v>-3015697</v>
      </c>
      <c r="L810" s="47">
        <v>-8366784</v>
      </c>
      <c r="N810" s="3" t="str">
        <f t="shared" si="192"/>
        <v>1</v>
      </c>
      <c r="O810" s="3" t="str">
        <f t="shared" si="193"/>
        <v>1</v>
      </c>
      <c r="P810" s="3" t="str">
        <f t="shared" si="194"/>
        <v>1</v>
      </c>
      <c r="Q810" s="3" t="str">
        <f t="shared" si="195"/>
        <v>1</v>
      </c>
      <c r="R810" s="8">
        <f t="shared" si="196"/>
        <v>4</v>
      </c>
      <c r="S810" s="6">
        <f t="shared" si="197"/>
        <v>18.41</v>
      </c>
      <c r="T810" s="6">
        <f t="shared" si="198"/>
        <v>-20.083045223892508</v>
      </c>
      <c r="V810" s="3" t="str">
        <f t="shared" si="199"/>
        <v>PASS</v>
      </c>
      <c r="W810" s="3" t="str">
        <f t="shared" si="200"/>
        <v>PASS</v>
      </c>
      <c r="X810" s="3" t="str">
        <f t="shared" si="201"/>
        <v>FAIL</v>
      </c>
      <c r="Y810" s="3" t="str">
        <f t="shared" si="202"/>
        <v>FAIL</v>
      </c>
      <c r="Z810" s="3" t="str">
        <f t="shared" si="203"/>
        <v>FAIL</v>
      </c>
      <c r="AA810" s="18">
        <f t="shared" si="204"/>
        <v>2</v>
      </c>
      <c r="AB810" s="3" t="str">
        <f t="shared" si="205"/>
        <v>A194510</v>
      </c>
      <c r="AC810" s="13" t="str">
        <f t="shared" si="206"/>
        <v>파티게임즈</v>
      </c>
    </row>
    <row r="811" spans="1:29" hidden="1">
      <c r="A811" s="55">
        <f t="shared" si="207"/>
        <v>803</v>
      </c>
      <c r="B811" s="143" t="s">
        <v>495</v>
      </c>
      <c r="C811" s="175" t="s">
        <v>3019</v>
      </c>
      <c r="D811" s="37" t="s">
        <v>2289</v>
      </c>
      <c r="E811" s="38">
        <v>168942</v>
      </c>
      <c r="F811" s="39">
        <v>145673753</v>
      </c>
      <c r="G811" s="39">
        <v>53767349</v>
      </c>
      <c r="H811" s="88">
        <v>36.909999999999997</v>
      </c>
      <c r="I811" s="47">
        <v>3289004</v>
      </c>
      <c r="J811" s="47">
        <v>176967</v>
      </c>
      <c r="K811" s="47">
        <v>-250990</v>
      </c>
      <c r="L811" s="47">
        <v>-10928529</v>
      </c>
      <c r="N811" s="3" t="str">
        <f t="shared" si="192"/>
        <v>0</v>
      </c>
      <c r="O811" s="3" t="str">
        <f t="shared" si="193"/>
        <v>0</v>
      </c>
      <c r="P811" s="3" t="str">
        <f t="shared" si="194"/>
        <v>1</v>
      </c>
      <c r="Q811" s="3" t="str">
        <f t="shared" si="195"/>
        <v>1</v>
      </c>
      <c r="R811" s="8">
        <f t="shared" si="196"/>
        <v>2</v>
      </c>
      <c r="S811" s="6">
        <f t="shared" si="197"/>
        <v>36.909999999999997</v>
      </c>
      <c r="T811" s="6">
        <f t="shared" si="198"/>
        <v>-5.2950842833025664</v>
      </c>
      <c r="V811" s="3" t="str">
        <f t="shared" si="199"/>
        <v>PASS</v>
      </c>
      <c r="W811" s="3" t="str">
        <f t="shared" si="200"/>
        <v>PASS</v>
      </c>
      <c r="X811" s="3" t="str">
        <f t="shared" si="201"/>
        <v>PASS</v>
      </c>
      <c r="Y811" s="3" t="str">
        <f t="shared" si="202"/>
        <v>PASS</v>
      </c>
      <c r="Z811" s="3" t="str">
        <f t="shared" si="203"/>
        <v>PASS</v>
      </c>
      <c r="AA811" s="18">
        <f t="shared" si="204"/>
        <v>3</v>
      </c>
      <c r="AB811" s="3" t="str">
        <f t="shared" si="205"/>
        <v>A015890</v>
      </c>
      <c r="AC811" s="13" t="str">
        <f t="shared" si="206"/>
        <v>태경산업</v>
      </c>
    </row>
    <row r="812" spans="1:29" hidden="1">
      <c r="A812" s="55">
        <f t="shared" si="207"/>
        <v>804</v>
      </c>
      <c r="B812" s="143" t="s">
        <v>1240</v>
      </c>
      <c r="C812" s="175" t="s">
        <v>3032</v>
      </c>
      <c r="D812" s="37" t="s">
        <v>2286</v>
      </c>
      <c r="E812" s="38">
        <v>155041</v>
      </c>
      <c r="F812" s="39">
        <v>113564510</v>
      </c>
      <c r="G812" s="39">
        <v>10555566</v>
      </c>
      <c r="H812" s="88">
        <v>9.2899999999999991</v>
      </c>
      <c r="I812" s="47">
        <v>4341987</v>
      </c>
      <c r="J812" s="47">
        <v>3220179</v>
      </c>
      <c r="K812" s="47">
        <v>3399724</v>
      </c>
      <c r="L812" s="47">
        <v>452847</v>
      </c>
      <c r="N812" s="3" t="str">
        <f t="shared" si="192"/>
        <v>0</v>
      </c>
      <c r="O812" s="3" t="str">
        <f t="shared" si="193"/>
        <v>0</v>
      </c>
      <c r="P812" s="3" t="str">
        <f t="shared" si="194"/>
        <v>0</v>
      </c>
      <c r="Q812" s="3" t="str">
        <f t="shared" si="195"/>
        <v>0</v>
      </c>
      <c r="R812" s="8">
        <f t="shared" si="196"/>
        <v>0</v>
      </c>
      <c r="S812" s="6">
        <f t="shared" si="197"/>
        <v>9.2899999999999991</v>
      </c>
      <c r="T812" s="6">
        <f t="shared" si="198"/>
        <v>10.0513241328651</v>
      </c>
      <c r="V812" s="3" t="str">
        <f t="shared" si="199"/>
        <v>PASS</v>
      </c>
      <c r="W812" s="3" t="str">
        <f t="shared" si="200"/>
        <v>PASS</v>
      </c>
      <c r="X812" s="3" t="str">
        <f t="shared" si="201"/>
        <v>PASS</v>
      </c>
      <c r="Y812" s="3" t="str">
        <f t="shared" si="202"/>
        <v>PASS</v>
      </c>
      <c r="Z812" s="3" t="str">
        <f t="shared" si="203"/>
        <v>PASS</v>
      </c>
      <c r="AA812" s="18">
        <f t="shared" si="204"/>
        <v>3</v>
      </c>
      <c r="AB812" s="3" t="str">
        <f t="shared" si="205"/>
        <v>A080420</v>
      </c>
      <c r="AC812" s="13" t="str">
        <f t="shared" si="206"/>
        <v>이노칩</v>
      </c>
    </row>
    <row r="813" spans="1:29">
      <c r="A813" s="55">
        <f t="shared" si="207"/>
        <v>805</v>
      </c>
      <c r="B813" s="143" t="s">
        <v>432</v>
      </c>
      <c r="C813" s="175" t="s">
        <v>1847</v>
      </c>
      <c r="D813" s="37" t="s">
        <v>2292</v>
      </c>
      <c r="E813" s="38">
        <v>152562</v>
      </c>
      <c r="F813" s="39">
        <v>62080991</v>
      </c>
      <c r="G813" s="39">
        <v>256961331</v>
      </c>
      <c r="H813" s="88">
        <v>413.91</v>
      </c>
      <c r="I813" s="47">
        <v>-437094</v>
      </c>
      <c r="J813" s="47">
        <v>543094</v>
      </c>
      <c r="K813" s="47">
        <v>556320</v>
      </c>
      <c r="L813" s="47">
        <v>1425266</v>
      </c>
      <c r="N813" s="3" t="str">
        <f t="shared" si="192"/>
        <v>1</v>
      </c>
      <c r="O813" s="3" t="str">
        <f t="shared" si="193"/>
        <v>0</v>
      </c>
      <c r="P813" s="3" t="str">
        <f t="shared" si="194"/>
        <v>0</v>
      </c>
      <c r="Q813" s="3" t="str">
        <f t="shared" si="195"/>
        <v>0</v>
      </c>
      <c r="R813" s="8">
        <f t="shared" si="196"/>
        <v>1</v>
      </c>
      <c r="S813" s="6">
        <f t="shared" si="197"/>
        <v>413.91</v>
      </c>
      <c r="T813" s="6">
        <f t="shared" si="198"/>
        <v>3.3626815010088995</v>
      </c>
      <c r="V813" s="3" t="str">
        <f t="shared" si="199"/>
        <v>PASS</v>
      </c>
      <c r="W813" s="3" t="str">
        <f t="shared" si="200"/>
        <v>FAIL</v>
      </c>
      <c r="X813" s="3" t="str">
        <f t="shared" si="201"/>
        <v>PASS</v>
      </c>
      <c r="Y813" s="3" t="str">
        <f t="shared" si="202"/>
        <v>PASS</v>
      </c>
      <c r="Z813" s="3" t="str">
        <f t="shared" si="203"/>
        <v>PASS</v>
      </c>
      <c r="AA813" s="18">
        <f t="shared" si="204"/>
        <v>2</v>
      </c>
      <c r="AB813" s="3" t="str">
        <f t="shared" si="205"/>
        <v>A011930</v>
      </c>
      <c r="AC813" s="13" t="str">
        <f t="shared" si="206"/>
        <v>신성솔라에너지</v>
      </c>
    </row>
    <row r="814" spans="1:29" hidden="1">
      <c r="A814" s="55">
        <f t="shared" si="207"/>
        <v>806</v>
      </c>
      <c r="B814" s="146" t="s">
        <v>2112</v>
      </c>
      <c r="C814" s="176" t="s">
        <v>3015</v>
      </c>
      <c r="D814" s="40" t="s">
        <v>2286</v>
      </c>
      <c r="E814" s="41">
        <v>147864</v>
      </c>
      <c r="F814" s="42">
        <v>102989650</v>
      </c>
      <c r="G814" s="42">
        <v>20085317</v>
      </c>
      <c r="H814" s="89">
        <v>19.5</v>
      </c>
      <c r="I814" s="48">
        <v>-1870597</v>
      </c>
      <c r="J814" s="48">
        <v>-2957159</v>
      </c>
      <c r="K814" s="48">
        <v>846863</v>
      </c>
      <c r="L814" s="48">
        <v>6373538</v>
      </c>
      <c r="N814" s="3" t="str">
        <f t="shared" si="192"/>
        <v>1</v>
      </c>
      <c r="O814" s="3" t="str">
        <f t="shared" si="193"/>
        <v>1</v>
      </c>
      <c r="P814" s="3" t="str">
        <f t="shared" si="194"/>
        <v>0</v>
      </c>
      <c r="Q814" s="3" t="str">
        <f t="shared" si="195"/>
        <v>0</v>
      </c>
      <c r="R814" s="8">
        <f t="shared" si="196"/>
        <v>2</v>
      </c>
      <c r="S814" s="6">
        <f t="shared" si="197"/>
        <v>19.5</v>
      </c>
      <c r="T814" s="6">
        <f t="shared" si="198"/>
        <v>2.3231897574173717</v>
      </c>
      <c r="V814" s="3" t="str">
        <f t="shared" si="199"/>
        <v>PASS</v>
      </c>
      <c r="W814" s="3" t="str">
        <f t="shared" si="200"/>
        <v>PASS</v>
      </c>
      <c r="X814" s="3" t="str">
        <f t="shared" si="201"/>
        <v>PASS</v>
      </c>
      <c r="Y814" s="3" t="str">
        <f t="shared" si="202"/>
        <v>PASS</v>
      </c>
      <c r="Z814" s="3" t="str">
        <f t="shared" si="203"/>
        <v>PASS</v>
      </c>
      <c r="AA814" s="18">
        <f t="shared" si="204"/>
        <v>3</v>
      </c>
      <c r="AB814" s="3" t="str">
        <f t="shared" si="205"/>
        <v>A123860</v>
      </c>
      <c r="AC814" s="13" t="str">
        <f t="shared" si="206"/>
        <v>아나패스</v>
      </c>
    </row>
    <row r="815" spans="1:29" hidden="1">
      <c r="A815" s="55">
        <f t="shared" si="207"/>
        <v>807</v>
      </c>
      <c r="B815" s="143" t="s">
        <v>917</v>
      </c>
      <c r="C815" s="175" t="s">
        <v>3042</v>
      </c>
      <c r="D815" s="37" t="s">
        <v>2286</v>
      </c>
      <c r="E815" s="38">
        <v>157373</v>
      </c>
      <c r="F815" s="39">
        <v>20685428</v>
      </c>
      <c r="G815" s="39">
        <v>22298439</v>
      </c>
      <c r="H815" s="88">
        <v>107.8</v>
      </c>
      <c r="I815" s="47">
        <v>-345206</v>
      </c>
      <c r="J815" s="47">
        <v>-839880</v>
      </c>
      <c r="K815" s="47">
        <v>-793933</v>
      </c>
      <c r="L815" s="47">
        <v>1602449</v>
      </c>
      <c r="N815" s="3" t="str">
        <f t="shared" si="192"/>
        <v>1</v>
      </c>
      <c r="O815" s="3" t="str">
        <f t="shared" si="193"/>
        <v>1</v>
      </c>
      <c r="P815" s="3" t="str">
        <f t="shared" si="194"/>
        <v>1</v>
      </c>
      <c r="Q815" s="3" t="str">
        <f t="shared" si="195"/>
        <v>0</v>
      </c>
      <c r="R815" s="8">
        <f t="shared" si="196"/>
        <v>3</v>
      </c>
      <c r="S815" s="6">
        <f t="shared" si="197"/>
        <v>107.8</v>
      </c>
      <c r="T815" s="6">
        <f t="shared" si="198"/>
        <v>-1.8204602776408589</v>
      </c>
      <c r="V815" s="3" t="str">
        <f t="shared" si="199"/>
        <v>PASS</v>
      </c>
      <c r="W815" s="3" t="str">
        <f t="shared" si="200"/>
        <v>PASS</v>
      </c>
      <c r="X815" s="3" t="str">
        <f t="shared" si="201"/>
        <v>PASS</v>
      </c>
      <c r="Y815" s="3" t="str">
        <f t="shared" si="202"/>
        <v>PASS</v>
      </c>
      <c r="Z815" s="3" t="str">
        <f t="shared" si="203"/>
        <v>PASS</v>
      </c>
      <c r="AA815" s="18">
        <f t="shared" si="204"/>
        <v>3</v>
      </c>
      <c r="AB815" s="3" t="str">
        <f t="shared" si="205"/>
        <v>A047080</v>
      </c>
      <c r="AC815" s="13" t="str">
        <f t="shared" si="206"/>
        <v>한빛소프트</v>
      </c>
    </row>
    <row r="816" spans="1:29" hidden="1">
      <c r="A816" s="55">
        <f t="shared" si="207"/>
        <v>808</v>
      </c>
      <c r="B816" s="143" t="s">
        <v>2032</v>
      </c>
      <c r="C816" s="175" t="s">
        <v>3060</v>
      </c>
      <c r="D816" s="37" t="s">
        <v>2287</v>
      </c>
      <c r="E816" s="38">
        <v>145600</v>
      </c>
      <c r="F816" s="39">
        <v>179137821</v>
      </c>
      <c r="G816" s="39">
        <v>44346544</v>
      </c>
      <c r="H816" s="88">
        <v>24.76</v>
      </c>
      <c r="I816" s="47">
        <v>3436319</v>
      </c>
      <c r="J816" s="47">
        <v>4665887</v>
      </c>
      <c r="K816" s="47">
        <v>4345130</v>
      </c>
      <c r="L816" s="47">
        <v>3391201</v>
      </c>
      <c r="N816" s="3" t="str">
        <f t="shared" si="192"/>
        <v>0</v>
      </c>
      <c r="O816" s="3" t="str">
        <f t="shared" si="193"/>
        <v>0</v>
      </c>
      <c r="P816" s="3" t="str">
        <f t="shared" si="194"/>
        <v>0</v>
      </c>
      <c r="Q816" s="3" t="str">
        <f t="shared" si="195"/>
        <v>0</v>
      </c>
      <c r="R816" s="8">
        <f t="shared" si="196"/>
        <v>0</v>
      </c>
      <c r="S816" s="6">
        <f t="shared" si="197"/>
        <v>24.76</v>
      </c>
      <c r="T816" s="6">
        <f t="shared" si="198"/>
        <v>8.8415371536756595</v>
      </c>
      <c r="V816" s="3" t="str">
        <f t="shared" si="199"/>
        <v>PASS</v>
      </c>
      <c r="W816" s="3" t="str">
        <f t="shared" si="200"/>
        <v>PASS</v>
      </c>
      <c r="X816" s="3" t="str">
        <f t="shared" si="201"/>
        <v>PASS</v>
      </c>
      <c r="Y816" s="3" t="str">
        <f t="shared" si="202"/>
        <v>PASS</v>
      </c>
      <c r="Z816" s="3" t="str">
        <f t="shared" si="203"/>
        <v>PASS</v>
      </c>
      <c r="AA816" s="18">
        <f t="shared" si="204"/>
        <v>3</v>
      </c>
      <c r="AB816" s="3" t="str">
        <f t="shared" si="205"/>
        <v>A023000</v>
      </c>
      <c r="AC816" s="13" t="str">
        <f t="shared" si="206"/>
        <v>삼원강재</v>
      </c>
    </row>
    <row r="817" spans="1:29" hidden="1">
      <c r="A817" s="55">
        <f t="shared" si="207"/>
        <v>809</v>
      </c>
      <c r="B817" s="143" t="s">
        <v>2465</v>
      </c>
      <c r="C817" s="175" t="s">
        <v>2939</v>
      </c>
      <c r="D817" s="37" t="s">
        <v>2286</v>
      </c>
      <c r="E817" s="38">
        <v>172441</v>
      </c>
      <c r="F817" s="39">
        <v>47458078</v>
      </c>
      <c r="G817" s="39">
        <v>5430706</v>
      </c>
      <c r="H817" s="88">
        <v>11.44</v>
      </c>
      <c r="I817" s="47">
        <v>796804</v>
      </c>
      <c r="J817" s="47">
        <v>2342209</v>
      </c>
      <c r="K817" s="47">
        <v>682800</v>
      </c>
      <c r="L817" s="47">
        <v>4038052</v>
      </c>
      <c r="N817" s="3" t="str">
        <f t="shared" si="192"/>
        <v>0</v>
      </c>
      <c r="O817" s="3" t="str">
        <f t="shared" si="193"/>
        <v>0</v>
      </c>
      <c r="P817" s="3" t="str">
        <f t="shared" si="194"/>
        <v>0</v>
      </c>
      <c r="Q817" s="3" t="str">
        <f t="shared" si="195"/>
        <v>0</v>
      </c>
      <c r="R817" s="8">
        <f t="shared" si="196"/>
        <v>0</v>
      </c>
      <c r="S817" s="6">
        <f t="shared" si="197"/>
        <v>11.44</v>
      </c>
      <c r="T817" s="6">
        <f t="shared" si="198"/>
        <v>16.56170104486743</v>
      </c>
      <c r="V817" s="3" t="str">
        <f t="shared" si="199"/>
        <v>PASS</v>
      </c>
      <c r="W817" s="3" t="str">
        <f t="shared" si="200"/>
        <v>PASS</v>
      </c>
      <c r="X817" s="3" t="str">
        <f t="shared" si="201"/>
        <v>PASS</v>
      </c>
      <c r="Y817" s="3" t="str">
        <f t="shared" si="202"/>
        <v>PASS</v>
      </c>
      <c r="Z817" s="3" t="str">
        <f t="shared" si="203"/>
        <v>PASS</v>
      </c>
      <c r="AA817" s="18">
        <f t="shared" si="204"/>
        <v>3</v>
      </c>
      <c r="AB817" s="3" t="str">
        <f t="shared" si="205"/>
        <v>A192250</v>
      </c>
      <c r="AC817" s="13" t="str">
        <f t="shared" si="206"/>
        <v>케이사인</v>
      </c>
    </row>
    <row r="818" spans="1:29" hidden="1">
      <c r="A818" s="55">
        <f t="shared" si="207"/>
        <v>810</v>
      </c>
      <c r="B818" s="143" t="s">
        <v>286</v>
      </c>
      <c r="C818" s="175" t="s">
        <v>3011</v>
      </c>
      <c r="D818" s="37" t="s">
        <v>2287</v>
      </c>
      <c r="E818" s="38">
        <v>159619</v>
      </c>
      <c r="F818" s="39">
        <v>364847266</v>
      </c>
      <c r="G818" s="39">
        <v>113453779</v>
      </c>
      <c r="H818" s="88">
        <v>31.1</v>
      </c>
      <c r="I818" s="47">
        <v>150675</v>
      </c>
      <c r="J818" s="47">
        <v>382726</v>
      </c>
      <c r="K818" s="47">
        <v>-669348</v>
      </c>
      <c r="L818" s="47">
        <v>8911017</v>
      </c>
      <c r="N818" s="3" t="str">
        <f t="shared" si="192"/>
        <v>0</v>
      </c>
      <c r="O818" s="3" t="str">
        <f t="shared" si="193"/>
        <v>0</v>
      </c>
      <c r="P818" s="3" t="str">
        <f t="shared" si="194"/>
        <v>1</v>
      </c>
      <c r="Q818" s="3" t="str">
        <f t="shared" si="195"/>
        <v>0</v>
      </c>
      <c r="R818" s="8">
        <f t="shared" si="196"/>
        <v>1</v>
      </c>
      <c r="S818" s="6">
        <f t="shared" si="197"/>
        <v>31.1</v>
      </c>
      <c r="T818" s="6">
        <f t="shared" si="198"/>
        <v>2.4051351942979888</v>
      </c>
      <c r="V818" s="3" t="str">
        <f t="shared" si="199"/>
        <v>PASS</v>
      </c>
      <c r="W818" s="3" t="str">
        <f t="shared" si="200"/>
        <v>PASS</v>
      </c>
      <c r="X818" s="3" t="str">
        <f t="shared" si="201"/>
        <v>PASS</v>
      </c>
      <c r="Y818" s="3" t="str">
        <f t="shared" si="202"/>
        <v>PASS</v>
      </c>
      <c r="Z818" s="3" t="str">
        <f t="shared" si="203"/>
        <v>PASS</v>
      </c>
      <c r="AA818" s="18">
        <f t="shared" si="204"/>
        <v>3</v>
      </c>
      <c r="AB818" s="3" t="str">
        <f t="shared" si="205"/>
        <v>A006370</v>
      </c>
      <c r="AC818" s="13" t="str">
        <f t="shared" si="206"/>
        <v>대구백화점</v>
      </c>
    </row>
    <row r="819" spans="1:29" hidden="1">
      <c r="A819" s="55">
        <f t="shared" si="207"/>
        <v>811</v>
      </c>
      <c r="B819" s="146" t="s">
        <v>2232</v>
      </c>
      <c r="C819" s="176" t="s">
        <v>3036</v>
      </c>
      <c r="D819" s="40" t="s">
        <v>2294</v>
      </c>
      <c r="E819" s="41">
        <v>142819</v>
      </c>
      <c r="F819" s="42">
        <v>58167936</v>
      </c>
      <c r="G819" s="42">
        <v>14928795</v>
      </c>
      <c r="H819" s="89">
        <v>25.66</v>
      </c>
      <c r="I819" s="48">
        <v>276945</v>
      </c>
      <c r="J819" s="48">
        <v>-253460</v>
      </c>
      <c r="K819" s="48">
        <v>-25021</v>
      </c>
      <c r="L819" s="48">
        <v>424909</v>
      </c>
      <c r="N819" s="3" t="str">
        <f t="shared" si="192"/>
        <v>0</v>
      </c>
      <c r="O819" s="3" t="str">
        <f t="shared" si="193"/>
        <v>1</v>
      </c>
      <c r="P819" s="3" t="str">
        <f t="shared" si="194"/>
        <v>1</v>
      </c>
      <c r="Q819" s="3" t="str">
        <f t="shared" si="195"/>
        <v>0</v>
      </c>
      <c r="R819" s="8">
        <f t="shared" si="196"/>
        <v>2</v>
      </c>
      <c r="S819" s="6">
        <f t="shared" si="197"/>
        <v>25.66</v>
      </c>
      <c r="T819" s="6">
        <f t="shared" si="198"/>
        <v>0.72784600780746289</v>
      </c>
      <c r="V819" s="3" t="str">
        <f t="shared" si="199"/>
        <v>PASS</v>
      </c>
      <c r="W819" s="3" t="str">
        <f t="shared" si="200"/>
        <v>PASS</v>
      </c>
      <c r="X819" s="3" t="str">
        <f t="shared" si="201"/>
        <v>PASS</v>
      </c>
      <c r="Y819" s="3" t="str">
        <f t="shared" si="202"/>
        <v>PASS</v>
      </c>
      <c r="Z819" s="3" t="str">
        <f t="shared" si="203"/>
        <v>PASS</v>
      </c>
      <c r="AA819" s="18">
        <f t="shared" si="204"/>
        <v>3</v>
      </c>
      <c r="AB819" s="3" t="str">
        <f t="shared" si="205"/>
        <v>A104540</v>
      </c>
      <c r="AC819" s="13" t="str">
        <f t="shared" si="206"/>
        <v>코렌텍</v>
      </c>
    </row>
    <row r="820" spans="1:29" hidden="1">
      <c r="A820" s="55">
        <f t="shared" si="207"/>
        <v>812</v>
      </c>
      <c r="B820" s="143" t="s">
        <v>2464</v>
      </c>
      <c r="C820" s="175" t="s">
        <v>2997</v>
      </c>
      <c r="D820" s="37" t="s">
        <v>2286</v>
      </c>
      <c r="E820" s="38">
        <v>146181</v>
      </c>
      <c r="F820" s="39"/>
      <c r="G820" s="39"/>
      <c r="H820" s="88"/>
      <c r="I820" s="47"/>
      <c r="J820" s="47">
        <v>4120022</v>
      </c>
      <c r="K820" s="47">
        <v>625827</v>
      </c>
      <c r="L820" s="47"/>
      <c r="N820" s="3" t="str">
        <f t="shared" si="192"/>
        <v>1</v>
      </c>
      <c r="O820" s="3" t="str">
        <f t="shared" si="193"/>
        <v>0</v>
      </c>
      <c r="P820" s="3" t="str">
        <f t="shared" si="194"/>
        <v>0</v>
      </c>
      <c r="Q820" s="3" t="str">
        <f t="shared" si="195"/>
        <v>1</v>
      </c>
      <c r="R820" s="8">
        <f t="shared" si="196"/>
        <v>2</v>
      </c>
      <c r="S820" s="6">
        <f t="shared" si="197"/>
        <v>0</v>
      </c>
      <c r="T820" s="6" t="e">
        <f t="shared" si="198"/>
        <v>#DIV/0!</v>
      </c>
      <c r="V820" s="3" t="str">
        <f t="shared" si="199"/>
        <v>PASS</v>
      </c>
      <c r="W820" s="3" t="str">
        <f t="shared" si="200"/>
        <v>PASS</v>
      </c>
      <c r="X820" s="3" t="str">
        <f t="shared" si="201"/>
        <v>PASS</v>
      </c>
      <c r="Y820" s="3" t="str">
        <f t="shared" si="202"/>
        <v>PASS</v>
      </c>
      <c r="Z820" s="3" t="str">
        <f t="shared" si="203"/>
        <v/>
      </c>
      <c r="AA820" s="18">
        <f t="shared" si="204"/>
        <v>3</v>
      </c>
      <c r="AB820" s="3" t="str">
        <f t="shared" si="205"/>
        <v>A087600</v>
      </c>
      <c r="AC820" s="13" t="str">
        <f t="shared" si="206"/>
        <v>픽셀플러스</v>
      </c>
    </row>
    <row r="821" spans="1:29" hidden="1">
      <c r="A821" s="55">
        <f t="shared" si="207"/>
        <v>813</v>
      </c>
      <c r="B821" s="143" t="s">
        <v>1092</v>
      </c>
      <c r="C821" s="175" t="s">
        <v>3178</v>
      </c>
      <c r="D821" s="37" t="s">
        <v>2286</v>
      </c>
      <c r="E821" s="38">
        <v>103320</v>
      </c>
      <c r="F821" s="39">
        <v>25799815</v>
      </c>
      <c r="G821" s="39">
        <v>13934541</v>
      </c>
      <c r="H821" s="88">
        <v>54.01</v>
      </c>
      <c r="I821" s="47">
        <v>84096</v>
      </c>
      <c r="J821" s="47">
        <v>-47008</v>
      </c>
      <c r="K821" s="47">
        <v>24728</v>
      </c>
      <c r="L821" s="47">
        <v>1105624</v>
      </c>
      <c r="N821" s="3" t="str">
        <f t="shared" si="192"/>
        <v>0</v>
      </c>
      <c r="O821" s="3" t="str">
        <f t="shared" si="193"/>
        <v>1</v>
      </c>
      <c r="P821" s="3" t="str">
        <f t="shared" si="194"/>
        <v>0</v>
      </c>
      <c r="Q821" s="3" t="str">
        <f t="shared" si="195"/>
        <v>0</v>
      </c>
      <c r="R821" s="8">
        <f t="shared" si="196"/>
        <v>1</v>
      </c>
      <c r="S821" s="6">
        <f t="shared" si="197"/>
        <v>54.01</v>
      </c>
      <c r="T821" s="6">
        <f t="shared" si="198"/>
        <v>4.5249936869702365</v>
      </c>
      <c r="V821" s="3" t="str">
        <f t="shared" si="199"/>
        <v>PASS</v>
      </c>
      <c r="W821" s="3" t="str">
        <f t="shared" si="200"/>
        <v>PASS</v>
      </c>
      <c r="X821" s="3" t="str">
        <f t="shared" si="201"/>
        <v>PASS</v>
      </c>
      <c r="Y821" s="3" t="str">
        <f t="shared" si="202"/>
        <v>PASS</v>
      </c>
      <c r="Z821" s="3" t="str">
        <f t="shared" si="203"/>
        <v>PASS</v>
      </c>
      <c r="AA821" s="18">
        <f t="shared" si="204"/>
        <v>3</v>
      </c>
      <c r="AB821" s="3" t="str">
        <f t="shared" si="205"/>
        <v>A064800</v>
      </c>
      <c r="AC821" s="13" t="str">
        <f t="shared" si="206"/>
        <v>필링크</v>
      </c>
    </row>
    <row r="822" spans="1:29" hidden="1">
      <c r="A822" s="55">
        <f t="shared" si="207"/>
        <v>814</v>
      </c>
      <c r="B822" s="143" t="s">
        <v>265</v>
      </c>
      <c r="C822" s="175" t="s">
        <v>2971</v>
      </c>
      <c r="D822" s="37" t="s">
        <v>2286</v>
      </c>
      <c r="E822" s="38">
        <v>203367</v>
      </c>
      <c r="F822" s="39">
        <v>78721521</v>
      </c>
      <c r="G822" s="39">
        <v>85410529</v>
      </c>
      <c r="H822" s="88">
        <v>108.5</v>
      </c>
      <c r="I822" s="47">
        <v>-962120</v>
      </c>
      <c r="J822" s="47">
        <v>162242</v>
      </c>
      <c r="K822" s="47">
        <v>-181248</v>
      </c>
      <c r="L822" s="47">
        <v>2149495</v>
      </c>
      <c r="N822" s="3" t="str">
        <f t="shared" si="192"/>
        <v>1</v>
      </c>
      <c r="O822" s="3" t="str">
        <f t="shared" si="193"/>
        <v>0</v>
      </c>
      <c r="P822" s="3" t="str">
        <f t="shared" si="194"/>
        <v>1</v>
      </c>
      <c r="Q822" s="3" t="str">
        <f t="shared" si="195"/>
        <v>0</v>
      </c>
      <c r="R822" s="8">
        <f t="shared" si="196"/>
        <v>2</v>
      </c>
      <c r="S822" s="6">
        <f t="shared" si="197"/>
        <v>108.5</v>
      </c>
      <c r="T822" s="6">
        <f t="shared" si="198"/>
        <v>1.4841799105990343</v>
      </c>
      <c r="V822" s="3" t="str">
        <f t="shared" si="199"/>
        <v>PASS</v>
      </c>
      <c r="W822" s="3" t="str">
        <f t="shared" si="200"/>
        <v>PASS</v>
      </c>
      <c r="X822" s="3" t="str">
        <f t="shared" si="201"/>
        <v>PASS</v>
      </c>
      <c r="Y822" s="3" t="str">
        <f t="shared" si="202"/>
        <v>PASS</v>
      </c>
      <c r="Z822" s="3" t="str">
        <f t="shared" si="203"/>
        <v>PASS</v>
      </c>
      <c r="AA822" s="18">
        <f t="shared" si="204"/>
        <v>3</v>
      </c>
      <c r="AB822" s="3" t="str">
        <f t="shared" si="205"/>
        <v>A005870</v>
      </c>
      <c r="AC822" s="13" t="str">
        <f t="shared" si="206"/>
        <v>휴니드</v>
      </c>
    </row>
    <row r="823" spans="1:29" hidden="1">
      <c r="A823" s="55">
        <f t="shared" si="207"/>
        <v>815</v>
      </c>
      <c r="B823" s="143" t="s">
        <v>2115</v>
      </c>
      <c r="C823" s="175" t="s">
        <v>2984</v>
      </c>
      <c r="D823" s="37" t="s">
        <v>2286</v>
      </c>
      <c r="E823" s="38">
        <v>146732</v>
      </c>
      <c r="F823" s="39">
        <v>75698665</v>
      </c>
      <c r="G823" s="39">
        <v>11367340</v>
      </c>
      <c r="H823" s="88">
        <v>15.02</v>
      </c>
      <c r="I823" s="47">
        <v>1153724</v>
      </c>
      <c r="J823" s="47">
        <v>2768563</v>
      </c>
      <c r="K823" s="47">
        <v>3728454</v>
      </c>
      <c r="L823" s="47">
        <v>1635387</v>
      </c>
      <c r="N823" s="3" t="str">
        <f t="shared" si="192"/>
        <v>0</v>
      </c>
      <c r="O823" s="3" t="str">
        <f t="shared" si="193"/>
        <v>0</v>
      </c>
      <c r="P823" s="3" t="str">
        <f t="shared" si="194"/>
        <v>0</v>
      </c>
      <c r="Q823" s="3" t="str">
        <f t="shared" si="195"/>
        <v>0</v>
      </c>
      <c r="R823" s="8">
        <f t="shared" si="196"/>
        <v>0</v>
      </c>
      <c r="S823" s="6">
        <f t="shared" si="197"/>
        <v>15.02</v>
      </c>
      <c r="T823" s="6">
        <f t="shared" si="198"/>
        <v>12.267228226547983</v>
      </c>
      <c r="V823" s="3" t="str">
        <f t="shared" si="199"/>
        <v>PASS</v>
      </c>
      <c r="W823" s="3" t="str">
        <f t="shared" si="200"/>
        <v>PASS</v>
      </c>
      <c r="X823" s="3" t="str">
        <f t="shared" si="201"/>
        <v>PASS</v>
      </c>
      <c r="Y823" s="3" t="str">
        <f t="shared" si="202"/>
        <v>PASS</v>
      </c>
      <c r="Z823" s="3" t="str">
        <f t="shared" si="203"/>
        <v>PASS</v>
      </c>
      <c r="AA823" s="18">
        <f t="shared" si="204"/>
        <v>3</v>
      </c>
      <c r="AB823" s="3" t="str">
        <f t="shared" si="205"/>
        <v>A126700</v>
      </c>
      <c r="AC823" s="13" t="str">
        <f t="shared" si="206"/>
        <v>하이비젼시스템</v>
      </c>
    </row>
    <row r="824" spans="1:29" hidden="1">
      <c r="A824" s="55">
        <f t="shared" si="207"/>
        <v>816</v>
      </c>
      <c r="B824" s="146" t="s">
        <v>946</v>
      </c>
      <c r="C824" s="176" t="s">
        <v>3202</v>
      </c>
      <c r="D824" s="40" t="s">
        <v>2286</v>
      </c>
      <c r="E824" s="41">
        <v>80822</v>
      </c>
      <c r="F824" s="42">
        <v>64473629</v>
      </c>
      <c r="G824" s="42">
        <v>23028219</v>
      </c>
      <c r="H824" s="89">
        <v>35.72</v>
      </c>
      <c r="I824" s="48">
        <v>363917</v>
      </c>
      <c r="J824" s="48">
        <v>627670</v>
      </c>
      <c r="K824" s="48">
        <v>1552400</v>
      </c>
      <c r="L824" s="48">
        <v>679419</v>
      </c>
      <c r="N824" s="3" t="str">
        <f t="shared" si="192"/>
        <v>0</v>
      </c>
      <c r="O824" s="3" t="str">
        <f t="shared" si="193"/>
        <v>0</v>
      </c>
      <c r="P824" s="3" t="str">
        <f t="shared" si="194"/>
        <v>0</v>
      </c>
      <c r="Q824" s="3" t="str">
        <f t="shared" si="195"/>
        <v>0</v>
      </c>
      <c r="R824" s="8">
        <f t="shared" si="196"/>
        <v>0</v>
      </c>
      <c r="S824" s="6">
        <f t="shared" si="197"/>
        <v>35.72</v>
      </c>
      <c r="T824" s="6">
        <f t="shared" si="198"/>
        <v>4.9995727710627245</v>
      </c>
      <c r="V824" s="3" t="str">
        <f t="shared" si="199"/>
        <v>PASS</v>
      </c>
      <c r="W824" s="3" t="str">
        <f t="shared" si="200"/>
        <v>PASS</v>
      </c>
      <c r="X824" s="3" t="str">
        <f t="shared" si="201"/>
        <v>PASS</v>
      </c>
      <c r="Y824" s="3" t="str">
        <f t="shared" si="202"/>
        <v>PASS</v>
      </c>
      <c r="Z824" s="3" t="str">
        <f t="shared" si="203"/>
        <v>PASS</v>
      </c>
      <c r="AA824" s="18">
        <f t="shared" si="204"/>
        <v>3</v>
      </c>
      <c r="AB824" s="3" t="str">
        <f t="shared" si="205"/>
        <v>A049950</v>
      </c>
      <c r="AC824" s="13" t="str">
        <f t="shared" si="206"/>
        <v>미래컴퍼니</v>
      </c>
    </row>
    <row r="825" spans="1:29" hidden="1">
      <c r="A825" s="55">
        <f t="shared" si="207"/>
        <v>817</v>
      </c>
      <c r="B825" s="143" t="s">
        <v>496</v>
      </c>
      <c r="C825" s="175" t="s">
        <v>3040</v>
      </c>
      <c r="D825" s="37" t="s">
        <v>2287</v>
      </c>
      <c r="E825" s="38">
        <v>168224</v>
      </c>
      <c r="F825" s="39">
        <v>117247689</v>
      </c>
      <c r="G825" s="39">
        <v>108449317</v>
      </c>
      <c r="H825" s="88">
        <v>92.5</v>
      </c>
      <c r="I825" s="47">
        <v>2013892</v>
      </c>
      <c r="J825" s="47">
        <v>874181</v>
      </c>
      <c r="K825" s="47">
        <v>-1484875</v>
      </c>
      <c r="L825" s="47">
        <v>6882109</v>
      </c>
      <c r="N825" s="3" t="str">
        <f t="shared" si="192"/>
        <v>0</v>
      </c>
      <c r="O825" s="3" t="str">
        <f t="shared" si="193"/>
        <v>0</v>
      </c>
      <c r="P825" s="3" t="str">
        <f t="shared" si="194"/>
        <v>1</v>
      </c>
      <c r="Q825" s="3" t="str">
        <f t="shared" si="195"/>
        <v>0</v>
      </c>
      <c r="R825" s="8">
        <f t="shared" si="196"/>
        <v>1</v>
      </c>
      <c r="S825" s="6">
        <f t="shared" si="197"/>
        <v>92.5</v>
      </c>
      <c r="T825" s="6">
        <f t="shared" si="198"/>
        <v>7.0664991955619687</v>
      </c>
      <c r="V825" s="3" t="str">
        <f t="shared" si="199"/>
        <v>PASS</v>
      </c>
      <c r="W825" s="3" t="str">
        <f t="shared" si="200"/>
        <v>PASS</v>
      </c>
      <c r="X825" s="3" t="str">
        <f t="shared" si="201"/>
        <v>PASS</v>
      </c>
      <c r="Y825" s="3" t="str">
        <f t="shared" si="202"/>
        <v>PASS</v>
      </c>
      <c r="Z825" s="3" t="str">
        <f t="shared" si="203"/>
        <v>PASS</v>
      </c>
      <c r="AA825" s="18">
        <f t="shared" si="204"/>
        <v>3</v>
      </c>
      <c r="AB825" s="3" t="str">
        <f t="shared" si="205"/>
        <v>A016090</v>
      </c>
      <c r="AC825" s="13" t="str">
        <f t="shared" si="206"/>
        <v>대현</v>
      </c>
    </row>
    <row r="826" spans="1:29" hidden="1">
      <c r="A826" s="55">
        <f t="shared" si="207"/>
        <v>818</v>
      </c>
      <c r="B826" s="143" t="s">
        <v>436</v>
      </c>
      <c r="C826" s="175" t="s">
        <v>2993</v>
      </c>
      <c r="D826" s="37" t="s">
        <v>2289</v>
      </c>
      <c r="E826" s="38">
        <v>163000</v>
      </c>
      <c r="F826" s="39">
        <v>160448786</v>
      </c>
      <c r="G826" s="39">
        <v>47522233</v>
      </c>
      <c r="H826" s="88">
        <v>29.62</v>
      </c>
      <c r="I826" s="47">
        <v>2792616</v>
      </c>
      <c r="J826" s="47">
        <v>3115258</v>
      </c>
      <c r="K826" s="47">
        <v>3384607</v>
      </c>
      <c r="L826" s="47">
        <v>288705</v>
      </c>
      <c r="N826" s="3" t="str">
        <f t="shared" si="192"/>
        <v>0</v>
      </c>
      <c r="O826" s="3" t="str">
        <f t="shared" si="193"/>
        <v>0</v>
      </c>
      <c r="P826" s="3" t="str">
        <f t="shared" si="194"/>
        <v>0</v>
      </c>
      <c r="Q826" s="3" t="str">
        <f t="shared" si="195"/>
        <v>0</v>
      </c>
      <c r="R826" s="8">
        <f t="shared" si="196"/>
        <v>0</v>
      </c>
      <c r="S826" s="6">
        <f t="shared" si="197"/>
        <v>29.62</v>
      </c>
      <c r="T826" s="6">
        <f t="shared" si="198"/>
        <v>5.9714917381799317</v>
      </c>
      <c r="V826" s="3" t="str">
        <f t="shared" si="199"/>
        <v>PASS</v>
      </c>
      <c r="W826" s="3" t="str">
        <f t="shared" si="200"/>
        <v>PASS</v>
      </c>
      <c r="X826" s="3" t="str">
        <f t="shared" si="201"/>
        <v>PASS</v>
      </c>
      <c r="Y826" s="3" t="str">
        <f t="shared" si="202"/>
        <v>PASS</v>
      </c>
      <c r="Z826" s="3" t="str">
        <f t="shared" si="203"/>
        <v>PASS</v>
      </c>
      <c r="AA826" s="18">
        <f t="shared" si="204"/>
        <v>3</v>
      </c>
      <c r="AB826" s="3" t="str">
        <f t="shared" si="205"/>
        <v>A012200</v>
      </c>
      <c r="AC826" s="13" t="str">
        <f t="shared" si="206"/>
        <v>계양전기</v>
      </c>
    </row>
    <row r="827" spans="1:29" hidden="1">
      <c r="A827" s="55">
        <f t="shared" si="207"/>
        <v>819</v>
      </c>
      <c r="B827" s="143" t="s">
        <v>111</v>
      </c>
      <c r="C827" s="175" t="s">
        <v>2983</v>
      </c>
      <c r="D827" s="37" t="s">
        <v>2288</v>
      </c>
      <c r="E827" s="38">
        <v>175173</v>
      </c>
      <c r="F827" s="39">
        <v>481448165</v>
      </c>
      <c r="G827" s="39">
        <v>154492108</v>
      </c>
      <c r="H827" s="88">
        <v>32.090000000000003</v>
      </c>
      <c r="I827" s="47">
        <v>4417470</v>
      </c>
      <c r="J827" s="47">
        <v>4703899</v>
      </c>
      <c r="K827" s="47">
        <v>-3686532</v>
      </c>
      <c r="L827" s="47">
        <v>2492103</v>
      </c>
      <c r="N827" s="3" t="str">
        <f t="shared" si="192"/>
        <v>0</v>
      </c>
      <c r="O827" s="3" t="str">
        <f t="shared" si="193"/>
        <v>0</v>
      </c>
      <c r="P827" s="3" t="str">
        <f t="shared" si="194"/>
        <v>1</v>
      </c>
      <c r="Q827" s="3" t="str">
        <f t="shared" si="195"/>
        <v>0</v>
      </c>
      <c r="R827" s="8">
        <f t="shared" si="196"/>
        <v>1</v>
      </c>
      <c r="S827" s="6">
        <f t="shared" si="197"/>
        <v>32.090000000000003</v>
      </c>
      <c r="T827" s="6">
        <f t="shared" si="198"/>
        <v>1.64647839087724</v>
      </c>
      <c r="V827" s="3" t="str">
        <f t="shared" si="199"/>
        <v>PASS</v>
      </c>
      <c r="W827" s="3" t="str">
        <f t="shared" si="200"/>
        <v>PASS</v>
      </c>
      <c r="X827" s="3" t="str">
        <f t="shared" si="201"/>
        <v>PASS</v>
      </c>
      <c r="Y827" s="3" t="str">
        <f t="shared" si="202"/>
        <v>PASS</v>
      </c>
      <c r="Z827" s="3" t="str">
        <f t="shared" si="203"/>
        <v>PASS</v>
      </c>
      <c r="AA827" s="18">
        <f t="shared" si="204"/>
        <v>3</v>
      </c>
      <c r="AB827" s="3" t="str">
        <f t="shared" si="205"/>
        <v>A002300</v>
      </c>
      <c r="AC827" s="13" t="str">
        <f t="shared" si="206"/>
        <v>한국제지</v>
      </c>
    </row>
    <row r="828" spans="1:29" hidden="1">
      <c r="A828" s="55">
        <f t="shared" si="207"/>
        <v>820</v>
      </c>
      <c r="B828" s="143" t="s">
        <v>233</v>
      </c>
      <c r="C828" s="175" t="s">
        <v>2976</v>
      </c>
      <c r="D828" s="37" t="s">
        <v>2289</v>
      </c>
      <c r="E828" s="38">
        <v>177806</v>
      </c>
      <c r="F828" s="39">
        <v>42810528</v>
      </c>
      <c r="G828" s="39">
        <v>3354513</v>
      </c>
      <c r="H828" s="88">
        <v>7.84</v>
      </c>
      <c r="I828" s="47">
        <v>-200413</v>
      </c>
      <c r="J828" s="47">
        <v>-86653</v>
      </c>
      <c r="K828" s="47">
        <v>102053</v>
      </c>
      <c r="L828" s="47">
        <v>7566747</v>
      </c>
      <c r="N828" s="3" t="str">
        <f t="shared" si="192"/>
        <v>1</v>
      </c>
      <c r="O828" s="3" t="str">
        <f t="shared" si="193"/>
        <v>1</v>
      </c>
      <c r="P828" s="3" t="str">
        <f t="shared" si="194"/>
        <v>0</v>
      </c>
      <c r="Q828" s="3" t="str">
        <f t="shared" si="195"/>
        <v>0</v>
      </c>
      <c r="R828" s="8">
        <f t="shared" si="196"/>
        <v>2</v>
      </c>
      <c r="S828" s="6">
        <f t="shared" si="197"/>
        <v>7.84</v>
      </c>
      <c r="T828" s="6">
        <f t="shared" si="198"/>
        <v>17.242800649410349</v>
      </c>
      <c r="V828" s="3" t="str">
        <f t="shared" si="199"/>
        <v>PASS</v>
      </c>
      <c r="W828" s="3" t="str">
        <f t="shared" si="200"/>
        <v>PASS</v>
      </c>
      <c r="X828" s="3" t="str">
        <f t="shared" si="201"/>
        <v>PASS</v>
      </c>
      <c r="Y828" s="3" t="str">
        <f t="shared" si="202"/>
        <v>PASS</v>
      </c>
      <c r="Z828" s="3" t="str">
        <f t="shared" si="203"/>
        <v>PASS</v>
      </c>
      <c r="AA828" s="18">
        <f t="shared" si="204"/>
        <v>3</v>
      </c>
      <c r="AB828" s="3" t="str">
        <f t="shared" si="205"/>
        <v>A005110</v>
      </c>
      <c r="AC828" s="13" t="str">
        <f t="shared" si="206"/>
        <v>한창</v>
      </c>
    </row>
    <row r="829" spans="1:29" hidden="1">
      <c r="A829" s="55">
        <f t="shared" si="207"/>
        <v>821</v>
      </c>
      <c r="B829" s="146" t="s">
        <v>1257</v>
      </c>
      <c r="C829" s="176" t="s">
        <v>3181</v>
      </c>
      <c r="D829" s="40" t="s">
        <v>2286</v>
      </c>
      <c r="E829" s="41">
        <v>109308</v>
      </c>
      <c r="F829" s="42">
        <v>76062949</v>
      </c>
      <c r="G829" s="42">
        <v>17934779</v>
      </c>
      <c r="H829" s="89">
        <v>23.58</v>
      </c>
      <c r="I829" s="48">
        <v>6944198</v>
      </c>
      <c r="J829" s="48">
        <v>3879603</v>
      </c>
      <c r="K829" s="48">
        <v>3588619</v>
      </c>
      <c r="L829" s="48">
        <v>-2107879</v>
      </c>
      <c r="N829" s="3" t="str">
        <f t="shared" si="192"/>
        <v>0</v>
      </c>
      <c r="O829" s="3" t="str">
        <f t="shared" si="193"/>
        <v>0</v>
      </c>
      <c r="P829" s="3" t="str">
        <f t="shared" si="194"/>
        <v>0</v>
      </c>
      <c r="Q829" s="3" t="str">
        <f t="shared" si="195"/>
        <v>1</v>
      </c>
      <c r="R829" s="8">
        <f t="shared" si="196"/>
        <v>1</v>
      </c>
      <c r="S829" s="6">
        <f t="shared" si="197"/>
        <v>23.58</v>
      </c>
      <c r="T829" s="6">
        <f t="shared" si="198"/>
        <v>16.176786677045612</v>
      </c>
      <c r="V829" s="3" t="str">
        <f t="shared" si="199"/>
        <v>PASS</v>
      </c>
      <c r="W829" s="3" t="str">
        <f t="shared" si="200"/>
        <v>PASS</v>
      </c>
      <c r="X829" s="3" t="str">
        <f t="shared" si="201"/>
        <v>PASS</v>
      </c>
      <c r="Y829" s="3" t="str">
        <f t="shared" si="202"/>
        <v>PASS</v>
      </c>
      <c r="Z829" s="3" t="str">
        <f t="shared" si="203"/>
        <v>PASS</v>
      </c>
      <c r="AA829" s="18">
        <f t="shared" si="204"/>
        <v>3</v>
      </c>
      <c r="AB829" s="3" t="str">
        <f t="shared" si="205"/>
        <v>A083310</v>
      </c>
      <c r="AC829" s="13" t="str">
        <f t="shared" si="206"/>
        <v>엘오티베큠</v>
      </c>
    </row>
    <row r="830" spans="1:29" hidden="1">
      <c r="A830" s="55">
        <f t="shared" si="207"/>
        <v>822</v>
      </c>
      <c r="B830" s="143" t="s">
        <v>633</v>
      </c>
      <c r="C830" s="175" t="s">
        <v>2871</v>
      </c>
      <c r="D830" s="37" t="s">
        <v>2294</v>
      </c>
      <c r="E830" s="38">
        <v>208220</v>
      </c>
      <c r="F830" s="39">
        <v>17999241</v>
      </c>
      <c r="G830" s="39">
        <v>10157570</v>
      </c>
      <c r="H830" s="88">
        <v>56.43</v>
      </c>
      <c r="I830" s="47">
        <v>238100</v>
      </c>
      <c r="J830" s="47">
        <v>4176</v>
      </c>
      <c r="K830" s="47">
        <v>961531</v>
      </c>
      <c r="L830" s="47">
        <v>-14144578</v>
      </c>
      <c r="N830" s="3" t="str">
        <f t="shared" si="192"/>
        <v>0</v>
      </c>
      <c r="O830" s="3" t="str">
        <f t="shared" si="193"/>
        <v>0</v>
      </c>
      <c r="P830" s="3" t="str">
        <f t="shared" si="194"/>
        <v>0</v>
      </c>
      <c r="Q830" s="3" t="str">
        <f t="shared" si="195"/>
        <v>1</v>
      </c>
      <c r="R830" s="8">
        <f t="shared" si="196"/>
        <v>1</v>
      </c>
      <c r="S830" s="6">
        <f t="shared" si="197"/>
        <v>56.43</v>
      </c>
      <c r="T830" s="6">
        <f t="shared" si="198"/>
        <v>-71.896203845484379</v>
      </c>
      <c r="V830" s="3" t="str">
        <f t="shared" si="199"/>
        <v>PASS</v>
      </c>
      <c r="W830" s="3" t="str">
        <f t="shared" si="200"/>
        <v>PASS</v>
      </c>
      <c r="X830" s="3" t="str">
        <f t="shared" si="201"/>
        <v>PASS</v>
      </c>
      <c r="Y830" s="3" t="str">
        <f t="shared" si="202"/>
        <v>PASS</v>
      </c>
      <c r="Z830" s="3" t="str">
        <f t="shared" si="203"/>
        <v>FAIL</v>
      </c>
      <c r="AA830" s="18">
        <f t="shared" si="204"/>
        <v>3</v>
      </c>
      <c r="AB830" s="3" t="str">
        <f t="shared" si="205"/>
        <v>A026260</v>
      </c>
      <c r="AC830" s="13" t="str">
        <f t="shared" si="206"/>
        <v>보타바이오</v>
      </c>
    </row>
    <row r="831" spans="1:29" hidden="1">
      <c r="A831" s="55">
        <f t="shared" si="207"/>
        <v>823</v>
      </c>
      <c r="B831" s="143" t="s">
        <v>151</v>
      </c>
      <c r="C831" s="175" t="s">
        <v>2880</v>
      </c>
      <c r="D831" s="37" t="s">
        <v>2286</v>
      </c>
      <c r="E831" s="38">
        <v>201579</v>
      </c>
      <c r="F831" s="39">
        <v>105305302</v>
      </c>
      <c r="G831" s="39">
        <v>38472278</v>
      </c>
      <c r="H831" s="88">
        <v>36.53</v>
      </c>
      <c r="I831" s="47">
        <v>1540112</v>
      </c>
      <c r="J831" s="47">
        <v>1277088</v>
      </c>
      <c r="K831" s="47">
        <v>-640389</v>
      </c>
      <c r="L831" s="47">
        <v>-1694797</v>
      </c>
      <c r="N831" s="3" t="str">
        <f t="shared" si="192"/>
        <v>0</v>
      </c>
      <c r="O831" s="3" t="str">
        <f t="shared" si="193"/>
        <v>0</v>
      </c>
      <c r="P831" s="3" t="str">
        <f t="shared" si="194"/>
        <v>1</v>
      </c>
      <c r="Q831" s="3" t="str">
        <f t="shared" si="195"/>
        <v>1</v>
      </c>
      <c r="R831" s="8">
        <f t="shared" si="196"/>
        <v>2</v>
      </c>
      <c r="S831" s="6">
        <f t="shared" si="197"/>
        <v>36.53</v>
      </c>
      <c r="T831" s="6">
        <f t="shared" si="198"/>
        <v>0.45773003908198284</v>
      </c>
      <c r="V831" s="3" t="str">
        <f t="shared" si="199"/>
        <v>PASS</v>
      </c>
      <c r="W831" s="3" t="str">
        <f t="shared" si="200"/>
        <v>PASS</v>
      </c>
      <c r="X831" s="3" t="str">
        <f t="shared" si="201"/>
        <v>PASS</v>
      </c>
      <c r="Y831" s="3" t="str">
        <f t="shared" si="202"/>
        <v>PASS</v>
      </c>
      <c r="Z831" s="3" t="str">
        <f t="shared" si="203"/>
        <v>PASS</v>
      </c>
      <c r="AA831" s="18">
        <f t="shared" si="204"/>
        <v>3</v>
      </c>
      <c r="AB831" s="3" t="str">
        <f t="shared" si="205"/>
        <v>A003160</v>
      </c>
      <c r="AC831" s="13" t="str">
        <f t="shared" si="206"/>
        <v>디아이</v>
      </c>
    </row>
    <row r="832" spans="1:29" hidden="1">
      <c r="A832" s="55">
        <f t="shared" si="207"/>
        <v>824</v>
      </c>
      <c r="B832" s="143" t="s">
        <v>773</v>
      </c>
      <c r="C832" s="175" t="s">
        <v>3069</v>
      </c>
      <c r="D832" s="37" t="s">
        <v>2289</v>
      </c>
      <c r="E832" s="38">
        <v>135608</v>
      </c>
      <c r="F832" s="39">
        <v>297359441</v>
      </c>
      <c r="G832" s="39">
        <v>61698967</v>
      </c>
      <c r="H832" s="88">
        <v>20.75</v>
      </c>
      <c r="I832" s="47">
        <v>608844</v>
      </c>
      <c r="J832" s="47">
        <v>3817200</v>
      </c>
      <c r="K832" s="47">
        <v>3594626</v>
      </c>
      <c r="L832" s="47">
        <v>1080448</v>
      </c>
      <c r="N832" s="3" t="str">
        <f t="shared" si="192"/>
        <v>0</v>
      </c>
      <c r="O832" s="3" t="str">
        <f t="shared" si="193"/>
        <v>0</v>
      </c>
      <c r="P832" s="3" t="str">
        <f t="shared" si="194"/>
        <v>0</v>
      </c>
      <c r="Q832" s="3" t="str">
        <f t="shared" si="195"/>
        <v>0</v>
      </c>
      <c r="R832" s="8">
        <f t="shared" si="196"/>
        <v>0</v>
      </c>
      <c r="S832" s="6">
        <f t="shared" si="197"/>
        <v>20.75</v>
      </c>
      <c r="T832" s="6">
        <f t="shared" si="198"/>
        <v>3.0606453823673956</v>
      </c>
      <c r="V832" s="3" t="str">
        <f t="shared" si="199"/>
        <v>PASS</v>
      </c>
      <c r="W832" s="3" t="str">
        <f t="shared" si="200"/>
        <v>PASS</v>
      </c>
      <c r="X832" s="3" t="str">
        <f t="shared" si="201"/>
        <v>PASS</v>
      </c>
      <c r="Y832" s="3" t="str">
        <f t="shared" si="202"/>
        <v>PASS</v>
      </c>
      <c r="Z832" s="3" t="str">
        <f t="shared" si="203"/>
        <v>PASS</v>
      </c>
      <c r="AA832" s="18">
        <f t="shared" si="204"/>
        <v>3</v>
      </c>
      <c r="AB832" s="3" t="str">
        <f t="shared" si="205"/>
        <v>A036560</v>
      </c>
      <c r="AC832" s="13" t="str">
        <f t="shared" si="206"/>
        <v>영풍정밀</v>
      </c>
    </row>
    <row r="833" spans="1:29" hidden="1">
      <c r="A833" s="55">
        <f t="shared" si="207"/>
        <v>825</v>
      </c>
      <c r="B833" s="143" t="s">
        <v>92</v>
      </c>
      <c r="C833" s="175" t="s">
        <v>1874</v>
      </c>
      <c r="D833" s="37" t="s">
        <v>2289</v>
      </c>
      <c r="E833" s="38">
        <v>122141</v>
      </c>
      <c r="F833" s="39">
        <v>40588997</v>
      </c>
      <c r="G833" s="39">
        <v>61478101</v>
      </c>
      <c r="H833" s="88">
        <v>151.46</v>
      </c>
      <c r="I833" s="47">
        <v>-673019</v>
      </c>
      <c r="J833" s="47">
        <v>1282039</v>
      </c>
      <c r="K833" s="47">
        <v>932167</v>
      </c>
      <c r="L833" s="47">
        <v>361081</v>
      </c>
      <c r="N833" s="3" t="str">
        <f t="shared" si="192"/>
        <v>1</v>
      </c>
      <c r="O833" s="3" t="str">
        <f t="shared" si="193"/>
        <v>0</v>
      </c>
      <c r="P833" s="3" t="str">
        <f t="shared" si="194"/>
        <v>0</v>
      </c>
      <c r="Q833" s="3" t="str">
        <f t="shared" si="195"/>
        <v>0</v>
      </c>
      <c r="R833" s="8">
        <f t="shared" si="196"/>
        <v>1</v>
      </c>
      <c r="S833" s="6">
        <f t="shared" si="197"/>
        <v>151.46</v>
      </c>
      <c r="T833" s="6">
        <f t="shared" si="198"/>
        <v>4.6866592934040714</v>
      </c>
      <c r="V833" s="3" t="str">
        <f t="shared" si="199"/>
        <v>PASS</v>
      </c>
      <c r="W833" s="3" t="str">
        <f t="shared" si="200"/>
        <v>PASS</v>
      </c>
      <c r="X833" s="3" t="str">
        <f t="shared" si="201"/>
        <v>PASS</v>
      </c>
      <c r="Y833" s="3" t="str">
        <f t="shared" si="202"/>
        <v>PASS</v>
      </c>
      <c r="Z833" s="3" t="str">
        <f t="shared" si="203"/>
        <v>PASS</v>
      </c>
      <c r="AA833" s="18">
        <f t="shared" si="204"/>
        <v>3</v>
      </c>
      <c r="AB833" s="3" t="str">
        <f t="shared" si="205"/>
        <v>A001820</v>
      </c>
      <c r="AC833" s="13" t="str">
        <f t="shared" si="206"/>
        <v>삼화콘덴서</v>
      </c>
    </row>
    <row r="834" spans="1:29" hidden="1">
      <c r="A834" s="55">
        <f t="shared" si="207"/>
        <v>826</v>
      </c>
      <c r="B834" s="146" t="s">
        <v>1351</v>
      </c>
      <c r="C834" s="176" t="s">
        <v>3003</v>
      </c>
      <c r="D834" s="40" t="s">
        <v>2286</v>
      </c>
      <c r="E834" s="41">
        <v>158073</v>
      </c>
      <c r="F834" s="42">
        <v>46754646</v>
      </c>
      <c r="G834" s="42">
        <v>75467770</v>
      </c>
      <c r="H834" s="89">
        <v>161.41</v>
      </c>
      <c r="I834" s="48">
        <v>752453</v>
      </c>
      <c r="J834" s="48">
        <v>227728</v>
      </c>
      <c r="K834" s="48">
        <v>901376</v>
      </c>
      <c r="L834" s="48">
        <v>243268</v>
      </c>
      <c r="N834" s="3" t="str">
        <f t="shared" si="192"/>
        <v>0</v>
      </c>
      <c r="O834" s="3" t="str">
        <f t="shared" si="193"/>
        <v>0</v>
      </c>
      <c r="P834" s="3" t="str">
        <f t="shared" si="194"/>
        <v>0</v>
      </c>
      <c r="Q834" s="3" t="str">
        <f t="shared" si="195"/>
        <v>0</v>
      </c>
      <c r="R834" s="8">
        <f t="shared" si="196"/>
        <v>0</v>
      </c>
      <c r="S834" s="6">
        <f t="shared" si="197"/>
        <v>161.41</v>
      </c>
      <c r="T834" s="6">
        <f t="shared" si="198"/>
        <v>4.5446285701746092</v>
      </c>
      <c r="V834" s="3" t="str">
        <f t="shared" si="199"/>
        <v>PASS</v>
      </c>
      <c r="W834" s="3" t="str">
        <f t="shared" si="200"/>
        <v>PASS</v>
      </c>
      <c r="X834" s="3" t="str">
        <f t="shared" si="201"/>
        <v>PASS</v>
      </c>
      <c r="Y834" s="3" t="str">
        <f t="shared" si="202"/>
        <v>PASS</v>
      </c>
      <c r="Z834" s="3" t="str">
        <f t="shared" si="203"/>
        <v>PASS</v>
      </c>
      <c r="AA834" s="18">
        <f t="shared" si="204"/>
        <v>3</v>
      </c>
      <c r="AB834" s="3" t="str">
        <f t="shared" si="205"/>
        <v>A094480</v>
      </c>
      <c r="AC834" s="13" t="str">
        <f t="shared" si="206"/>
        <v>갤럭시아컴즈</v>
      </c>
    </row>
    <row r="835" spans="1:29" hidden="1">
      <c r="A835" s="55">
        <f t="shared" si="207"/>
        <v>827</v>
      </c>
      <c r="B835" s="143" t="s">
        <v>1016</v>
      </c>
      <c r="C835" s="175" t="s">
        <v>3240</v>
      </c>
      <c r="D835" s="37" t="s">
        <v>2286</v>
      </c>
      <c r="E835" s="38">
        <v>102153</v>
      </c>
      <c r="F835" s="39">
        <v>124010023</v>
      </c>
      <c r="G835" s="39">
        <v>113329071</v>
      </c>
      <c r="H835" s="88">
        <v>91.39</v>
      </c>
      <c r="I835" s="47">
        <v>2741655</v>
      </c>
      <c r="J835" s="47">
        <v>2151156</v>
      </c>
      <c r="K835" s="47">
        <v>4508977</v>
      </c>
      <c r="L835" s="47">
        <v>1257453</v>
      </c>
      <c r="N835" s="3" t="str">
        <f t="shared" si="192"/>
        <v>0</v>
      </c>
      <c r="O835" s="3" t="str">
        <f t="shared" si="193"/>
        <v>0</v>
      </c>
      <c r="P835" s="3" t="str">
        <f t="shared" si="194"/>
        <v>0</v>
      </c>
      <c r="Q835" s="3" t="str">
        <f t="shared" si="195"/>
        <v>0</v>
      </c>
      <c r="R835" s="8">
        <f t="shared" si="196"/>
        <v>0</v>
      </c>
      <c r="S835" s="6">
        <f t="shared" si="197"/>
        <v>91.39</v>
      </c>
      <c r="T835" s="6">
        <f t="shared" si="198"/>
        <v>8.5954673196052873</v>
      </c>
      <c r="V835" s="3" t="str">
        <f t="shared" si="199"/>
        <v>PASS</v>
      </c>
      <c r="W835" s="3" t="str">
        <f t="shared" si="200"/>
        <v>PASS</v>
      </c>
      <c r="X835" s="3" t="str">
        <f t="shared" si="201"/>
        <v>PASS</v>
      </c>
      <c r="Y835" s="3" t="str">
        <f t="shared" si="202"/>
        <v>PASS</v>
      </c>
      <c r="Z835" s="3" t="str">
        <f t="shared" si="203"/>
        <v>PASS</v>
      </c>
      <c r="AA835" s="18">
        <f t="shared" si="204"/>
        <v>3</v>
      </c>
      <c r="AB835" s="3" t="str">
        <f t="shared" si="205"/>
        <v>A054210</v>
      </c>
      <c r="AC835" s="13" t="str">
        <f t="shared" si="206"/>
        <v>이랜텍</v>
      </c>
    </row>
    <row r="836" spans="1:29">
      <c r="A836" s="55">
        <f t="shared" si="207"/>
        <v>828</v>
      </c>
      <c r="B836" s="143" t="s">
        <v>2175</v>
      </c>
      <c r="C836" s="175" t="s">
        <v>2902</v>
      </c>
      <c r="D836" s="37" t="s">
        <v>2286</v>
      </c>
      <c r="E836" s="38">
        <v>176023</v>
      </c>
      <c r="F836" s="39">
        <v>78455103</v>
      </c>
      <c r="G836" s="39">
        <v>50526567</v>
      </c>
      <c r="H836" s="88">
        <v>64.400000000000006</v>
      </c>
      <c r="I836" s="47">
        <v>-818238</v>
      </c>
      <c r="J836" s="47">
        <v>-3207989</v>
      </c>
      <c r="K836" s="47">
        <v>-4249332</v>
      </c>
      <c r="L836" s="47">
        <v>-2753629</v>
      </c>
      <c r="N836" s="3" t="str">
        <f t="shared" si="192"/>
        <v>1</v>
      </c>
      <c r="O836" s="3" t="str">
        <f t="shared" si="193"/>
        <v>1</v>
      </c>
      <c r="P836" s="3" t="str">
        <f t="shared" si="194"/>
        <v>1</v>
      </c>
      <c r="Q836" s="3" t="str">
        <f t="shared" si="195"/>
        <v>1</v>
      </c>
      <c r="R836" s="8">
        <f t="shared" si="196"/>
        <v>4</v>
      </c>
      <c r="S836" s="6">
        <f t="shared" si="197"/>
        <v>64.400000000000006</v>
      </c>
      <c r="T836" s="6">
        <f t="shared" si="198"/>
        <v>-14.05796127754749</v>
      </c>
      <c r="V836" s="3" t="str">
        <f t="shared" si="199"/>
        <v>PASS</v>
      </c>
      <c r="W836" s="3" t="str">
        <f t="shared" si="200"/>
        <v>PASS</v>
      </c>
      <c r="X836" s="3" t="str">
        <f t="shared" si="201"/>
        <v>FAIL</v>
      </c>
      <c r="Y836" s="3" t="str">
        <f t="shared" si="202"/>
        <v>FAIL</v>
      </c>
      <c r="Z836" s="3" t="str">
        <f t="shared" si="203"/>
        <v>FAIL</v>
      </c>
      <c r="AA836" s="18">
        <f t="shared" si="204"/>
        <v>2</v>
      </c>
      <c r="AB836" s="3" t="str">
        <f t="shared" si="205"/>
        <v>A106520</v>
      </c>
      <c r="AC836" s="13" t="str">
        <f t="shared" si="206"/>
        <v>디지탈옵틱</v>
      </c>
    </row>
    <row r="837" spans="1:29" hidden="1">
      <c r="A837" s="55">
        <f t="shared" si="207"/>
        <v>829</v>
      </c>
      <c r="B837" s="143" t="s">
        <v>444</v>
      </c>
      <c r="C837" s="175" t="s">
        <v>3044</v>
      </c>
      <c r="D837" s="37" t="s">
        <v>2288</v>
      </c>
      <c r="E837" s="38">
        <v>148255</v>
      </c>
      <c r="F837" s="39">
        <v>185903130</v>
      </c>
      <c r="G837" s="39">
        <v>87875136</v>
      </c>
      <c r="H837" s="88">
        <v>47.27</v>
      </c>
      <c r="I837" s="47">
        <v>-548329</v>
      </c>
      <c r="J837" s="47">
        <v>844857</v>
      </c>
      <c r="K837" s="47">
        <v>-458801</v>
      </c>
      <c r="L837" s="47">
        <v>269603</v>
      </c>
      <c r="N837" s="3" t="str">
        <f t="shared" si="192"/>
        <v>1</v>
      </c>
      <c r="O837" s="3" t="str">
        <f t="shared" si="193"/>
        <v>0</v>
      </c>
      <c r="P837" s="3" t="str">
        <f t="shared" si="194"/>
        <v>1</v>
      </c>
      <c r="Q837" s="3" t="str">
        <f t="shared" si="195"/>
        <v>0</v>
      </c>
      <c r="R837" s="8">
        <f t="shared" si="196"/>
        <v>2</v>
      </c>
      <c r="S837" s="6">
        <f t="shared" si="197"/>
        <v>47.27</v>
      </c>
      <c r="T837" s="6">
        <f t="shared" si="198"/>
        <v>5.7734369507388063E-2</v>
      </c>
      <c r="V837" s="3" t="str">
        <f t="shared" si="199"/>
        <v>PASS</v>
      </c>
      <c r="W837" s="3" t="str">
        <f t="shared" si="200"/>
        <v>PASS</v>
      </c>
      <c r="X837" s="3" t="str">
        <f t="shared" si="201"/>
        <v>PASS</v>
      </c>
      <c r="Y837" s="3" t="str">
        <f t="shared" si="202"/>
        <v>PASS</v>
      </c>
      <c r="Z837" s="3" t="str">
        <f t="shared" si="203"/>
        <v>PASS</v>
      </c>
      <c r="AA837" s="18">
        <f t="shared" si="204"/>
        <v>3</v>
      </c>
      <c r="AB837" s="3" t="str">
        <f t="shared" si="205"/>
        <v>A012610</v>
      </c>
      <c r="AC837" s="13" t="str">
        <f t="shared" si="206"/>
        <v>경인양행</v>
      </c>
    </row>
    <row r="838" spans="1:29" hidden="1">
      <c r="A838" s="55">
        <f t="shared" si="207"/>
        <v>830</v>
      </c>
      <c r="B838" s="143" t="s">
        <v>1050</v>
      </c>
      <c r="C838" s="175" t="s">
        <v>3057</v>
      </c>
      <c r="D838" s="37" t="s">
        <v>2286</v>
      </c>
      <c r="E838" s="38">
        <v>149714</v>
      </c>
      <c r="F838" s="39">
        <v>28905665</v>
      </c>
      <c r="G838" s="39">
        <v>21662984</v>
      </c>
      <c r="H838" s="88">
        <v>74.94</v>
      </c>
      <c r="I838" s="47">
        <v>72511</v>
      </c>
      <c r="J838" s="47">
        <v>54069</v>
      </c>
      <c r="K838" s="47">
        <v>205965</v>
      </c>
      <c r="L838" s="47">
        <v>106378</v>
      </c>
      <c r="N838" s="3" t="str">
        <f t="shared" si="192"/>
        <v>0</v>
      </c>
      <c r="O838" s="3" t="str">
        <f t="shared" si="193"/>
        <v>0</v>
      </c>
      <c r="P838" s="3" t="str">
        <f t="shared" si="194"/>
        <v>0</v>
      </c>
      <c r="Q838" s="3" t="str">
        <f t="shared" si="195"/>
        <v>0</v>
      </c>
      <c r="R838" s="8">
        <f t="shared" si="196"/>
        <v>0</v>
      </c>
      <c r="S838" s="6">
        <f t="shared" si="197"/>
        <v>74.94</v>
      </c>
      <c r="T838" s="6">
        <f t="shared" si="198"/>
        <v>1.5184670548143417</v>
      </c>
      <c r="V838" s="3" t="str">
        <f t="shared" si="199"/>
        <v>PASS</v>
      </c>
      <c r="W838" s="3" t="str">
        <f t="shared" si="200"/>
        <v>PASS</v>
      </c>
      <c r="X838" s="3" t="str">
        <f t="shared" si="201"/>
        <v>PASS</v>
      </c>
      <c r="Y838" s="3" t="str">
        <f t="shared" si="202"/>
        <v>PASS</v>
      </c>
      <c r="Z838" s="3" t="str">
        <f t="shared" si="203"/>
        <v>PASS</v>
      </c>
      <c r="AA838" s="18">
        <f t="shared" si="204"/>
        <v>3</v>
      </c>
      <c r="AB838" s="3" t="str">
        <f t="shared" si="205"/>
        <v>A058530</v>
      </c>
      <c r="AC838" s="13" t="str">
        <f t="shared" si="206"/>
        <v>이큐스앤자루</v>
      </c>
    </row>
    <row r="839" spans="1:29">
      <c r="A839" s="55">
        <f t="shared" si="207"/>
        <v>831</v>
      </c>
      <c r="B839" s="146" t="s">
        <v>1389</v>
      </c>
      <c r="C839" s="176" t="s">
        <v>2240</v>
      </c>
      <c r="D839" s="40" t="s">
        <v>2292</v>
      </c>
      <c r="E839" s="41">
        <v>119671</v>
      </c>
      <c r="F839" s="42">
        <v>63348178</v>
      </c>
      <c r="G839" s="42">
        <v>161874280</v>
      </c>
      <c r="H839" s="89">
        <v>255.53</v>
      </c>
      <c r="I839" s="48">
        <v>-2478418</v>
      </c>
      <c r="J839" s="48">
        <v>-559368</v>
      </c>
      <c r="K839" s="48">
        <v>271420</v>
      </c>
      <c r="L839" s="48">
        <v>3683126</v>
      </c>
      <c r="N839" s="3" t="str">
        <f t="shared" si="192"/>
        <v>1</v>
      </c>
      <c r="O839" s="3" t="str">
        <f t="shared" si="193"/>
        <v>1</v>
      </c>
      <c r="P839" s="3" t="str">
        <f t="shared" si="194"/>
        <v>0</v>
      </c>
      <c r="Q839" s="3" t="str">
        <f t="shared" si="195"/>
        <v>0</v>
      </c>
      <c r="R839" s="8">
        <f t="shared" si="196"/>
        <v>2</v>
      </c>
      <c r="S839" s="6">
        <f t="shared" si="197"/>
        <v>255.53</v>
      </c>
      <c r="T839" s="6">
        <f t="shared" si="198"/>
        <v>1.4471765865152428</v>
      </c>
      <c r="V839" s="3" t="str">
        <f t="shared" si="199"/>
        <v>PASS</v>
      </c>
      <c r="W839" s="3" t="str">
        <f t="shared" si="200"/>
        <v>FAIL</v>
      </c>
      <c r="X839" s="3" t="str">
        <f t="shared" si="201"/>
        <v>PASS</v>
      </c>
      <c r="Y839" s="3" t="str">
        <f t="shared" si="202"/>
        <v>PASS</v>
      </c>
      <c r="Z839" s="3" t="str">
        <f t="shared" si="203"/>
        <v>PASS</v>
      </c>
      <c r="AA839" s="18">
        <f t="shared" si="204"/>
        <v>2</v>
      </c>
      <c r="AB839" s="3" t="str">
        <f t="shared" si="205"/>
        <v>A099660</v>
      </c>
      <c r="AC839" s="13" t="str">
        <f t="shared" si="206"/>
        <v>한솔신텍</v>
      </c>
    </row>
    <row r="840" spans="1:29" hidden="1">
      <c r="A840" s="55">
        <f t="shared" si="207"/>
        <v>832</v>
      </c>
      <c r="B840" s="143" t="s">
        <v>850</v>
      </c>
      <c r="C840" s="175" t="s">
        <v>2998</v>
      </c>
      <c r="D840" s="37" t="s">
        <v>2289</v>
      </c>
      <c r="E840" s="38">
        <v>168410</v>
      </c>
      <c r="F840" s="39">
        <v>157202164</v>
      </c>
      <c r="G840" s="39">
        <v>106316464</v>
      </c>
      <c r="H840" s="88">
        <v>67.63</v>
      </c>
      <c r="I840" s="47">
        <v>2523254</v>
      </c>
      <c r="J840" s="47">
        <v>3716365</v>
      </c>
      <c r="K840" s="47">
        <v>6934543</v>
      </c>
      <c r="L840" s="47">
        <v>1476375</v>
      </c>
      <c r="N840" s="3" t="str">
        <f t="shared" si="192"/>
        <v>0</v>
      </c>
      <c r="O840" s="3" t="str">
        <f t="shared" si="193"/>
        <v>0</v>
      </c>
      <c r="P840" s="3" t="str">
        <f t="shared" si="194"/>
        <v>0</v>
      </c>
      <c r="Q840" s="3" t="str">
        <f t="shared" si="195"/>
        <v>0</v>
      </c>
      <c r="R840" s="8">
        <f t="shared" si="196"/>
        <v>0</v>
      </c>
      <c r="S840" s="6">
        <f t="shared" si="197"/>
        <v>67.63</v>
      </c>
      <c r="T840" s="6">
        <f t="shared" si="198"/>
        <v>9.3195517333972582</v>
      </c>
      <c r="V840" s="3" t="str">
        <f t="shared" si="199"/>
        <v>PASS</v>
      </c>
      <c r="W840" s="3" t="str">
        <f t="shared" si="200"/>
        <v>PASS</v>
      </c>
      <c r="X840" s="3" t="str">
        <f t="shared" si="201"/>
        <v>PASS</v>
      </c>
      <c r="Y840" s="3" t="str">
        <f t="shared" si="202"/>
        <v>PASS</v>
      </c>
      <c r="Z840" s="3" t="str">
        <f t="shared" si="203"/>
        <v>PASS</v>
      </c>
      <c r="AA840" s="18">
        <f t="shared" si="204"/>
        <v>3</v>
      </c>
      <c r="AB840" s="3" t="str">
        <f t="shared" si="205"/>
        <v>A041440</v>
      </c>
      <c r="AC840" s="13" t="str">
        <f t="shared" si="206"/>
        <v>에버다임</v>
      </c>
    </row>
    <row r="841" spans="1:29" hidden="1">
      <c r="A841" s="55">
        <f t="shared" si="207"/>
        <v>833</v>
      </c>
      <c r="B841" s="143" t="s">
        <v>2114</v>
      </c>
      <c r="C841" s="175" t="s">
        <v>2994</v>
      </c>
      <c r="D841" s="37" t="s">
        <v>2287</v>
      </c>
      <c r="E841" s="38">
        <v>171571</v>
      </c>
      <c r="F841" s="39">
        <v>79366080</v>
      </c>
      <c r="G841" s="39">
        <v>21302625</v>
      </c>
      <c r="H841" s="88">
        <v>26.84</v>
      </c>
      <c r="I841" s="47">
        <v>2750618</v>
      </c>
      <c r="J841" s="47">
        <v>2912853</v>
      </c>
      <c r="K841" s="47">
        <v>3364027</v>
      </c>
      <c r="L841" s="47">
        <v>3038427</v>
      </c>
      <c r="N841" s="3" t="str">
        <f t="shared" ref="N841:N904" si="208">IF(I841&gt;N$8,"0","1")</f>
        <v>0</v>
      </c>
      <c r="O841" s="3" t="str">
        <f t="shared" ref="O841:O904" si="209">IF(J841&gt;O$8,"0","1")</f>
        <v>0</v>
      </c>
      <c r="P841" s="3" t="str">
        <f t="shared" ref="P841:P904" si="210">IF(K841&gt;P$8,"0","1")</f>
        <v>0</v>
      </c>
      <c r="Q841" s="3" t="str">
        <f t="shared" ref="Q841:Q904" si="211">IF(L841&gt;Q$8,"0","1")</f>
        <v>0</v>
      </c>
      <c r="R841" s="8">
        <f t="shared" ref="R841:R904" si="212">COUNTIF(N841:Q841,"1")</f>
        <v>0</v>
      </c>
      <c r="S841" s="6">
        <f t="shared" ref="S841:S904" si="213">IF(D841=$W$4,"",H841)</f>
        <v>26.84</v>
      </c>
      <c r="T841" s="6">
        <f t="shared" ref="T841:T904" si="214">SUM(I841:L841)/F841*100</f>
        <v>15.20287382216685</v>
      </c>
      <c r="V841" s="3" t="str">
        <f t="shared" ref="V841:V904" si="215">IF(OR(H841=$V$3,H841=$V$4),"FAIL","PASS")</f>
        <v>PASS</v>
      </c>
      <c r="W841" s="3" t="str">
        <f t="shared" ref="W841:W904" si="216">IF(S841="","PASS",IF(S841&gt;$W$3,"FAIL","PASS"))</f>
        <v>PASS</v>
      </c>
      <c r="X841" s="3" t="str">
        <f t="shared" ref="X841:X904" si="217">IF(AND(Y841=$X$3,Z841=$X$3),"FAIL","PASS")</f>
        <v>PASS</v>
      </c>
      <c r="Y841" s="3" t="str">
        <f t="shared" ref="Y841:Y904" si="218">IF(R841=$Y$3,"FAIL","PASS")</f>
        <v>PASS</v>
      </c>
      <c r="Z841" s="3" t="str">
        <f t="shared" ref="Z841:Z904" si="219">IF(ISERROR(IF(T841&lt;$Z$3,"FAIL","PASS")),"",IF(T841&lt;$Z$3,"FAIL","PASS"))</f>
        <v>PASS</v>
      </c>
      <c r="AA841" s="18">
        <f t="shared" ref="AA841:AA904" si="220">COUNTIF(V841:X841,$AA$3)</f>
        <v>3</v>
      </c>
      <c r="AB841" s="3" t="str">
        <f t="shared" ref="AB841:AB904" si="221">B841</f>
        <v>A126600</v>
      </c>
      <c r="AC841" s="13" t="str">
        <f t="shared" ref="AC841:AC904" si="222">C841</f>
        <v>코프라</v>
      </c>
    </row>
    <row r="842" spans="1:29">
      <c r="A842" s="55">
        <f t="shared" si="207"/>
        <v>834</v>
      </c>
      <c r="B842" s="143" t="s">
        <v>1492</v>
      </c>
      <c r="C842" s="175" t="s">
        <v>1815</v>
      </c>
      <c r="D842" s="37" t="s">
        <v>2292</v>
      </c>
      <c r="E842" s="38">
        <v>127992</v>
      </c>
      <c r="F842" s="39">
        <v>49828774</v>
      </c>
      <c r="G842" s="39">
        <v>273311674</v>
      </c>
      <c r="H842" s="88">
        <v>548.5</v>
      </c>
      <c r="I842" s="47">
        <v>-2308471</v>
      </c>
      <c r="J842" s="47">
        <v>-2481603</v>
      </c>
      <c r="K842" s="47">
        <v>-7549127</v>
      </c>
      <c r="L842" s="47">
        <v>-11713125</v>
      </c>
      <c r="N842" s="3" t="str">
        <f t="shared" si="208"/>
        <v>1</v>
      </c>
      <c r="O842" s="3" t="str">
        <f t="shared" si="209"/>
        <v>1</v>
      </c>
      <c r="P842" s="3" t="str">
        <f t="shared" si="210"/>
        <v>1</v>
      </c>
      <c r="Q842" s="3" t="str">
        <f t="shared" si="211"/>
        <v>1</v>
      </c>
      <c r="R842" s="8">
        <f t="shared" si="212"/>
        <v>4</v>
      </c>
      <c r="S842" s="6">
        <f t="shared" si="213"/>
        <v>548.5</v>
      </c>
      <c r="T842" s="6">
        <f t="shared" si="214"/>
        <v>-48.269953420888903</v>
      </c>
      <c r="V842" s="3" t="str">
        <f t="shared" si="215"/>
        <v>PASS</v>
      </c>
      <c r="W842" s="3" t="str">
        <f t="shared" si="216"/>
        <v>FAIL</v>
      </c>
      <c r="X842" s="3" t="str">
        <f t="shared" si="217"/>
        <v>FAIL</v>
      </c>
      <c r="Y842" s="3" t="str">
        <f t="shared" si="218"/>
        <v>FAIL</v>
      </c>
      <c r="Z842" s="3" t="str">
        <f t="shared" si="219"/>
        <v>FAIL</v>
      </c>
      <c r="AA842" s="18">
        <f t="shared" si="220"/>
        <v>1</v>
      </c>
      <c r="AB842" s="3" t="str">
        <f t="shared" si="221"/>
        <v>A103130</v>
      </c>
      <c r="AC842" s="13" t="str">
        <f t="shared" si="222"/>
        <v>웅진에너지</v>
      </c>
    </row>
    <row r="843" spans="1:29" hidden="1">
      <c r="A843" s="55">
        <f t="shared" ref="A843:A906" si="223">+A842+1</f>
        <v>835</v>
      </c>
      <c r="B843" s="143" t="s">
        <v>76</v>
      </c>
      <c r="C843" s="175" t="s">
        <v>3053</v>
      </c>
      <c r="D843" s="37" t="s">
        <v>2287</v>
      </c>
      <c r="E843" s="38">
        <v>142477</v>
      </c>
      <c r="F843" s="39">
        <v>438220425</v>
      </c>
      <c r="G843" s="39">
        <v>212884104</v>
      </c>
      <c r="H843" s="88">
        <v>48.58</v>
      </c>
      <c r="I843" s="47">
        <v>6714025</v>
      </c>
      <c r="J843" s="47">
        <v>-1137264</v>
      </c>
      <c r="K843" s="47">
        <v>-4433818</v>
      </c>
      <c r="L843" s="47">
        <v>-11198408</v>
      </c>
      <c r="N843" s="3" t="str">
        <f t="shared" si="208"/>
        <v>0</v>
      </c>
      <c r="O843" s="3" t="str">
        <f t="shared" si="209"/>
        <v>1</v>
      </c>
      <c r="P843" s="3" t="str">
        <f t="shared" si="210"/>
        <v>1</v>
      </c>
      <c r="Q843" s="3" t="str">
        <f t="shared" si="211"/>
        <v>1</v>
      </c>
      <c r="R843" s="8">
        <f t="shared" si="212"/>
        <v>3</v>
      </c>
      <c r="S843" s="6">
        <f t="shared" si="213"/>
        <v>48.58</v>
      </c>
      <c r="T843" s="6">
        <f t="shared" si="214"/>
        <v>-2.294613492741695</v>
      </c>
      <c r="V843" s="3" t="str">
        <f t="shared" si="215"/>
        <v>PASS</v>
      </c>
      <c r="W843" s="3" t="str">
        <f t="shared" si="216"/>
        <v>PASS</v>
      </c>
      <c r="X843" s="3" t="str">
        <f t="shared" si="217"/>
        <v>PASS</v>
      </c>
      <c r="Y843" s="3" t="str">
        <f t="shared" si="218"/>
        <v>PASS</v>
      </c>
      <c r="Z843" s="3" t="str">
        <f t="shared" si="219"/>
        <v>PASS</v>
      </c>
      <c r="AA843" s="18">
        <f t="shared" si="220"/>
        <v>3</v>
      </c>
      <c r="AB843" s="3" t="str">
        <f t="shared" si="221"/>
        <v>A001530</v>
      </c>
      <c r="AC843" s="13" t="str">
        <f t="shared" si="222"/>
        <v>동일방직</v>
      </c>
    </row>
    <row r="844" spans="1:29" hidden="1">
      <c r="A844" s="55">
        <f t="shared" si="223"/>
        <v>836</v>
      </c>
      <c r="B844" s="146" t="s">
        <v>2471</v>
      </c>
      <c r="C844" s="176" t="s">
        <v>2942</v>
      </c>
      <c r="D844" s="40" t="s">
        <v>2294</v>
      </c>
      <c r="E844" s="41">
        <v>177595</v>
      </c>
      <c r="F844" s="42">
        <v>44119343</v>
      </c>
      <c r="G844" s="42">
        <v>1889162</v>
      </c>
      <c r="H844" s="89">
        <v>4.28</v>
      </c>
      <c r="I844" s="48">
        <v>779603</v>
      </c>
      <c r="J844" s="48">
        <v>2062256</v>
      </c>
      <c r="K844" s="48">
        <v>591640</v>
      </c>
      <c r="L844" s="48">
        <v>-410125</v>
      </c>
      <c r="N844" s="3" t="str">
        <f t="shared" si="208"/>
        <v>0</v>
      </c>
      <c r="O844" s="3" t="str">
        <f t="shared" si="209"/>
        <v>0</v>
      </c>
      <c r="P844" s="3" t="str">
        <f t="shared" si="210"/>
        <v>0</v>
      </c>
      <c r="Q844" s="3" t="str">
        <f t="shared" si="211"/>
        <v>1</v>
      </c>
      <c r="R844" s="8">
        <f t="shared" si="212"/>
        <v>1</v>
      </c>
      <c r="S844" s="6">
        <f t="shared" si="213"/>
        <v>4.28</v>
      </c>
      <c r="T844" s="6">
        <f t="shared" si="214"/>
        <v>6.8527176390636644</v>
      </c>
      <c r="V844" s="3" t="str">
        <f t="shared" si="215"/>
        <v>PASS</v>
      </c>
      <c r="W844" s="3" t="str">
        <f t="shared" si="216"/>
        <v>PASS</v>
      </c>
      <c r="X844" s="3" t="str">
        <f t="shared" si="217"/>
        <v>PASS</v>
      </c>
      <c r="Y844" s="3" t="str">
        <f t="shared" si="218"/>
        <v>PASS</v>
      </c>
      <c r="Z844" s="3" t="str">
        <f t="shared" si="219"/>
        <v>PASS</v>
      </c>
      <c r="AA844" s="18">
        <f t="shared" si="220"/>
        <v>3</v>
      </c>
      <c r="AB844" s="3" t="str">
        <f t="shared" si="221"/>
        <v>A149980</v>
      </c>
      <c r="AC844" s="13" t="str">
        <f t="shared" si="222"/>
        <v>하이로닉</v>
      </c>
    </row>
    <row r="845" spans="1:29" hidden="1">
      <c r="A845" s="55">
        <f t="shared" si="223"/>
        <v>837</v>
      </c>
      <c r="B845" s="143" t="s">
        <v>1488</v>
      </c>
      <c r="C845" s="175" t="s">
        <v>3277</v>
      </c>
      <c r="D845" s="37" t="s">
        <v>2286</v>
      </c>
      <c r="E845" s="38">
        <v>81987</v>
      </c>
      <c r="F845" s="39">
        <v>29022704</v>
      </c>
      <c r="G845" s="39">
        <v>4248280</v>
      </c>
      <c r="H845" s="88">
        <v>14.64</v>
      </c>
      <c r="I845" s="47">
        <v>135056</v>
      </c>
      <c r="J845" s="47">
        <v>1249433</v>
      </c>
      <c r="K845" s="47">
        <v>865651</v>
      </c>
      <c r="L845" s="47">
        <v>176944</v>
      </c>
      <c r="N845" s="3" t="str">
        <f t="shared" si="208"/>
        <v>0</v>
      </c>
      <c r="O845" s="3" t="str">
        <f t="shared" si="209"/>
        <v>0</v>
      </c>
      <c r="P845" s="3" t="str">
        <f t="shared" si="210"/>
        <v>0</v>
      </c>
      <c r="Q845" s="3" t="str">
        <f t="shared" si="211"/>
        <v>0</v>
      </c>
      <c r="R845" s="8">
        <f t="shared" si="212"/>
        <v>0</v>
      </c>
      <c r="S845" s="6">
        <f t="shared" si="213"/>
        <v>14.64</v>
      </c>
      <c r="T845" s="6">
        <f t="shared" si="214"/>
        <v>8.3627080371284492</v>
      </c>
      <c r="V845" s="3" t="str">
        <f t="shared" si="215"/>
        <v>PASS</v>
      </c>
      <c r="W845" s="3" t="str">
        <f t="shared" si="216"/>
        <v>PASS</v>
      </c>
      <c r="X845" s="3" t="str">
        <f t="shared" si="217"/>
        <v>PASS</v>
      </c>
      <c r="Y845" s="3" t="str">
        <f t="shared" si="218"/>
        <v>PASS</v>
      </c>
      <c r="Z845" s="3" t="str">
        <f t="shared" si="219"/>
        <v>PASS</v>
      </c>
      <c r="AA845" s="18">
        <f t="shared" si="220"/>
        <v>3</v>
      </c>
      <c r="AB845" s="3" t="str">
        <f t="shared" si="221"/>
        <v>A079970</v>
      </c>
      <c r="AC845" s="13" t="str">
        <f t="shared" si="222"/>
        <v>투비소프트</v>
      </c>
    </row>
    <row r="846" spans="1:29" hidden="1">
      <c r="A846" s="55">
        <f t="shared" si="223"/>
        <v>838</v>
      </c>
      <c r="B846" s="143" t="s">
        <v>997</v>
      </c>
      <c r="C846" s="175" t="s">
        <v>2978</v>
      </c>
      <c r="D846" s="37" t="s">
        <v>2287</v>
      </c>
      <c r="E846" s="38">
        <v>157552</v>
      </c>
      <c r="F846" s="39">
        <v>81156449</v>
      </c>
      <c r="G846" s="39">
        <v>87067103</v>
      </c>
      <c r="H846" s="88">
        <v>107.28</v>
      </c>
      <c r="I846" s="47">
        <v>5395975</v>
      </c>
      <c r="J846" s="47">
        <v>3389045</v>
      </c>
      <c r="K846" s="47">
        <v>3562936</v>
      </c>
      <c r="L846" s="47">
        <v>2109366</v>
      </c>
      <c r="N846" s="3" t="str">
        <f t="shared" si="208"/>
        <v>0</v>
      </c>
      <c r="O846" s="3" t="str">
        <f t="shared" si="209"/>
        <v>0</v>
      </c>
      <c r="P846" s="3" t="str">
        <f t="shared" si="210"/>
        <v>0</v>
      </c>
      <c r="Q846" s="3" t="str">
        <f t="shared" si="211"/>
        <v>0</v>
      </c>
      <c r="R846" s="8">
        <f t="shared" si="212"/>
        <v>0</v>
      </c>
      <c r="S846" s="6">
        <f t="shared" si="213"/>
        <v>107.28</v>
      </c>
      <c r="T846" s="6">
        <f t="shared" si="214"/>
        <v>17.814138220857838</v>
      </c>
      <c r="V846" s="3" t="str">
        <f t="shared" si="215"/>
        <v>PASS</v>
      </c>
      <c r="W846" s="3" t="str">
        <f t="shared" si="216"/>
        <v>PASS</v>
      </c>
      <c r="X846" s="3" t="str">
        <f t="shared" si="217"/>
        <v>PASS</v>
      </c>
      <c r="Y846" s="3" t="str">
        <f t="shared" si="218"/>
        <v>PASS</v>
      </c>
      <c r="Z846" s="3" t="str">
        <f t="shared" si="219"/>
        <v>PASS</v>
      </c>
      <c r="AA846" s="18">
        <f t="shared" si="220"/>
        <v>3</v>
      </c>
      <c r="AB846" s="3" t="str">
        <f t="shared" si="221"/>
        <v>A053280</v>
      </c>
      <c r="AC846" s="13" t="str">
        <f t="shared" si="222"/>
        <v>예스24</v>
      </c>
    </row>
    <row r="847" spans="1:29" hidden="1">
      <c r="A847" s="55">
        <f t="shared" si="223"/>
        <v>839</v>
      </c>
      <c r="B847" s="143" t="s">
        <v>219</v>
      </c>
      <c r="C847" s="175" t="s">
        <v>2999</v>
      </c>
      <c r="D847" s="37" t="s">
        <v>2287</v>
      </c>
      <c r="E847" s="38">
        <v>137200</v>
      </c>
      <c r="F847" s="39">
        <v>63504713</v>
      </c>
      <c r="G847" s="39">
        <v>29862730</v>
      </c>
      <c r="H847" s="88">
        <v>47.02</v>
      </c>
      <c r="I847" s="47">
        <v>279288</v>
      </c>
      <c r="J847" s="47">
        <v>137133</v>
      </c>
      <c r="K847" s="47">
        <v>605685</v>
      </c>
      <c r="L847" s="47">
        <v>-499683</v>
      </c>
      <c r="N847" s="3" t="str">
        <f t="shared" si="208"/>
        <v>0</v>
      </c>
      <c r="O847" s="3" t="str">
        <f t="shared" si="209"/>
        <v>0</v>
      </c>
      <c r="P847" s="3" t="str">
        <f t="shared" si="210"/>
        <v>0</v>
      </c>
      <c r="Q847" s="3" t="str">
        <f t="shared" si="211"/>
        <v>1</v>
      </c>
      <c r="R847" s="8">
        <f t="shared" si="212"/>
        <v>1</v>
      </c>
      <c r="S847" s="6">
        <f t="shared" si="213"/>
        <v>47.02</v>
      </c>
      <c r="T847" s="6">
        <f t="shared" si="214"/>
        <v>0.82265232818231926</v>
      </c>
      <c r="V847" s="3" t="str">
        <f t="shared" si="215"/>
        <v>PASS</v>
      </c>
      <c r="W847" s="3" t="str">
        <f t="shared" si="216"/>
        <v>PASS</v>
      </c>
      <c r="X847" s="3" t="str">
        <f t="shared" si="217"/>
        <v>PASS</v>
      </c>
      <c r="Y847" s="3" t="str">
        <f t="shared" si="218"/>
        <v>PASS</v>
      </c>
      <c r="Z847" s="3" t="str">
        <f t="shared" si="219"/>
        <v>PASS</v>
      </c>
      <c r="AA847" s="18">
        <f t="shared" si="220"/>
        <v>3</v>
      </c>
      <c r="AB847" s="3" t="str">
        <f t="shared" si="221"/>
        <v>A004830</v>
      </c>
      <c r="AC847" s="13" t="str">
        <f t="shared" si="222"/>
        <v>덕성</v>
      </c>
    </row>
    <row r="848" spans="1:29">
      <c r="A848" s="55">
        <f t="shared" si="223"/>
        <v>840</v>
      </c>
      <c r="B848" s="143" t="s">
        <v>1001</v>
      </c>
      <c r="C848" s="175" t="s">
        <v>1800</v>
      </c>
      <c r="D848" s="37" t="s">
        <v>2292</v>
      </c>
      <c r="E848" s="38">
        <v>152784</v>
      </c>
      <c r="F848" s="39">
        <v>14086694</v>
      </c>
      <c r="G848" s="39">
        <v>23421256</v>
      </c>
      <c r="H848" s="88" t="s">
        <v>2311</v>
      </c>
      <c r="I848" s="47">
        <v>-3961877</v>
      </c>
      <c r="J848" s="47">
        <v>-14012034</v>
      </c>
      <c r="K848" s="47">
        <v>-2622572</v>
      </c>
      <c r="L848" s="47">
        <v>-4126172</v>
      </c>
      <c r="N848" s="3" t="str">
        <f t="shared" si="208"/>
        <v>1</v>
      </c>
      <c r="O848" s="3" t="str">
        <f t="shared" si="209"/>
        <v>1</v>
      </c>
      <c r="P848" s="3" t="str">
        <f t="shared" si="210"/>
        <v>1</v>
      </c>
      <c r="Q848" s="3" t="str">
        <f t="shared" si="211"/>
        <v>1</v>
      </c>
      <c r="R848" s="8">
        <f t="shared" si="212"/>
        <v>4</v>
      </c>
      <c r="S848" s="6" t="str">
        <f t="shared" si="213"/>
        <v>일부잠식</v>
      </c>
      <c r="T848" s="6">
        <f t="shared" si="214"/>
        <v>-175.50359935411387</v>
      </c>
      <c r="V848" s="3" t="str">
        <f t="shared" si="215"/>
        <v>FAIL</v>
      </c>
      <c r="W848" s="3" t="str">
        <f t="shared" si="216"/>
        <v>FAIL</v>
      </c>
      <c r="X848" s="3" t="str">
        <f t="shared" si="217"/>
        <v>FAIL</v>
      </c>
      <c r="Y848" s="3" t="str">
        <f t="shared" si="218"/>
        <v>FAIL</v>
      </c>
      <c r="Z848" s="3" t="str">
        <f t="shared" si="219"/>
        <v>FAIL</v>
      </c>
      <c r="AA848" s="18">
        <f t="shared" si="220"/>
        <v>0</v>
      </c>
      <c r="AB848" s="3" t="str">
        <f t="shared" si="221"/>
        <v>A053590</v>
      </c>
      <c r="AC848" s="13" t="str">
        <f t="shared" si="222"/>
        <v>한국테크놀로지</v>
      </c>
    </row>
    <row r="849" spans="1:29" hidden="1">
      <c r="A849" s="55">
        <f t="shared" si="223"/>
        <v>841</v>
      </c>
      <c r="B849" s="146" t="s">
        <v>559</v>
      </c>
      <c r="C849" s="176" t="s">
        <v>3114</v>
      </c>
      <c r="D849" s="40" t="s">
        <v>2287</v>
      </c>
      <c r="E849" s="41">
        <v>125300</v>
      </c>
      <c r="F849" s="42">
        <v>86204720</v>
      </c>
      <c r="G849" s="42">
        <v>22045171</v>
      </c>
      <c r="H849" s="89">
        <v>25.57</v>
      </c>
      <c r="I849" s="48">
        <v>830997</v>
      </c>
      <c r="J849" s="48">
        <v>462300</v>
      </c>
      <c r="K849" s="48">
        <v>-495974</v>
      </c>
      <c r="L849" s="48">
        <v>328277</v>
      </c>
      <c r="N849" s="3" t="str">
        <f t="shared" si="208"/>
        <v>0</v>
      </c>
      <c r="O849" s="3" t="str">
        <f t="shared" si="209"/>
        <v>0</v>
      </c>
      <c r="P849" s="3" t="str">
        <f t="shared" si="210"/>
        <v>1</v>
      </c>
      <c r="Q849" s="3" t="str">
        <f t="shared" si="211"/>
        <v>0</v>
      </c>
      <c r="R849" s="8">
        <f t="shared" si="212"/>
        <v>1</v>
      </c>
      <c r="S849" s="6">
        <f t="shared" si="213"/>
        <v>25.57</v>
      </c>
      <c r="T849" s="6">
        <f t="shared" si="214"/>
        <v>1.3057289670449601</v>
      </c>
      <c r="V849" s="3" t="str">
        <f t="shared" si="215"/>
        <v>PASS</v>
      </c>
      <c r="W849" s="3" t="str">
        <f t="shared" si="216"/>
        <v>PASS</v>
      </c>
      <c r="X849" s="3" t="str">
        <f t="shared" si="217"/>
        <v>PASS</v>
      </c>
      <c r="Y849" s="3" t="str">
        <f t="shared" si="218"/>
        <v>PASS</v>
      </c>
      <c r="Z849" s="3" t="str">
        <f t="shared" si="219"/>
        <v>PASS</v>
      </c>
      <c r="AA849" s="18">
        <f t="shared" si="220"/>
        <v>3</v>
      </c>
      <c r="AB849" s="3" t="str">
        <f t="shared" si="221"/>
        <v>A020710</v>
      </c>
      <c r="AC849" s="13" t="str">
        <f t="shared" si="222"/>
        <v>시공테크</v>
      </c>
    </row>
    <row r="850" spans="1:29" hidden="1">
      <c r="A850" s="55">
        <f t="shared" si="223"/>
        <v>842</v>
      </c>
      <c r="B850" s="143" t="s">
        <v>236</v>
      </c>
      <c r="C850" s="175" t="s">
        <v>2981</v>
      </c>
      <c r="D850" s="37" t="s">
        <v>2288</v>
      </c>
      <c r="E850" s="38">
        <v>159972</v>
      </c>
      <c r="F850" s="39">
        <v>93788834</v>
      </c>
      <c r="G850" s="39">
        <v>47899165</v>
      </c>
      <c r="H850" s="88">
        <v>51.07</v>
      </c>
      <c r="I850" s="47">
        <v>753891</v>
      </c>
      <c r="J850" s="47">
        <v>3566735</v>
      </c>
      <c r="K850" s="47">
        <v>302178</v>
      </c>
      <c r="L850" s="47">
        <v>738532</v>
      </c>
      <c r="N850" s="3" t="str">
        <f t="shared" si="208"/>
        <v>0</v>
      </c>
      <c r="O850" s="3" t="str">
        <f t="shared" si="209"/>
        <v>0</v>
      </c>
      <c r="P850" s="3" t="str">
        <f t="shared" si="210"/>
        <v>0</v>
      </c>
      <c r="Q850" s="3" t="str">
        <f t="shared" si="211"/>
        <v>0</v>
      </c>
      <c r="R850" s="8">
        <f t="shared" si="212"/>
        <v>0</v>
      </c>
      <c r="S850" s="6">
        <f t="shared" si="213"/>
        <v>51.07</v>
      </c>
      <c r="T850" s="6">
        <f t="shared" si="214"/>
        <v>5.7163905033727147</v>
      </c>
      <c r="V850" s="3" t="str">
        <f t="shared" si="215"/>
        <v>PASS</v>
      </c>
      <c r="W850" s="3" t="str">
        <f t="shared" si="216"/>
        <v>PASS</v>
      </c>
      <c r="X850" s="3" t="str">
        <f t="shared" si="217"/>
        <v>PASS</v>
      </c>
      <c r="Y850" s="3" t="str">
        <f t="shared" si="218"/>
        <v>PASS</v>
      </c>
      <c r="Z850" s="3" t="str">
        <f t="shared" si="219"/>
        <v>PASS</v>
      </c>
      <c r="AA850" s="18">
        <f t="shared" si="220"/>
        <v>3</v>
      </c>
      <c r="AB850" s="3" t="str">
        <f t="shared" si="221"/>
        <v>A005190</v>
      </c>
      <c r="AC850" s="13" t="str">
        <f t="shared" si="222"/>
        <v>동성화학</v>
      </c>
    </row>
    <row r="851" spans="1:29" hidden="1">
      <c r="A851" s="55">
        <f t="shared" si="223"/>
        <v>843</v>
      </c>
      <c r="B851" s="143" t="s">
        <v>159</v>
      </c>
      <c r="C851" s="175" t="s">
        <v>3027</v>
      </c>
      <c r="D851" s="37" t="s">
        <v>2293</v>
      </c>
      <c r="E851" s="38">
        <v>153182</v>
      </c>
      <c r="F851" s="39">
        <v>34736753</v>
      </c>
      <c r="G851" s="39">
        <v>15463880</v>
      </c>
      <c r="H851" s="88">
        <v>44.52</v>
      </c>
      <c r="I851" s="47">
        <v>-248196</v>
      </c>
      <c r="J851" s="47">
        <v>404920</v>
      </c>
      <c r="K851" s="47">
        <v>580893</v>
      </c>
      <c r="L851" s="47">
        <v>1247497</v>
      </c>
      <c r="N851" s="3" t="str">
        <f t="shared" si="208"/>
        <v>1</v>
      </c>
      <c r="O851" s="3" t="str">
        <f t="shared" si="209"/>
        <v>0</v>
      </c>
      <c r="P851" s="3" t="str">
        <f t="shared" si="210"/>
        <v>0</v>
      </c>
      <c r="Q851" s="3" t="str">
        <f t="shared" si="211"/>
        <v>0</v>
      </c>
      <c r="R851" s="8">
        <f t="shared" si="212"/>
        <v>1</v>
      </c>
      <c r="S851" s="6">
        <f t="shared" si="213"/>
        <v>44.52</v>
      </c>
      <c r="T851" s="6">
        <f t="shared" si="214"/>
        <v>5.7147367803778319</v>
      </c>
      <c r="V851" s="3" t="str">
        <f t="shared" si="215"/>
        <v>PASS</v>
      </c>
      <c r="W851" s="3" t="str">
        <f t="shared" si="216"/>
        <v>PASS</v>
      </c>
      <c r="X851" s="3" t="str">
        <f t="shared" si="217"/>
        <v>PASS</v>
      </c>
      <c r="Y851" s="3" t="str">
        <f t="shared" si="218"/>
        <v>PASS</v>
      </c>
      <c r="Z851" s="3" t="str">
        <f t="shared" si="219"/>
        <v>PASS</v>
      </c>
      <c r="AA851" s="18">
        <f t="shared" si="220"/>
        <v>3</v>
      </c>
      <c r="AB851" s="3" t="str">
        <f t="shared" si="221"/>
        <v>A003350</v>
      </c>
      <c r="AC851" s="13" t="str">
        <f t="shared" si="222"/>
        <v>한국화장품제조</v>
      </c>
    </row>
    <row r="852" spans="1:29" hidden="1">
      <c r="A852" s="55">
        <f t="shared" si="223"/>
        <v>844</v>
      </c>
      <c r="B852" s="143" t="s">
        <v>739</v>
      </c>
      <c r="C852" s="175" t="s">
        <v>3153</v>
      </c>
      <c r="D852" s="37" t="s">
        <v>2287</v>
      </c>
      <c r="E852" s="38">
        <v>114345</v>
      </c>
      <c r="F852" s="39">
        <v>97749837</v>
      </c>
      <c r="G852" s="39">
        <v>65682032</v>
      </c>
      <c r="H852" s="88">
        <v>67.19</v>
      </c>
      <c r="I852" s="47">
        <v>2818770</v>
      </c>
      <c r="J852" s="47">
        <v>8312111</v>
      </c>
      <c r="K852" s="47">
        <v>-2007107</v>
      </c>
      <c r="L852" s="47">
        <v>5482946</v>
      </c>
      <c r="N852" s="3" t="str">
        <f t="shared" si="208"/>
        <v>0</v>
      </c>
      <c r="O852" s="3" t="str">
        <f t="shared" si="209"/>
        <v>0</v>
      </c>
      <c r="P852" s="3" t="str">
        <f t="shared" si="210"/>
        <v>1</v>
      </c>
      <c r="Q852" s="3" t="str">
        <f t="shared" si="211"/>
        <v>0</v>
      </c>
      <c r="R852" s="8">
        <f t="shared" si="212"/>
        <v>1</v>
      </c>
      <c r="S852" s="6">
        <f t="shared" si="213"/>
        <v>67.19</v>
      </c>
      <c r="T852" s="6">
        <f t="shared" si="214"/>
        <v>14.942960979055137</v>
      </c>
      <c r="V852" s="3" t="str">
        <f t="shared" si="215"/>
        <v>PASS</v>
      </c>
      <c r="W852" s="3" t="str">
        <f t="shared" si="216"/>
        <v>PASS</v>
      </c>
      <c r="X852" s="3" t="str">
        <f t="shared" si="217"/>
        <v>PASS</v>
      </c>
      <c r="Y852" s="3" t="str">
        <f t="shared" si="218"/>
        <v>PASS</v>
      </c>
      <c r="Z852" s="3" t="str">
        <f t="shared" si="219"/>
        <v>PASS</v>
      </c>
      <c r="AA852" s="18">
        <f t="shared" si="220"/>
        <v>3</v>
      </c>
      <c r="AB852" s="3" t="str">
        <f t="shared" si="221"/>
        <v>A035150</v>
      </c>
      <c r="AC852" s="13" t="str">
        <f t="shared" si="222"/>
        <v>백산</v>
      </c>
    </row>
    <row r="853" spans="1:29" hidden="1">
      <c r="A853" s="55">
        <f t="shared" si="223"/>
        <v>845</v>
      </c>
      <c r="B853" s="143" t="s">
        <v>853</v>
      </c>
      <c r="C853" s="175" t="s">
        <v>2844</v>
      </c>
      <c r="D853" s="37" t="s">
        <v>2286</v>
      </c>
      <c r="E853" s="38">
        <v>233931</v>
      </c>
      <c r="F853" s="39">
        <v>59776168</v>
      </c>
      <c r="G853" s="39">
        <v>46711281</v>
      </c>
      <c r="H853" s="88">
        <v>78.14</v>
      </c>
      <c r="I853" s="47">
        <v>996217</v>
      </c>
      <c r="J853" s="47">
        <v>-1505533</v>
      </c>
      <c r="K853" s="47">
        <v>-3473651</v>
      </c>
      <c r="L853" s="47">
        <v>-3324817</v>
      </c>
      <c r="N853" s="3" t="str">
        <f t="shared" si="208"/>
        <v>0</v>
      </c>
      <c r="O853" s="3" t="str">
        <f t="shared" si="209"/>
        <v>1</v>
      </c>
      <c r="P853" s="3" t="str">
        <f t="shared" si="210"/>
        <v>1</v>
      </c>
      <c r="Q853" s="3" t="str">
        <f t="shared" si="211"/>
        <v>1</v>
      </c>
      <c r="R853" s="8">
        <f t="shared" si="212"/>
        <v>3</v>
      </c>
      <c r="S853" s="6">
        <f t="shared" si="213"/>
        <v>78.14</v>
      </c>
      <c r="T853" s="6">
        <f t="shared" si="214"/>
        <v>-12.225246690286335</v>
      </c>
      <c r="V853" s="3" t="str">
        <f t="shared" si="215"/>
        <v>PASS</v>
      </c>
      <c r="W853" s="3" t="str">
        <f t="shared" si="216"/>
        <v>PASS</v>
      </c>
      <c r="X853" s="3" t="str">
        <f t="shared" si="217"/>
        <v>PASS</v>
      </c>
      <c r="Y853" s="3" t="str">
        <f t="shared" si="218"/>
        <v>PASS</v>
      </c>
      <c r="Z853" s="3" t="str">
        <f t="shared" si="219"/>
        <v>FAIL</v>
      </c>
      <c r="AA853" s="18">
        <f t="shared" si="220"/>
        <v>3</v>
      </c>
      <c r="AB853" s="3" t="str">
        <f t="shared" si="221"/>
        <v>A041590</v>
      </c>
      <c r="AC853" s="13" t="str">
        <f t="shared" si="222"/>
        <v>젬백스테크놀러지</v>
      </c>
    </row>
    <row r="854" spans="1:29" hidden="1">
      <c r="A854" s="55">
        <f t="shared" si="223"/>
        <v>846</v>
      </c>
      <c r="B854" s="146" t="s">
        <v>1211</v>
      </c>
      <c r="C854" s="176" t="s">
        <v>3160</v>
      </c>
      <c r="D854" s="40" t="s">
        <v>2294</v>
      </c>
      <c r="E854" s="41">
        <v>110644</v>
      </c>
      <c r="F854" s="42">
        <v>48148117</v>
      </c>
      <c r="G854" s="42">
        <v>6798207</v>
      </c>
      <c r="H854" s="89">
        <v>14.12</v>
      </c>
      <c r="I854" s="48">
        <v>1142750</v>
      </c>
      <c r="J854" s="48">
        <v>1606483</v>
      </c>
      <c r="K854" s="48">
        <v>1159794</v>
      </c>
      <c r="L854" s="48">
        <v>1469915</v>
      </c>
      <c r="N854" s="3" t="str">
        <f t="shared" si="208"/>
        <v>0</v>
      </c>
      <c r="O854" s="3" t="str">
        <f t="shared" si="209"/>
        <v>0</v>
      </c>
      <c r="P854" s="3" t="str">
        <f t="shared" si="210"/>
        <v>0</v>
      </c>
      <c r="Q854" s="3" t="str">
        <f t="shared" si="211"/>
        <v>0</v>
      </c>
      <c r="R854" s="8">
        <f t="shared" si="212"/>
        <v>0</v>
      </c>
      <c r="S854" s="6">
        <f t="shared" si="213"/>
        <v>14.12</v>
      </c>
      <c r="T854" s="6">
        <f t="shared" si="214"/>
        <v>11.17165599643284</v>
      </c>
      <c r="V854" s="3" t="str">
        <f t="shared" si="215"/>
        <v>PASS</v>
      </c>
      <c r="W854" s="3" t="str">
        <f t="shared" si="216"/>
        <v>PASS</v>
      </c>
      <c r="X854" s="3" t="str">
        <f t="shared" si="217"/>
        <v>PASS</v>
      </c>
      <c r="Y854" s="3" t="str">
        <f t="shared" si="218"/>
        <v>PASS</v>
      </c>
      <c r="Z854" s="3" t="str">
        <f t="shared" si="219"/>
        <v>PASS</v>
      </c>
      <c r="AA854" s="18">
        <f t="shared" si="220"/>
        <v>3</v>
      </c>
      <c r="AB854" s="3" t="str">
        <f t="shared" si="221"/>
        <v>A078140</v>
      </c>
      <c r="AC854" s="13" t="str">
        <f t="shared" si="222"/>
        <v>대봉엘에스</v>
      </c>
    </row>
    <row r="855" spans="1:29">
      <c r="A855" s="55">
        <f t="shared" si="223"/>
        <v>847</v>
      </c>
      <c r="B855" s="143" t="s">
        <v>632</v>
      </c>
      <c r="C855" s="175" t="s">
        <v>1939</v>
      </c>
      <c r="D855" s="37" t="s">
        <v>2286</v>
      </c>
      <c r="E855" s="38">
        <v>112243</v>
      </c>
      <c r="F855" s="39">
        <v>48018592</v>
      </c>
      <c r="G855" s="39">
        <v>115766617</v>
      </c>
      <c r="H855" s="88" t="s">
        <v>2311</v>
      </c>
      <c r="I855" s="47">
        <v>-3395583</v>
      </c>
      <c r="J855" s="47">
        <v>877846</v>
      </c>
      <c r="K855" s="47">
        <v>-1088940</v>
      </c>
      <c r="L855" s="47">
        <v>1220814</v>
      </c>
      <c r="N855" s="3" t="str">
        <f t="shared" si="208"/>
        <v>1</v>
      </c>
      <c r="O855" s="3" t="str">
        <f t="shared" si="209"/>
        <v>0</v>
      </c>
      <c r="P855" s="3" t="str">
        <f t="shared" si="210"/>
        <v>1</v>
      </c>
      <c r="Q855" s="3" t="str">
        <f t="shared" si="211"/>
        <v>0</v>
      </c>
      <c r="R855" s="8">
        <f t="shared" si="212"/>
        <v>2</v>
      </c>
      <c r="S855" s="6" t="str">
        <f t="shared" si="213"/>
        <v>일부잠식</v>
      </c>
      <c r="T855" s="6">
        <f t="shared" si="214"/>
        <v>-4.9686234032018266</v>
      </c>
      <c r="V855" s="3" t="str">
        <f t="shared" si="215"/>
        <v>FAIL</v>
      </c>
      <c r="W855" s="3" t="str">
        <f t="shared" si="216"/>
        <v>FAIL</v>
      </c>
      <c r="X855" s="3" t="str">
        <f t="shared" si="217"/>
        <v>PASS</v>
      </c>
      <c r="Y855" s="3" t="str">
        <f t="shared" si="218"/>
        <v>PASS</v>
      </c>
      <c r="Z855" s="3" t="str">
        <f t="shared" si="219"/>
        <v>PASS</v>
      </c>
      <c r="AA855" s="18">
        <f t="shared" si="220"/>
        <v>1</v>
      </c>
      <c r="AB855" s="3" t="str">
        <f t="shared" si="221"/>
        <v>A026180</v>
      </c>
      <c r="AC855" s="13" t="str">
        <f t="shared" si="222"/>
        <v>현대정보기술</v>
      </c>
    </row>
    <row r="856" spans="1:29" hidden="1">
      <c r="A856" s="55">
        <f t="shared" si="223"/>
        <v>848</v>
      </c>
      <c r="B856" s="143" t="s">
        <v>545</v>
      </c>
      <c r="C856" s="175" t="s">
        <v>3049</v>
      </c>
      <c r="D856" s="37" t="s">
        <v>2288</v>
      </c>
      <c r="E856" s="38">
        <v>140106</v>
      </c>
      <c r="F856" s="39">
        <v>103775078</v>
      </c>
      <c r="G856" s="39">
        <v>129037339</v>
      </c>
      <c r="H856" s="88">
        <v>124.34</v>
      </c>
      <c r="I856" s="47">
        <v>-702838</v>
      </c>
      <c r="J856" s="47">
        <v>-1634494</v>
      </c>
      <c r="K856" s="47">
        <v>13462204</v>
      </c>
      <c r="L856" s="47">
        <v>-21504101</v>
      </c>
      <c r="N856" s="3" t="str">
        <f t="shared" si="208"/>
        <v>1</v>
      </c>
      <c r="O856" s="3" t="str">
        <f t="shared" si="209"/>
        <v>1</v>
      </c>
      <c r="P856" s="3" t="str">
        <f t="shared" si="210"/>
        <v>0</v>
      </c>
      <c r="Q856" s="3" t="str">
        <f t="shared" si="211"/>
        <v>1</v>
      </c>
      <c r="R856" s="8">
        <f t="shared" si="212"/>
        <v>3</v>
      </c>
      <c r="S856" s="6">
        <f t="shared" si="213"/>
        <v>124.34</v>
      </c>
      <c r="T856" s="6">
        <f t="shared" si="214"/>
        <v>-10.001658587045341</v>
      </c>
      <c r="V856" s="3" t="str">
        <f t="shared" si="215"/>
        <v>PASS</v>
      </c>
      <c r="W856" s="3" t="str">
        <f t="shared" si="216"/>
        <v>PASS</v>
      </c>
      <c r="X856" s="3" t="str">
        <f t="shared" si="217"/>
        <v>PASS</v>
      </c>
      <c r="Y856" s="3" t="str">
        <f t="shared" si="218"/>
        <v>PASS</v>
      </c>
      <c r="Z856" s="3" t="str">
        <f t="shared" si="219"/>
        <v>FAIL</v>
      </c>
      <c r="AA856" s="18">
        <f t="shared" si="220"/>
        <v>3</v>
      </c>
      <c r="AB856" s="3" t="str">
        <f t="shared" si="221"/>
        <v>A019300</v>
      </c>
      <c r="AC856" s="13" t="str">
        <f t="shared" si="222"/>
        <v>동일제지</v>
      </c>
    </row>
    <row r="857" spans="1:29" hidden="1">
      <c r="A857" s="55">
        <f t="shared" si="223"/>
        <v>849</v>
      </c>
      <c r="B857" s="143" t="s">
        <v>1057</v>
      </c>
      <c r="C857" s="175" t="s">
        <v>3254</v>
      </c>
      <c r="D857" s="37" t="s">
        <v>2286</v>
      </c>
      <c r="E857" s="38">
        <v>91863</v>
      </c>
      <c r="F857" s="39">
        <v>32898054</v>
      </c>
      <c r="G857" s="39">
        <v>27454972</v>
      </c>
      <c r="H857" s="88">
        <v>83.45</v>
      </c>
      <c r="I857" s="47">
        <v>1390180</v>
      </c>
      <c r="J857" s="47">
        <v>2676826</v>
      </c>
      <c r="K857" s="47">
        <v>1729036</v>
      </c>
      <c r="L857" s="47">
        <v>122291</v>
      </c>
      <c r="N857" s="3" t="str">
        <f t="shared" si="208"/>
        <v>0</v>
      </c>
      <c r="O857" s="3" t="str">
        <f t="shared" si="209"/>
        <v>0</v>
      </c>
      <c r="P857" s="3" t="str">
        <f t="shared" si="210"/>
        <v>0</v>
      </c>
      <c r="Q857" s="3" t="str">
        <f t="shared" si="211"/>
        <v>0</v>
      </c>
      <c r="R857" s="8">
        <f t="shared" si="212"/>
        <v>0</v>
      </c>
      <c r="S857" s="6">
        <f t="shared" si="213"/>
        <v>83.45</v>
      </c>
      <c r="T857" s="6">
        <f t="shared" si="214"/>
        <v>17.989918187866067</v>
      </c>
      <c r="V857" s="3" t="str">
        <f t="shared" si="215"/>
        <v>PASS</v>
      </c>
      <c r="W857" s="3" t="str">
        <f t="shared" si="216"/>
        <v>PASS</v>
      </c>
      <c r="X857" s="3" t="str">
        <f t="shared" si="217"/>
        <v>PASS</v>
      </c>
      <c r="Y857" s="3" t="str">
        <f t="shared" si="218"/>
        <v>PASS</v>
      </c>
      <c r="Z857" s="3" t="str">
        <f t="shared" si="219"/>
        <v>PASS</v>
      </c>
      <c r="AA857" s="18">
        <f t="shared" si="220"/>
        <v>3</v>
      </c>
      <c r="AB857" s="3" t="str">
        <f t="shared" si="221"/>
        <v>A059100</v>
      </c>
      <c r="AC857" s="13" t="str">
        <f t="shared" si="222"/>
        <v>아이컴포넌트</v>
      </c>
    </row>
    <row r="858" spans="1:29" hidden="1">
      <c r="A858" s="55">
        <f t="shared" si="223"/>
        <v>850</v>
      </c>
      <c r="B858" s="143" t="s">
        <v>735</v>
      </c>
      <c r="C858" s="175" t="s">
        <v>3083</v>
      </c>
      <c r="D858" s="37" t="s">
        <v>2294</v>
      </c>
      <c r="E858" s="38">
        <v>125131</v>
      </c>
      <c r="F858" s="39">
        <v>48680732</v>
      </c>
      <c r="G858" s="39">
        <v>24977500</v>
      </c>
      <c r="H858" s="88">
        <v>51.31</v>
      </c>
      <c r="I858" s="47">
        <v>14934</v>
      </c>
      <c r="J858" s="47">
        <v>105549</v>
      </c>
      <c r="K858" s="47">
        <v>376828</v>
      </c>
      <c r="L858" s="47">
        <v>603951</v>
      </c>
      <c r="N858" s="3" t="str">
        <f t="shared" si="208"/>
        <v>0</v>
      </c>
      <c r="O858" s="3" t="str">
        <f t="shared" si="209"/>
        <v>0</v>
      </c>
      <c r="P858" s="3" t="str">
        <f t="shared" si="210"/>
        <v>0</v>
      </c>
      <c r="Q858" s="3" t="str">
        <f t="shared" si="211"/>
        <v>0</v>
      </c>
      <c r="R858" s="8">
        <f t="shared" si="212"/>
        <v>0</v>
      </c>
      <c r="S858" s="6">
        <f t="shared" si="213"/>
        <v>51.31</v>
      </c>
      <c r="T858" s="6">
        <f t="shared" si="214"/>
        <v>2.2622133126510917</v>
      </c>
      <c r="V858" s="3" t="str">
        <f t="shared" si="215"/>
        <v>PASS</v>
      </c>
      <c r="W858" s="3" t="str">
        <f t="shared" si="216"/>
        <v>PASS</v>
      </c>
      <c r="X858" s="3" t="str">
        <f t="shared" si="217"/>
        <v>PASS</v>
      </c>
      <c r="Y858" s="3" t="str">
        <f t="shared" si="218"/>
        <v>PASS</v>
      </c>
      <c r="Z858" s="3" t="str">
        <f t="shared" si="219"/>
        <v>PASS</v>
      </c>
      <c r="AA858" s="18">
        <f t="shared" si="220"/>
        <v>3</v>
      </c>
      <c r="AB858" s="3" t="str">
        <f t="shared" si="221"/>
        <v>A034940</v>
      </c>
      <c r="AC858" s="13" t="str">
        <f t="shared" si="222"/>
        <v>조아제약</v>
      </c>
    </row>
    <row r="859" spans="1:29">
      <c r="A859" s="55">
        <f t="shared" si="223"/>
        <v>851</v>
      </c>
      <c r="B859" s="146" t="s">
        <v>331</v>
      </c>
      <c r="C859" s="176" t="s">
        <v>1755</v>
      </c>
      <c r="D859" s="40" t="s">
        <v>2293</v>
      </c>
      <c r="E859" s="41">
        <v>112110</v>
      </c>
      <c r="F859" s="42">
        <v>62900370</v>
      </c>
      <c r="G859" s="42">
        <v>385895576</v>
      </c>
      <c r="H859" s="89">
        <v>613.5</v>
      </c>
      <c r="I859" s="48">
        <v>-23775859</v>
      </c>
      <c r="J859" s="48">
        <v>1517133</v>
      </c>
      <c r="K859" s="48">
        <v>-15936941</v>
      </c>
      <c r="L859" s="48">
        <v>-8299714</v>
      </c>
      <c r="N859" s="3" t="str">
        <f t="shared" si="208"/>
        <v>1</v>
      </c>
      <c r="O859" s="3" t="str">
        <f t="shared" si="209"/>
        <v>0</v>
      </c>
      <c r="P859" s="3" t="str">
        <f t="shared" si="210"/>
        <v>1</v>
      </c>
      <c r="Q859" s="3" t="str">
        <f t="shared" si="211"/>
        <v>1</v>
      </c>
      <c r="R859" s="8">
        <f t="shared" si="212"/>
        <v>3</v>
      </c>
      <c r="S859" s="6">
        <f t="shared" si="213"/>
        <v>613.5</v>
      </c>
      <c r="T859" s="6">
        <f t="shared" si="214"/>
        <v>-73.919089824113911</v>
      </c>
      <c r="V859" s="3" t="str">
        <f t="shared" si="215"/>
        <v>PASS</v>
      </c>
      <c r="W859" s="3" t="str">
        <f t="shared" si="216"/>
        <v>FAIL</v>
      </c>
      <c r="X859" s="3" t="str">
        <f t="shared" si="217"/>
        <v>PASS</v>
      </c>
      <c r="Y859" s="3" t="str">
        <f t="shared" si="218"/>
        <v>PASS</v>
      </c>
      <c r="Z859" s="3" t="str">
        <f t="shared" si="219"/>
        <v>FAIL</v>
      </c>
      <c r="AA859" s="18">
        <f t="shared" si="220"/>
        <v>2</v>
      </c>
      <c r="AB859" s="3" t="str">
        <f t="shared" si="221"/>
        <v>A008040</v>
      </c>
      <c r="AC859" s="13" t="str">
        <f t="shared" si="222"/>
        <v>동아원</v>
      </c>
    </row>
    <row r="860" spans="1:29">
      <c r="A860" s="55">
        <f t="shared" si="223"/>
        <v>852</v>
      </c>
      <c r="B860" s="143" t="s">
        <v>477</v>
      </c>
      <c r="C860" s="175" t="s">
        <v>2234</v>
      </c>
      <c r="D860" s="37" t="s">
        <v>2289</v>
      </c>
      <c r="E860" s="38">
        <v>143023</v>
      </c>
      <c r="F860" s="39">
        <v>285422536</v>
      </c>
      <c r="G860" s="39">
        <v>1182560265</v>
      </c>
      <c r="H860" s="88">
        <v>414.32</v>
      </c>
      <c r="I860" s="47">
        <v>2473414</v>
      </c>
      <c r="J860" s="47">
        <v>-3513199</v>
      </c>
      <c r="K860" s="47">
        <v>-9989050</v>
      </c>
      <c r="L860" s="47">
        <v>-22321973</v>
      </c>
      <c r="N860" s="3" t="str">
        <f t="shared" si="208"/>
        <v>0</v>
      </c>
      <c r="O860" s="3" t="str">
        <f t="shared" si="209"/>
        <v>1</v>
      </c>
      <c r="P860" s="3" t="str">
        <f t="shared" si="210"/>
        <v>1</v>
      </c>
      <c r="Q860" s="3" t="str">
        <f t="shared" si="211"/>
        <v>1</v>
      </c>
      <c r="R860" s="8">
        <f t="shared" si="212"/>
        <v>3</v>
      </c>
      <c r="S860" s="6">
        <f t="shared" si="213"/>
        <v>414.32</v>
      </c>
      <c r="T860" s="6">
        <f t="shared" si="214"/>
        <v>-11.684714342248013</v>
      </c>
      <c r="V860" s="3" t="str">
        <f t="shared" si="215"/>
        <v>PASS</v>
      </c>
      <c r="W860" s="3" t="str">
        <f t="shared" si="216"/>
        <v>FAIL</v>
      </c>
      <c r="X860" s="3" t="str">
        <f t="shared" si="217"/>
        <v>PASS</v>
      </c>
      <c r="Y860" s="3" t="str">
        <f t="shared" si="218"/>
        <v>PASS</v>
      </c>
      <c r="Z860" s="3" t="str">
        <f t="shared" si="219"/>
        <v>FAIL</v>
      </c>
      <c r="AA860" s="18">
        <f t="shared" si="220"/>
        <v>2</v>
      </c>
      <c r="AB860" s="3" t="str">
        <f t="shared" si="221"/>
        <v>A014790</v>
      </c>
      <c r="AC860" s="13" t="str">
        <f t="shared" si="222"/>
        <v>한라</v>
      </c>
    </row>
    <row r="861" spans="1:29" hidden="1">
      <c r="A861" s="55">
        <f t="shared" si="223"/>
        <v>853</v>
      </c>
      <c r="B861" s="143" t="s">
        <v>534</v>
      </c>
      <c r="C861" s="175" t="s">
        <v>2982</v>
      </c>
      <c r="D861" s="37" t="s">
        <v>2288</v>
      </c>
      <c r="E861" s="38">
        <v>176784</v>
      </c>
      <c r="F861" s="39">
        <v>165003914</v>
      </c>
      <c r="G861" s="39">
        <v>110506034</v>
      </c>
      <c r="H861" s="88">
        <v>66.97</v>
      </c>
      <c r="I861" s="47">
        <v>241902</v>
      </c>
      <c r="J861" s="47">
        <v>-6006989</v>
      </c>
      <c r="K861" s="47">
        <v>-383686</v>
      </c>
      <c r="L861" s="47">
        <v>454789</v>
      </c>
      <c r="N861" s="3" t="str">
        <f t="shared" si="208"/>
        <v>0</v>
      </c>
      <c r="O861" s="3" t="str">
        <f t="shared" si="209"/>
        <v>1</v>
      </c>
      <c r="P861" s="3" t="str">
        <f t="shared" si="210"/>
        <v>1</v>
      </c>
      <c r="Q861" s="3" t="str">
        <f t="shared" si="211"/>
        <v>0</v>
      </c>
      <c r="R861" s="8">
        <f t="shared" si="212"/>
        <v>2</v>
      </c>
      <c r="S861" s="6">
        <f t="shared" si="213"/>
        <v>66.97</v>
      </c>
      <c r="T861" s="6">
        <f t="shared" si="214"/>
        <v>-3.4508175363646219</v>
      </c>
      <c r="V861" s="3" t="str">
        <f t="shared" si="215"/>
        <v>PASS</v>
      </c>
      <c r="W861" s="3" t="str">
        <f t="shared" si="216"/>
        <v>PASS</v>
      </c>
      <c r="X861" s="3" t="str">
        <f t="shared" si="217"/>
        <v>PASS</v>
      </c>
      <c r="Y861" s="3" t="str">
        <f t="shared" si="218"/>
        <v>PASS</v>
      </c>
      <c r="Z861" s="3" t="str">
        <f t="shared" si="219"/>
        <v>PASS</v>
      </c>
      <c r="AA861" s="18">
        <f t="shared" si="220"/>
        <v>3</v>
      </c>
      <c r="AB861" s="3" t="str">
        <f t="shared" si="221"/>
        <v>A018470</v>
      </c>
      <c r="AC861" s="13" t="str">
        <f t="shared" si="222"/>
        <v>조일알미늄</v>
      </c>
    </row>
    <row r="862" spans="1:29" hidden="1">
      <c r="A862" s="55">
        <f t="shared" si="223"/>
        <v>854</v>
      </c>
      <c r="B862" s="143" t="s">
        <v>472</v>
      </c>
      <c r="C862" s="175" t="s">
        <v>3155</v>
      </c>
      <c r="D862" s="37" t="s">
        <v>2288</v>
      </c>
      <c r="E862" s="38">
        <v>114372</v>
      </c>
      <c r="F862" s="39">
        <v>129767925</v>
      </c>
      <c r="G862" s="39">
        <v>50094350</v>
      </c>
      <c r="H862" s="88">
        <v>38.6</v>
      </c>
      <c r="I862" s="47">
        <v>2690809</v>
      </c>
      <c r="J862" s="47">
        <v>5467515</v>
      </c>
      <c r="K862" s="47">
        <v>4652934</v>
      </c>
      <c r="L862" s="47">
        <v>2031553</v>
      </c>
      <c r="N862" s="3" t="str">
        <f t="shared" si="208"/>
        <v>0</v>
      </c>
      <c r="O862" s="3" t="str">
        <f t="shared" si="209"/>
        <v>0</v>
      </c>
      <c r="P862" s="3" t="str">
        <f t="shared" si="210"/>
        <v>0</v>
      </c>
      <c r="Q862" s="3" t="str">
        <f t="shared" si="211"/>
        <v>0</v>
      </c>
      <c r="R862" s="8">
        <f t="shared" si="212"/>
        <v>0</v>
      </c>
      <c r="S862" s="6">
        <f t="shared" si="213"/>
        <v>38.6</v>
      </c>
      <c r="T862" s="6">
        <f t="shared" si="214"/>
        <v>11.437965891802616</v>
      </c>
      <c r="V862" s="3" t="str">
        <f t="shared" si="215"/>
        <v>PASS</v>
      </c>
      <c r="W862" s="3" t="str">
        <f t="shared" si="216"/>
        <v>PASS</v>
      </c>
      <c r="X862" s="3" t="str">
        <f t="shared" si="217"/>
        <v>PASS</v>
      </c>
      <c r="Y862" s="3" t="str">
        <f t="shared" si="218"/>
        <v>PASS</v>
      </c>
      <c r="Z862" s="3" t="str">
        <f t="shared" si="219"/>
        <v>PASS</v>
      </c>
      <c r="AA862" s="18">
        <f t="shared" si="220"/>
        <v>3</v>
      </c>
      <c r="AB862" s="3" t="str">
        <f t="shared" si="221"/>
        <v>A014530</v>
      </c>
      <c r="AC862" s="13" t="str">
        <f t="shared" si="222"/>
        <v>극동유화</v>
      </c>
    </row>
    <row r="863" spans="1:29" hidden="1">
      <c r="A863" s="55">
        <f t="shared" si="223"/>
        <v>855</v>
      </c>
      <c r="B863" s="143" t="s">
        <v>1341</v>
      </c>
      <c r="C863" s="175" t="s">
        <v>3008</v>
      </c>
      <c r="D863" s="37" t="s">
        <v>2286</v>
      </c>
      <c r="E863" s="38">
        <v>153000</v>
      </c>
      <c r="F863" s="39">
        <v>111660340</v>
      </c>
      <c r="G863" s="39">
        <v>13803058</v>
      </c>
      <c r="H863" s="88">
        <v>12.36</v>
      </c>
      <c r="I863" s="47">
        <v>4241342</v>
      </c>
      <c r="J863" s="47">
        <v>5298536</v>
      </c>
      <c r="K863" s="47">
        <v>4915994</v>
      </c>
      <c r="L863" s="47">
        <v>4700530</v>
      </c>
      <c r="N863" s="3" t="str">
        <f t="shared" si="208"/>
        <v>0</v>
      </c>
      <c r="O863" s="3" t="str">
        <f t="shared" si="209"/>
        <v>0</v>
      </c>
      <c r="P863" s="3" t="str">
        <f t="shared" si="210"/>
        <v>0</v>
      </c>
      <c r="Q863" s="3" t="str">
        <f t="shared" si="211"/>
        <v>0</v>
      </c>
      <c r="R863" s="8">
        <f t="shared" si="212"/>
        <v>0</v>
      </c>
      <c r="S863" s="6">
        <f t="shared" si="213"/>
        <v>12.36</v>
      </c>
      <c r="T863" s="6">
        <f t="shared" si="214"/>
        <v>17.155958865967989</v>
      </c>
      <c r="V863" s="3" t="str">
        <f t="shared" si="215"/>
        <v>PASS</v>
      </c>
      <c r="W863" s="3" t="str">
        <f t="shared" si="216"/>
        <v>PASS</v>
      </c>
      <c r="X863" s="3" t="str">
        <f t="shared" si="217"/>
        <v>PASS</v>
      </c>
      <c r="Y863" s="3" t="str">
        <f t="shared" si="218"/>
        <v>PASS</v>
      </c>
      <c r="Z863" s="3" t="str">
        <f t="shared" si="219"/>
        <v>PASS</v>
      </c>
      <c r="AA863" s="18">
        <f t="shared" si="220"/>
        <v>3</v>
      </c>
      <c r="AB863" s="3" t="str">
        <f t="shared" si="221"/>
        <v>A093190</v>
      </c>
      <c r="AC863" s="13" t="str">
        <f t="shared" si="222"/>
        <v>빅솔론</v>
      </c>
    </row>
    <row r="864" spans="1:29" hidden="1">
      <c r="A864" s="55">
        <f t="shared" si="223"/>
        <v>856</v>
      </c>
      <c r="B864" s="146" t="s">
        <v>102</v>
      </c>
      <c r="C864" s="176" t="s">
        <v>3059</v>
      </c>
      <c r="D864" s="40" t="s">
        <v>2287</v>
      </c>
      <c r="E864" s="41">
        <v>145350</v>
      </c>
      <c r="F864" s="42">
        <v>223799093</v>
      </c>
      <c r="G864" s="42">
        <v>79001783</v>
      </c>
      <c r="H864" s="89">
        <v>35.299999999999997</v>
      </c>
      <c r="I864" s="48">
        <v>2248823</v>
      </c>
      <c r="J864" s="48">
        <v>4854874</v>
      </c>
      <c r="K864" s="48">
        <v>49411</v>
      </c>
      <c r="L864" s="48">
        <v>3743612</v>
      </c>
      <c r="N864" s="3" t="str">
        <f t="shared" si="208"/>
        <v>0</v>
      </c>
      <c r="O864" s="3" t="str">
        <f t="shared" si="209"/>
        <v>0</v>
      </c>
      <c r="P864" s="3" t="str">
        <f t="shared" si="210"/>
        <v>0</v>
      </c>
      <c r="Q864" s="3" t="str">
        <f t="shared" si="211"/>
        <v>0</v>
      </c>
      <c r="R864" s="8">
        <f t="shared" si="212"/>
        <v>0</v>
      </c>
      <c r="S864" s="6">
        <f t="shared" si="213"/>
        <v>35.299999999999997</v>
      </c>
      <c r="T864" s="6">
        <f t="shared" si="214"/>
        <v>4.8689741562089353</v>
      </c>
      <c r="V864" s="3" t="str">
        <f t="shared" si="215"/>
        <v>PASS</v>
      </c>
      <c r="W864" s="3" t="str">
        <f t="shared" si="216"/>
        <v>PASS</v>
      </c>
      <c r="X864" s="3" t="str">
        <f t="shared" si="217"/>
        <v>PASS</v>
      </c>
      <c r="Y864" s="3" t="str">
        <f t="shared" si="218"/>
        <v>PASS</v>
      </c>
      <c r="Z864" s="3" t="str">
        <f t="shared" si="219"/>
        <v>PASS</v>
      </c>
      <c r="AA864" s="18">
        <f t="shared" si="220"/>
        <v>3</v>
      </c>
      <c r="AB864" s="3" t="str">
        <f t="shared" si="221"/>
        <v>A002170</v>
      </c>
      <c r="AC864" s="13" t="str">
        <f t="shared" si="222"/>
        <v>삼양통상</v>
      </c>
    </row>
    <row r="865" spans="1:29">
      <c r="A865" s="55">
        <f t="shared" si="223"/>
        <v>857</v>
      </c>
      <c r="B865" s="143" t="s">
        <v>909</v>
      </c>
      <c r="C865" s="175" t="s">
        <v>2001</v>
      </c>
      <c r="D865" s="37" t="s">
        <v>2294</v>
      </c>
      <c r="E865" s="38">
        <v>120362</v>
      </c>
      <c r="F865" s="39">
        <v>8906391</v>
      </c>
      <c r="G865" s="39">
        <v>16734687</v>
      </c>
      <c r="H865" s="88" t="s">
        <v>2311</v>
      </c>
      <c r="I865" s="47">
        <v>-610015</v>
      </c>
      <c r="J865" s="47">
        <v>-211665</v>
      </c>
      <c r="K865" s="47">
        <v>-575488</v>
      </c>
      <c r="L865" s="47">
        <v>767424</v>
      </c>
      <c r="N865" s="3" t="str">
        <f t="shared" si="208"/>
        <v>1</v>
      </c>
      <c r="O865" s="3" t="str">
        <f t="shared" si="209"/>
        <v>1</v>
      </c>
      <c r="P865" s="3" t="str">
        <f t="shared" si="210"/>
        <v>1</v>
      </c>
      <c r="Q865" s="3" t="str">
        <f t="shared" si="211"/>
        <v>0</v>
      </c>
      <c r="R865" s="8">
        <f t="shared" si="212"/>
        <v>3</v>
      </c>
      <c r="S865" s="6" t="str">
        <f t="shared" si="213"/>
        <v>일부잠식</v>
      </c>
      <c r="T865" s="6">
        <f t="shared" si="214"/>
        <v>-7.0706978842496353</v>
      </c>
      <c r="V865" s="3" t="str">
        <f t="shared" si="215"/>
        <v>FAIL</v>
      </c>
      <c r="W865" s="3" t="str">
        <f t="shared" si="216"/>
        <v>FAIL</v>
      </c>
      <c r="X865" s="3" t="str">
        <f t="shared" si="217"/>
        <v>PASS</v>
      </c>
      <c r="Y865" s="3" t="str">
        <f t="shared" si="218"/>
        <v>PASS</v>
      </c>
      <c r="Z865" s="3" t="str">
        <f t="shared" si="219"/>
        <v>PASS</v>
      </c>
      <c r="AA865" s="18">
        <f t="shared" si="220"/>
        <v>1</v>
      </c>
      <c r="AB865" s="3" t="str">
        <f t="shared" si="221"/>
        <v>A046210</v>
      </c>
      <c r="AC865" s="13" t="str">
        <f t="shared" si="222"/>
        <v>파나진</v>
      </c>
    </row>
    <row r="866" spans="1:29" hidden="1">
      <c r="A866" s="55">
        <f t="shared" si="223"/>
        <v>858</v>
      </c>
      <c r="B866" s="143" t="s">
        <v>3110</v>
      </c>
      <c r="C866" s="175" t="s">
        <v>3111</v>
      </c>
      <c r="D866" s="37" t="s">
        <v>2289</v>
      </c>
      <c r="E866" s="38">
        <v>117750</v>
      </c>
      <c r="F866" s="39"/>
      <c r="G866" s="39"/>
      <c r="H866" s="88"/>
      <c r="I866" s="47"/>
      <c r="J866" s="47"/>
      <c r="K866" s="47"/>
      <c r="L866" s="47"/>
      <c r="N866" s="3" t="str">
        <f t="shared" si="208"/>
        <v>1</v>
      </c>
      <c r="O866" s="3" t="str">
        <f t="shared" si="209"/>
        <v>1</v>
      </c>
      <c r="P866" s="3" t="str">
        <f t="shared" si="210"/>
        <v>1</v>
      </c>
      <c r="Q866" s="3" t="str">
        <f t="shared" si="211"/>
        <v>1</v>
      </c>
      <c r="R866" s="8">
        <f t="shared" si="212"/>
        <v>4</v>
      </c>
      <c r="S866" s="6">
        <f t="shared" si="213"/>
        <v>0</v>
      </c>
      <c r="T866" s="6" t="e">
        <f t="shared" si="214"/>
        <v>#DIV/0!</v>
      </c>
      <c r="V866" s="3" t="str">
        <f t="shared" si="215"/>
        <v>PASS</v>
      </c>
      <c r="W866" s="3" t="str">
        <f t="shared" si="216"/>
        <v>PASS</v>
      </c>
      <c r="X866" s="3" t="str">
        <f t="shared" si="217"/>
        <v>PASS</v>
      </c>
      <c r="Y866" s="3" t="str">
        <f t="shared" si="218"/>
        <v>FAIL</v>
      </c>
      <c r="Z866" s="3" t="str">
        <f t="shared" si="219"/>
        <v/>
      </c>
      <c r="AA866" s="18">
        <f t="shared" si="220"/>
        <v>3</v>
      </c>
      <c r="AB866" s="3" t="str">
        <f t="shared" si="221"/>
        <v>A075580</v>
      </c>
      <c r="AC866" s="13" t="str">
        <f t="shared" si="222"/>
        <v>세진중공업</v>
      </c>
    </row>
    <row r="867" spans="1:29" hidden="1">
      <c r="A867" s="55">
        <f t="shared" si="223"/>
        <v>859</v>
      </c>
      <c r="B867" s="143" t="s">
        <v>1178</v>
      </c>
      <c r="C867" s="175" t="s">
        <v>3122</v>
      </c>
      <c r="D867" s="37" t="s">
        <v>2294</v>
      </c>
      <c r="E867" s="38">
        <v>117486</v>
      </c>
      <c r="F867" s="39">
        <v>54880257</v>
      </c>
      <c r="G867" s="39">
        <v>7222244</v>
      </c>
      <c r="H867" s="88">
        <v>13.16</v>
      </c>
      <c r="I867" s="47">
        <v>15843</v>
      </c>
      <c r="J867" s="47">
        <v>415712</v>
      </c>
      <c r="K867" s="47">
        <v>1018960</v>
      </c>
      <c r="L867" s="47">
        <v>1803803</v>
      </c>
      <c r="N867" s="3" t="str">
        <f t="shared" si="208"/>
        <v>0</v>
      </c>
      <c r="O867" s="3" t="str">
        <f t="shared" si="209"/>
        <v>0</v>
      </c>
      <c r="P867" s="3" t="str">
        <f t="shared" si="210"/>
        <v>0</v>
      </c>
      <c r="Q867" s="3" t="str">
        <f t="shared" si="211"/>
        <v>0</v>
      </c>
      <c r="R867" s="8">
        <f t="shared" si="212"/>
        <v>0</v>
      </c>
      <c r="S867" s="6">
        <f t="shared" si="213"/>
        <v>13.16</v>
      </c>
      <c r="T867" s="6">
        <f t="shared" si="214"/>
        <v>5.9298519684410369</v>
      </c>
      <c r="V867" s="3" t="str">
        <f t="shared" si="215"/>
        <v>PASS</v>
      </c>
      <c r="W867" s="3" t="str">
        <f t="shared" si="216"/>
        <v>PASS</v>
      </c>
      <c r="X867" s="3" t="str">
        <f t="shared" si="217"/>
        <v>PASS</v>
      </c>
      <c r="Y867" s="3" t="str">
        <f t="shared" si="218"/>
        <v>PASS</v>
      </c>
      <c r="Z867" s="3" t="str">
        <f t="shared" si="219"/>
        <v>PASS</v>
      </c>
      <c r="AA867" s="18">
        <f t="shared" si="220"/>
        <v>3</v>
      </c>
      <c r="AB867" s="3" t="str">
        <f t="shared" si="221"/>
        <v>A072020</v>
      </c>
      <c r="AC867" s="13" t="str">
        <f t="shared" si="222"/>
        <v>중앙백신</v>
      </c>
    </row>
    <row r="868" spans="1:29" hidden="1">
      <c r="A868" s="55">
        <f t="shared" si="223"/>
        <v>860</v>
      </c>
      <c r="B868" s="143" t="s">
        <v>2035</v>
      </c>
      <c r="C868" s="175" t="s">
        <v>3048</v>
      </c>
      <c r="D868" s="37" t="s">
        <v>2286</v>
      </c>
      <c r="E868" s="38">
        <v>151310</v>
      </c>
      <c r="F868" s="39">
        <v>168199629</v>
      </c>
      <c r="G868" s="39">
        <v>55143729</v>
      </c>
      <c r="H868" s="88">
        <v>32.78</v>
      </c>
      <c r="I868" s="47">
        <v>-2469638</v>
      </c>
      <c r="J868" s="47">
        <v>125509</v>
      </c>
      <c r="K868" s="47">
        <v>-2826529</v>
      </c>
      <c r="L868" s="47">
        <v>1456838</v>
      </c>
      <c r="N868" s="3" t="str">
        <f t="shared" si="208"/>
        <v>1</v>
      </c>
      <c r="O868" s="3" t="str">
        <f t="shared" si="209"/>
        <v>0</v>
      </c>
      <c r="P868" s="3" t="str">
        <f t="shared" si="210"/>
        <v>1</v>
      </c>
      <c r="Q868" s="3" t="str">
        <f t="shared" si="211"/>
        <v>0</v>
      </c>
      <c r="R868" s="8">
        <f t="shared" si="212"/>
        <v>2</v>
      </c>
      <c r="S868" s="6">
        <f t="shared" si="213"/>
        <v>32.78</v>
      </c>
      <c r="T868" s="6">
        <f t="shared" si="214"/>
        <v>-2.2079834670741159</v>
      </c>
      <c r="V868" s="3" t="str">
        <f t="shared" si="215"/>
        <v>PASS</v>
      </c>
      <c r="W868" s="3" t="str">
        <f t="shared" si="216"/>
        <v>PASS</v>
      </c>
      <c r="X868" s="3" t="str">
        <f t="shared" si="217"/>
        <v>PASS</v>
      </c>
      <c r="Y868" s="3" t="str">
        <f t="shared" si="218"/>
        <v>PASS</v>
      </c>
      <c r="Z868" s="3" t="str">
        <f t="shared" si="219"/>
        <v>PASS</v>
      </c>
      <c r="AA868" s="18">
        <f t="shared" si="220"/>
        <v>3</v>
      </c>
      <c r="AB868" s="3" t="str">
        <f t="shared" si="221"/>
        <v>A033170</v>
      </c>
      <c r="AC868" s="13" t="str">
        <f t="shared" si="222"/>
        <v>시그네틱스</v>
      </c>
    </row>
    <row r="869" spans="1:29" s="19" customFormat="1" hidden="1">
      <c r="A869" s="55">
        <f t="shared" si="223"/>
        <v>861</v>
      </c>
      <c r="B869" s="146" t="s">
        <v>2143</v>
      </c>
      <c r="C869" s="176" t="s">
        <v>3172</v>
      </c>
      <c r="D869" s="40" t="s">
        <v>2286</v>
      </c>
      <c r="E869" s="41">
        <v>73861</v>
      </c>
      <c r="F869" s="42">
        <v>37530245</v>
      </c>
      <c r="G869" s="42">
        <v>6886707</v>
      </c>
      <c r="H869" s="89">
        <v>18.350000000000001</v>
      </c>
      <c r="I869" s="48">
        <v>-399461</v>
      </c>
      <c r="J869" s="48">
        <v>392384</v>
      </c>
      <c r="K869" s="48">
        <v>531755</v>
      </c>
      <c r="L869" s="48">
        <v>1745252</v>
      </c>
      <c r="N869" s="21" t="str">
        <f t="shared" si="208"/>
        <v>1</v>
      </c>
      <c r="O869" s="21" t="str">
        <f t="shared" si="209"/>
        <v>0</v>
      </c>
      <c r="P869" s="21" t="str">
        <f t="shared" si="210"/>
        <v>0</v>
      </c>
      <c r="Q869" s="21" t="str">
        <f t="shared" si="211"/>
        <v>0</v>
      </c>
      <c r="R869" s="8">
        <f t="shared" si="212"/>
        <v>1</v>
      </c>
      <c r="S869" s="20">
        <f t="shared" si="213"/>
        <v>18.350000000000001</v>
      </c>
      <c r="T869" s="20">
        <f t="shared" si="214"/>
        <v>6.0482685364830413</v>
      </c>
      <c r="U869" s="21"/>
      <c r="V869" s="21" t="str">
        <f t="shared" si="215"/>
        <v>PASS</v>
      </c>
      <c r="W869" s="21" t="str">
        <f t="shared" si="216"/>
        <v>PASS</v>
      </c>
      <c r="X869" s="21" t="str">
        <f t="shared" si="217"/>
        <v>PASS</v>
      </c>
      <c r="Y869" s="21" t="str">
        <f t="shared" si="218"/>
        <v>PASS</v>
      </c>
      <c r="Z869" s="21" t="str">
        <f t="shared" si="219"/>
        <v>PASS</v>
      </c>
      <c r="AA869" s="8">
        <f t="shared" si="220"/>
        <v>3</v>
      </c>
      <c r="AB869" s="21" t="str">
        <f t="shared" si="221"/>
        <v>A137940</v>
      </c>
      <c r="AC869" s="22" t="str">
        <f t="shared" si="222"/>
        <v>넥스트아이</v>
      </c>
    </row>
    <row r="870" spans="1:29" hidden="1">
      <c r="A870" s="55">
        <f t="shared" si="223"/>
        <v>862</v>
      </c>
      <c r="B870" s="143" t="s">
        <v>1354</v>
      </c>
      <c r="C870" s="175" t="s">
        <v>3021</v>
      </c>
      <c r="D870" s="37" t="s">
        <v>2287</v>
      </c>
      <c r="E870" s="38">
        <v>144200</v>
      </c>
      <c r="F870" s="39">
        <v>58491286</v>
      </c>
      <c r="G870" s="39">
        <v>53800253</v>
      </c>
      <c r="H870" s="88">
        <v>91.98</v>
      </c>
      <c r="I870" s="47">
        <v>2544170</v>
      </c>
      <c r="J870" s="47">
        <v>998971</v>
      </c>
      <c r="K870" s="47">
        <v>2397972</v>
      </c>
      <c r="L870" s="47">
        <v>-173034</v>
      </c>
      <c r="N870" s="3" t="str">
        <f t="shared" si="208"/>
        <v>0</v>
      </c>
      <c r="O870" s="3" t="str">
        <f t="shared" si="209"/>
        <v>0</v>
      </c>
      <c r="P870" s="3" t="str">
        <f t="shared" si="210"/>
        <v>0</v>
      </c>
      <c r="Q870" s="3" t="str">
        <f t="shared" si="211"/>
        <v>1</v>
      </c>
      <c r="R870" s="8">
        <f t="shared" si="212"/>
        <v>1</v>
      </c>
      <c r="S870" s="6">
        <f t="shared" si="213"/>
        <v>91.98</v>
      </c>
      <c r="T870" s="6">
        <f t="shared" si="214"/>
        <v>9.8614330346575052</v>
      </c>
      <c r="V870" s="3" t="str">
        <f t="shared" si="215"/>
        <v>PASS</v>
      </c>
      <c r="W870" s="3" t="str">
        <f t="shared" si="216"/>
        <v>PASS</v>
      </c>
      <c r="X870" s="3" t="str">
        <f t="shared" si="217"/>
        <v>PASS</v>
      </c>
      <c r="Y870" s="3" t="str">
        <f t="shared" si="218"/>
        <v>PASS</v>
      </c>
      <c r="Z870" s="3" t="str">
        <f t="shared" si="219"/>
        <v>PASS</v>
      </c>
      <c r="AA870" s="18">
        <f t="shared" si="220"/>
        <v>3</v>
      </c>
      <c r="AB870" s="3" t="str">
        <f t="shared" si="221"/>
        <v>A094850</v>
      </c>
      <c r="AC870" s="13" t="str">
        <f t="shared" si="222"/>
        <v>참좋은레져</v>
      </c>
    </row>
    <row r="871" spans="1:29" hidden="1">
      <c r="A871" s="55">
        <f t="shared" si="223"/>
        <v>863</v>
      </c>
      <c r="B871" s="143" t="s">
        <v>127</v>
      </c>
      <c r="C871" s="175" t="s">
        <v>3325</v>
      </c>
      <c r="D871" s="37" t="s">
        <v>2287</v>
      </c>
      <c r="E871" s="38">
        <v>88099</v>
      </c>
      <c r="F871" s="39">
        <v>45561037</v>
      </c>
      <c r="G871" s="39">
        <v>33300369</v>
      </c>
      <c r="H871" s="88">
        <v>73.09</v>
      </c>
      <c r="I871" s="47">
        <v>-1299619</v>
      </c>
      <c r="J871" s="47">
        <v>820279</v>
      </c>
      <c r="K871" s="47">
        <v>-1314466</v>
      </c>
      <c r="L871" s="47">
        <v>-6534189</v>
      </c>
      <c r="N871" s="3" t="str">
        <f t="shared" si="208"/>
        <v>1</v>
      </c>
      <c r="O871" s="3" t="str">
        <f t="shared" si="209"/>
        <v>0</v>
      </c>
      <c r="P871" s="3" t="str">
        <f t="shared" si="210"/>
        <v>1</v>
      </c>
      <c r="Q871" s="3" t="str">
        <f t="shared" si="211"/>
        <v>1</v>
      </c>
      <c r="R871" s="8">
        <f t="shared" si="212"/>
        <v>3</v>
      </c>
      <c r="S871" s="6">
        <f t="shared" si="213"/>
        <v>73.09</v>
      </c>
      <c r="T871" s="6">
        <f t="shared" si="214"/>
        <v>-18.278765252862879</v>
      </c>
      <c r="V871" s="3" t="str">
        <f t="shared" si="215"/>
        <v>PASS</v>
      </c>
      <c r="W871" s="3" t="str">
        <f t="shared" si="216"/>
        <v>PASS</v>
      </c>
      <c r="X871" s="3" t="str">
        <f t="shared" si="217"/>
        <v>PASS</v>
      </c>
      <c r="Y871" s="3" t="str">
        <f t="shared" si="218"/>
        <v>PASS</v>
      </c>
      <c r="Z871" s="3" t="str">
        <f t="shared" si="219"/>
        <v>FAIL</v>
      </c>
      <c r="AA871" s="18">
        <f t="shared" si="220"/>
        <v>3</v>
      </c>
      <c r="AB871" s="3" t="str">
        <f t="shared" si="221"/>
        <v>A002700</v>
      </c>
      <c r="AC871" s="13" t="str">
        <f t="shared" si="222"/>
        <v>신일산업</v>
      </c>
    </row>
    <row r="872" spans="1:29" hidden="1">
      <c r="A872" s="55">
        <f t="shared" si="223"/>
        <v>864</v>
      </c>
      <c r="B872" s="143" t="s">
        <v>2468</v>
      </c>
      <c r="C872" s="175" t="s">
        <v>3112</v>
      </c>
      <c r="D872" s="37" t="s">
        <v>2289</v>
      </c>
      <c r="E872" s="38">
        <v>129347</v>
      </c>
      <c r="F872" s="39"/>
      <c r="G872" s="39"/>
      <c r="H872" s="88"/>
      <c r="I872" s="47"/>
      <c r="J872" s="47">
        <v>3383027</v>
      </c>
      <c r="K872" s="47">
        <v>665794</v>
      </c>
      <c r="L872" s="47"/>
      <c r="N872" s="3" t="str">
        <f t="shared" si="208"/>
        <v>1</v>
      </c>
      <c r="O872" s="3" t="str">
        <f t="shared" si="209"/>
        <v>0</v>
      </c>
      <c r="P872" s="3" t="str">
        <f t="shared" si="210"/>
        <v>0</v>
      </c>
      <c r="Q872" s="3" t="str">
        <f t="shared" si="211"/>
        <v>1</v>
      </c>
      <c r="R872" s="8">
        <f t="shared" si="212"/>
        <v>2</v>
      </c>
      <c r="S872" s="6">
        <f t="shared" si="213"/>
        <v>0</v>
      </c>
      <c r="T872" s="6" t="e">
        <f t="shared" si="214"/>
        <v>#DIV/0!</v>
      </c>
      <c r="V872" s="3" t="str">
        <f t="shared" si="215"/>
        <v>PASS</v>
      </c>
      <c r="W872" s="3" t="str">
        <f t="shared" si="216"/>
        <v>PASS</v>
      </c>
      <c r="X872" s="3" t="str">
        <f t="shared" si="217"/>
        <v>PASS</v>
      </c>
      <c r="Y872" s="3" t="str">
        <f t="shared" si="218"/>
        <v>PASS</v>
      </c>
      <c r="Z872" s="3" t="str">
        <f t="shared" si="219"/>
        <v/>
      </c>
      <c r="AA872" s="18">
        <f t="shared" si="220"/>
        <v>3</v>
      </c>
      <c r="AB872" s="3" t="str">
        <f t="shared" si="221"/>
        <v>A195990</v>
      </c>
      <c r="AC872" s="13" t="str">
        <f t="shared" si="222"/>
        <v>유지인트</v>
      </c>
    </row>
    <row r="873" spans="1:29" hidden="1">
      <c r="A873" s="55">
        <f t="shared" si="223"/>
        <v>865</v>
      </c>
      <c r="B873" s="143" t="s">
        <v>939</v>
      </c>
      <c r="C873" s="175" t="s">
        <v>3080</v>
      </c>
      <c r="D873" s="37" t="s">
        <v>2286</v>
      </c>
      <c r="E873" s="38">
        <v>140127</v>
      </c>
      <c r="F873" s="39">
        <v>114749518</v>
      </c>
      <c r="G873" s="39">
        <v>62913943</v>
      </c>
      <c r="H873" s="88">
        <v>54.83</v>
      </c>
      <c r="I873" s="47">
        <v>1756307</v>
      </c>
      <c r="J873" s="47">
        <v>-2875146</v>
      </c>
      <c r="K873" s="47">
        <v>5029286</v>
      </c>
      <c r="L873" s="47">
        <v>-6260618</v>
      </c>
      <c r="N873" s="3" t="str">
        <f t="shared" si="208"/>
        <v>0</v>
      </c>
      <c r="O873" s="3" t="str">
        <f t="shared" si="209"/>
        <v>1</v>
      </c>
      <c r="P873" s="3" t="str">
        <f t="shared" si="210"/>
        <v>0</v>
      </c>
      <c r="Q873" s="3" t="str">
        <f t="shared" si="211"/>
        <v>1</v>
      </c>
      <c r="R873" s="8">
        <f t="shared" si="212"/>
        <v>2</v>
      </c>
      <c r="S873" s="6">
        <f t="shared" si="213"/>
        <v>54.83</v>
      </c>
      <c r="T873" s="6">
        <f t="shared" si="214"/>
        <v>-2.048087905693861</v>
      </c>
      <c r="V873" s="3" t="str">
        <f t="shared" si="215"/>
        <v>PASS</v>
      </c>
      <c r="W873" s="3" t="str">
        <f t="shared" si="216"/>
        <v>PASS</v>
      </c>
      <c r="X873" s="3" t="str">
        <f t="shared" si="217"/>
        <v>PASS</v>
      </c>
      <c r="Y873" s="3" t="str">
        <f t="shared" si="218"/>
        <v>PASS</v>
      </c>
      <c r="Z873" s="3" t="str">
        <f t="shared" si="219"/>
        <v>PASS</v>
      </c>
      <c r="AA873" s="18">
        <f t="shared" si="220"/>
        <v>3</v>
      </c>
      <c r="AB873" s="3" t="str">
        <f t="shared" si="221"/>
        <v>A049520</v>
      </c>
      <c r="AC873" s="13" t="str">
        <f t="shared" si="222"/>
        <v>유아이엘</v>
      </c>
    </row>
    <row r="874" spans="1:29" hidden="1">
      <c r="A874" s="55">
        <f t="shared" si="223"/>
        <v>866</v>
      </c>
      <c r="B874" s="146" t="s">
        <v>1309</v>
      </c>
      <c r="C874" s="176" t="s">
        <v>1693</v>
      </c>
      <c r="D874" s="40" t="s">
        <v>2289</v>
      </c>
      <c r="E874" s="41">
        <v>91594</v>
      </c>
      <c r="F874" s="42"/>
      <c r="G874" s="42"/>
      <c r="H874" s="89"/>
      <c r="I874" s="48">
        <v>-5293745</v>
      </c>
      <c r="J874" s="48">
        <v>-2564702</v>
      </c>
      <c r="K874" s="48">
        <v>-7139031</v>
      </c>
      <c r="L874" s="48"/>
      <c r="N874" s="3" t="str">
        <f t="shared" si="208"/>
        <v>1</v>
      </c>
      <c r="O874" s="3" t="str">
        <f t="shared" si="209"/>
        <v>1</v>
      </c>
      <c r="P874" s="3" t="str">
        <f t="shared" si="210"/>
        <v>1</v>
      </c>
      <c r="Q874" s="3" t="str">
        <f t="shared" si="211"/>
        <v>1</v>
      </c>
      <c r="R874" s="8">
        <f t="shared" si="212"/>
        <v>4</v>
      </c>
      <c r="S874" s="6">
        <f t="shared" si="213"/>
        <v>0</v>
      </c>
      <c r="T874" s="6" t="e">
        <f t="shared" si="214"/>
        <v>#DIV/0!</v>
      </c>
      <c r="V874" s="3" t="str">
        <f t="shared" si="215"/>
        <v>PASS</v>
      </c>
      <c r="W874" s="3" t="str">
        <f t="shared" si="216"/>
        <v>PASS</v>
      </c>
      <c r="X874" s="3" t="str">
        <f t="shared" si="217"/>
        <v>PASS</v>
      </c>
      <c r="Y874" s="3" t="str">
        <f t="shared" si="218"/>
        <v>FAIL</v>
      </c>
      <c r="Z874" s="3" t="str">
        <f t="shared" si="219"/>
        <v/>
      </c>
      <c r="AA874" s="18">
        <f t="shared" si="220"/>
        <v>3</v>
      </c>
      <c r="AB874" s="3" t="str">
        <f t="shared" si="221"/>
        <v>A089230</v>
      </c>
      <c r="AC874" s="13" t="str">
        <f t="shared" si="222"/>
        <v>용현BM</v>
      </c>
    </row>
    <row r="875" spans="1:29" hidden="1">
      <c r="A875" s="55">
        <f t="shared" si="223"/>
        <v>867</v>
      </c>
      <c r="B875" s="143" t="s">
        <v>694</v>
      </c>
      <c r="C875" s="175" t="s">
        <v>3086</v>
      </c>
      <c r="D875" s="37" t="s">
        <v>2294</v>
      </c>
      <c r="E875" s="38">
        <v>129163</v>
      </c>
      <c r="F875" s="39">
        <v>35877146</v>
      </c>
      <c r="G875" s="39">
        <v>13949402</v>
      </c>
      <c r="H875" s="88">
        <v>38.880000000000003</v>
      </c>
      <c r="I875" s="47">
        <v>792154</v>
      </c>
      <c r="J875" s="47">
        <v>806654</v>
      </c>
      <c r="K875" s="47">
        <v>1072629</v>
      </c>
      <c r="L875" s="47">
        <v>1924710</v>
      </c>
      <c r="N875" s="3" t="str">
        <f t="shared" si="208"/>
        <v>0</v>
      </c>
      <c r="O875" s="3" t="str">
        <f t="shared" si="209"/>
        <v>0</v>
      </c>
      <c r="P875" s="3" t="str">
        <f t="shared" si="210"/>
        <v>0</v>
      </c>
      <c r="Q875" s="3" t="str">
        <f t="shared" si="211"/>
        <v>0</v>
      </c>
      <c r="R875" s="8">
        <f t="shared" si="212"/>
        <v>0</v>
      </c>
      <c r="S875" s="6">
        <f t="shared" si="213"/>
        <v>38.880000000000003</v>
      </c>
      <c r="T875" s="6">
        <f t="shared" si="214"/>
        <v>12.810793255405544</v>
      </c>
      <c r="V875" s="3" t="str">
        <f t="shared" si="215"/>
        <v>PASS</v>
      </c>
      <c r="W875" s="3" t="str">
        <f t="shared" si="216"/>
        <v>PASS</v>
      </c>
      <c r="X875" s="3" t="str">
        <f t="shared" si="217"/>
        <v>PASS</v>
      </c>
      <c r="Y875" s="3" t="str">
        <f t="shared" si="218"/>
        <v>PASS</v>
      </c>
      <c r="Z875" s="3" t="str">
        <f t="shared" si="219"/>
        <v>PASS</v>
      </c>
      <c r="AA875" s="18">
        <f t="shared" si="220"/>
        <v>3</v>
      </c>
      <c r="AB875" s="3" t="str">
        <f t="shared" si="221"/>
        <v>A032850</v>
      </c>
      <c r="AC875" s="13" t="str">
        <f t="shared" si="222"/>
        <v>비트컴퓨터</v>
      </c>
    </row>
    <row r="876" spans="1:29" hidden="1">
      <c r="A876" s="55">
        <f t="shared" si="223"/>
        <v>868</v>
      </c>
      <c r="B876" s="143" t="s">
        <v>1493</v>
      </c>
      <c r="C876" s="175" t="s">
        <v>3089</v>
      </c>
      <c r="D876" s="37" t="s">
        <v>2289</v>
      </c>
      <c r="E876" s="38">
        <v>129506</v>
      </c>
      <c r="F876" s="39">
        <v>107217235</v>
      </c>
      <c r="G876" s="39">
        <v>38612808</v>
      </c>
      <c r="H876" s="88">
        <v>36.01</v>
      </c>
      <c r="I876" s="47">
        <v>-8637</v>
      </c>
      <c r="J876" s="47">
        <v>-357204</v>
      </c>
      <c r="K876" s="47">
        <v>549869</v>
      </c>
      <c r="L876" s="47">
        <v>19019823</v>
      </c>
      <c r="N876" s="3" t="str">
        <f t="shared" si="208"/>
        <v>1</v>
      </c>
      <c r="O876" s="3" t="str">
        <f t="shared" si="209"/>
        <v>1</v>
      </c>
      <c r="P876" s="3" t="str">
        <f t="shared" si="210"/>
        <v>0</v>
      </c>
      <c r="Q876" s="3" t="str">
        <f t="shared" si="211"/>
        <v>0</v>
      </c>
      <c r="R876" s="8">
        <f t="shared" si="212"/>
        <v>2</v>
      </c>
      <c r="S876" s="6">
        <f t="shared" si="213"/>
        <v>36.01</v>
      </c>
      <c r="T876" s="6">
        <f t="shared" si="214"/>
        <v>17.911160458484122</v>
      </c>
      <c r="V876" s="3" t="str">
        <f t="shared" si="215"/>
        <v>PASS</v>
      </c>
      <c r="W876" s="3" t="str">
        <f t="shared" si="216"/>
        <v>PASS</v>
      </c>
      <c r="X876" s="3" t="str">
        <f t="shared" si="217"/>
        <v>PASS</v>
      </c>
      <c r="Y876" s="3" t="str">
        <f t="shared" si="218"/>
        <v>PASS</v>
      </c>
      <c r="Z876" s="3" t="str">
        <f t="shared" si="219"/>
        <v>PASS</v>
      </c>
      <c r="AA876" s="18">
        <f t="shared" si="220"/>
        <v>3</v>
      </c>
      <c r="AB876" s="3" t="str">
        <f t="shared" si="221"/>
        <v>A105840</v>
      </c>
      <c r="AC876" s="13" t="str">
        <f t="shared" si="222"/>
        <v>우진</v>
      </c>
    </row>
    <row r="877" spans="1:29" hidden="1">
      <c r="A877" s="55">
        <f t="shared" si="223"/>
        <v>869</v>
      </c>
      <c r="B877" s="143" t="s">
        <v>835</v>
      </c>
      <c r="C877" s="175" t="s">
        <v>2007</v>
      </c>
      <c r="D877" s="37" t="s">
        <v>2294</v>
      </c>
      <c r="E877" s="38">
        <v>170097</v>
      </c>
      <c r="F877" s="39">
        <v>41589528</v>
      </c>
      <c r="G877" s="39">
        <v>13100773</v>
      </c>
      <c r="H877" s="88">
        <v>31.5</v>
      </c>
      <c r="I877" s="47">
        <v>-144533</v>
      </c>
      <c r="J877" s="47">
        <v>-316986</v>
      </c>
      <c r="K877" s="47">
        <v>22619</v>
      </c>
      <c r="L877" s="47">
        <v>1791966</v>
      </c>
      <c r="N877" s="3" t="str">
        <f t="shared" si="208"/>
        <v>1</v>
      </c>
      <c r="O877" s="3" t="str">
        <f t="shared" si="209"/>
        <v>1</v>
      </c>
      <c r="P877" s="3" t="str">
        <f t="shared" si="210"/>
        <v>0</v>
      </c>
      <c r="Q877" s="3" t="str">
        <f t="shared" si="211"/>
        <v>0</v>
      </c>
      <c r="R877" s="8">
        <f t="shared" si="212"/>
        <v>2</v>
      </c>
      <c r="S877" s="6">
        <f t="shared" si="213"/>
        <v>31.5</v>
      </c>
      <c r="T877" s="6">
        <f t="shared" si="214"/>
        <v>3.2533814762216102</v>
      </c>
      <c r="V877" s="3" t="str">
        <f t="shared" si="215"/>
        <v>PASS</v>
      </c>
      <c r="W877" s="3" t="str">
        <f t="shared" si="216"/>
        <v>PASS</v>
      </c>
      <c r="X877" s="3" t="str">
        <f t="shared" si="217"/>
        <v>PASS</v>
      </c>
      <c r="Y877" s="3" t="str">
        <f t="shared" si="218"/>
        <v>PASS</v>
      </c>
      <c r="Z877" s="3" t="str">
        <f t="shared" si="219"/>
        <v>PASS</v>
      </c>
      <c r="AA877" s="18">
        <f t="shared" si="220"/>
        <v>3</v>
      </c>
      <c r="AB877" s="3" t="str">
        <f t="shared" si="221"/>
        <v>A039790</v>
      </c>
      <c r="AC877" s="13" t="str">
        <f t="shared" si="222"/>
        <v>위노바</v>
      </c>
    </row>
    <row r="878" spans="1:29" hidden="1">
      <c r="A878" s="55">
        <f t="shared" si="223"/>
        <v>870</v>
      </c>
      <c r="B878" s="143" t="s">
        <v>1196</v>
      </c>
      <c r="C878" s="175" t="s">
        <v>1998</v>
      </c>
      <c r="D878" s="37" t="s">
        <v>2289</v>
      </c>
      <c r="E878" s="38">
        <v>102318</v>
      </c>
      <c r="F878" s="39">
        <v>48278094</v>
      </c>
      <c r="G878" s="39">
        <v>10476642</v>
      </c>
      <c r="H878" s="88">
        <v>21.7</v>
      </c>
      <c r="I878" s="47">
        <v>-888256</v>
      </c>
      <c r="J878" s="47">
        <v>-2480093</v>
      </c>
      <c r="K878" s="47">
        <v>434069</v>
      </c>
      <c r="L878" s="47">
        <v>1949606</v>
      </c>
      <c r="N878" s="3" t="str">
        <f t="shared" si="208"/>
        <v>1</v>
      </c>
      <c r="O878" s="3" t="str">
        <f t="shared" si="209"/>
        <v>1</v>
      </c>
      <c r="P878" s="3" t="str">
        <f t="shared" si="210"/>
        <v>0</v>
      </c>
      <c r="Q878" s="3" t="str">
        <f t="shared" si="211"/>
        <v>0</v>
      </c>
      <c r="R878" s="8">
        <f t="shared" si="212"/>
        <v>2</v>
      </c>
      <c r="S878" s="6">
        <f t="shared" si="213"/>
        <v>21.7</v>
      </c>
      <c r="T878" s="6">
        <f t="shared" si="214"/>
        <v>-2.0395875611825107</v>
      </c>
      <c r="V878" s="3" t="str">
        <f t="shared" si="215"/>
        <v>PASS</v>
      </c>
      <c r="W878" s="3" t="str">
        <f t="shared" si="216"/>
        <v>PASS</v>
      </c>
      <c r="X878" s="3" t="str">
        <f t="shared" si="217"/>
        <v>PASS</v>
      </c>
      <c r="Y878" s="3" t="str">
        <f t="shared" si="218"/>
        <v>PASS</v>
      </c>
      <c r="Z878" s="3" t="str">
        <f t="shared" si="219"/>
        <v>PASS</v>
      </c>
      <c r="AA878" s="18">
        <f t="shared" si="220"/>
        <v>3</v>
      </c>
      <c r="AB878" s="3" t="str">
        <f t="shared" si="221"/>
        <v>A074430</v>
      </c>
      <c r="AC878" s="13" t="str">
        <f t="shared" si="222"/>
        <v>아미노로직스</v>
      </c>
    </row>
    <row r="879" spans="1:29" hidden="1">
      <c r="A879" s="55">
        <f t="shared" si="223"/>
        <v>871</v>
      </c>
      <c r="B879" s="146" t="s">
        <v>862</v>
      </c>
      <c r="C879" s="176" t="s">
        <v>3070</v>
      </c>
      <c r="D879" s="40" t="s">
        <v>2286</v>
      </c>
      <c r="E879" s="41">
        <v>136895</v>
      </c>
      <c r="F879" s="42">
        <v>347681208</v>
      </c>
      <c r="G879" s="42">
        <v>20580808</v>
      </c>
      <c r="H879" s="89">
        <v>5.92</v>
      </c>
      <c r="I879" s="48">
        <v>870901</v>
      </c>
      <c r="J879" s="48">
        <v>60692590</v>
      </c>
      <c r="K879" s="48">
        <v>984145</v>
      </c>
      <c r="L879" s="48">
        <v>2175744</v>
      </c>
      <c r="N879" s="3" t="str">
        <f t="shared" si="208"/>
        <v>0</v>
      </c>
      <c r="O879" s="3" t="str">
        <f t="shared" si="209"/>
        <v>0</v>
      </c>
      <c r="P879" s="3" t="str">
        <f t="shared" si="210"/>
        <v>0</v>
      </c>
      <c r="Q879" s="3" t="str">
        <f t="shared" si="211"/>
        <v>0</v>
      </c>
      <c r="R879" s="8">
        <f t="shared" si="212"/>
        <v>0</v>
      </c>
      <c r="S879" s="6">
        <f t="shared" si="213"/>
        <v>5.92</v>
      </c>
      <c r="T879" s="6">
        <f t="shared" si="214"/>
        <v>18.615725702379635</v>
      </c>
      <c r="V879" s="3" t="str">
        <f t="shared" si="215"/>
        <v>PASS</v>
      </c>
      <c r="W879" s="3" t="str">
        <f t="shared" si="216"/>
        <v>PASS</v>
      </c>
      <c r="X879" s="3" t="str">
        <f t="shared" si="217"/>
        <v>PASS</v>
      </c>
      <c r="Y879" s="3" t="str">
        <f t="shared" si="218"/>
        <v>PASS</v>
      </c>
      <c r="Z879" s="3" t="str">
        <f t="shared" si="219"/>
        <v>PASS</v>
      </c>
      <c r="AA879" s="18">
        <f t="shared" si="220"/>
        <v>3</v>
      </c>
      <c r="AB879" s="3" t="str">
        <f t="shared" si="221"/>
        <v>A042420</v>
      </c>
      <c r="AC879" s="13" t="str">
        <f t="shared" si="222"/>
        <v>네오위즈홀딩스</v>
      </c>
    </row>
    <row r="880" spans="1:29" hidden="1">
      <c r="A880" s="55">
        <f t="shared" si="223"/>
        <v>872</v>
      </c>
      <c r="B880" s="143" t="s">
        <v>582</v>
      </c>
      <c r="C880" s="175" t="s">
        <v>3107</v>
      </c>
      <c r="D880" s="37" t="s">
        <v>1474</v>
      </c>
      <c r="E880" s="38">
        <v>131203</v>
      </c>
      <c r="F880" s="39">
        <v>190810960</v>
      </c>
      <c r="G880" s="39">
        <v>1177281494</v>
      </c>
      <c r="H880" s="88">
        <v>616.99</v>
      </c>
      <c r="I880" s="47">
        <v>1359008</v>
      </c>
      <c r="J880" s="47">
        <v>3464686</v>
      </c>
      <c r="K880" s="47">
        <v>3479469</v>
      </c>
      <c r="L880" s="47">
        <v>3831177</v>
      </c>
      <c r="N880" s="3" t="str">
        <f t="shared" si="208"/>
        <v>0</v>
      </c>
      <c r="O880" s="3" t="str">
        <f t="shared" si="209"/>
        <v>0</v>
      </c>
      <c r="P880" s="3" t="str">
        <f t="shared" si="210"/>
        <v>0</v>
      </c>
      <c r="Q880" s="3" t="str">
        <f t="shared" si="211"/>
        <v>0</v>
      </c>
      <c r="R880" s="8">
        <f t="shared" si="212"/>
        <v>0</v>
      </c>
      <c r="S880" s="6" t="str">
        <f t="shared" si="213"/>
        <v/>
      </c>
      <c r="T880" s="6">
        <f t="shared" si="214"/>
        <v>6.359351685039476</v>
      </c>
      <c r="V880" s="3" t="str">
        <f t="shared" si="215"/>
        <v>PASS</v>
      </c>
      <c r="W880" s="3" t="str">
        <f t="shared" si="216"/>
        <v>PASS</v>
      </c>
      <c r="X880" s="3" t="str">
        <f t="shared" si="217"/>
        <v>PASS</v>
      </c>
      <c r="Y880" s="3" t="str">
        <f t="shared" si="218"/>
        <v>PASS</v>
      </c>
      <c r="Z880" s="3" t="str">
        <f t="shared" si="219"/>
        <v>PASS</v>
      </c>
      <c r="AA880" s="18">
        <f t="shared" si="220"/>
        <v>3</v>
      </c>
      <c r="AB880" s="3" t="str">
        <f t="shared" si="221"/>
        <v>A023760</v>
      </c>
      <c r="AC880" s="13" t="str">
        <f t="shared" si="222"/>
        <v>한국캐피탈</v>
      </c>
    </row>
    <row r="881" spans="1:29" hidden="1">
      <c r="A881" s="55">
        <f t="shared" si="223"/>
        <v>873</v>
      </c>
      <c r="B881" s="143" t="s">
        <v>2082</v>
      </c>
      <c r="C881" s="175" t="s">
        <v>3132</v>
      </c>
      <c r="D881" s="37" t="s">
        <v>2289</v>
      </c>
      <c r="E881" s="38">
        <v>115765</v>
      </c>
      <c r="F881" s="39">
        <v>144992407</v>
      </c>
      <c r="G881" s="39">
        <v>31425684</v>
      </c>
      <c r="H881" s="88">
        <v>21.67</v>
      </c>
      <c r="I881" s="47">
        <v>2503993</v>
      </c>
      <c r="J881" s="47">
        <v>2653803</v>
      </c>
      <c r="K881" s="47">
        <v>3974107</v>
      </c>
      <c r="L881" s="47">
        <v>4141252</v>
      </c>
      <c r="N881" s="3" t="str">
        <f t="shared" si="208"/>
        <v>0</v>
      </c>
      <c r="O881" s="3" t="str">
        <f t="shared" si="209"/>
        <v>0</v>
      </c>
      <c r="P881" s="3" t="str">
        <f t="shared" si="210"/>
        <v>0</v>
      </c>
      <c r="Q881" s="3" t="str">
        <f t="shared" si="211"/>
        <v>0</v>
      </c>
      <c r="R881" s="8">
        <f t="shared" si="212"/>
        <v>0</v>
      </c>
      <c r="S881" s="6">
        <f t="shared" si="213"/>
        <v>21.67</v>
      </c>
      <c r="T881" s="6">
        <f t="shared" si="214"/>
        <v>9.1543793738109329</v>
      </c>
      <c r="V881" s="3" t="str">
        <f t="shared" si="215"/>
        <v>PASS</v>
      </c>
      <c r="W881" s="3" t="str">
        <f t="shared" si="216"/>
        <v>PASS</v>
      </c>
      <c r="X881" s="3" t="str">
        <f t="shared" si="217"/>
        <v>PASS</v>
      </c>
      <c r="Y881" s="3" t="str">
        <f t="shared" si="218"/>
        <v>PASS</v>
      </c>
      <c r="Z881" s="3" t="str">
        <f t="shared" si="219"/>
        <v>PASS</v>
      </c>
      <c r="AA881" s="18">
        <f t="shared" si="220"/>
        <v>3</v>
      </c>
      <c r="AB881" s="3" t="str">
        <f t="shared" si="221"/>
        <v>A108380</v>
      </c>
      <c r="AC881" s="13" t="str">
        <f t="shared" si="222"/>
        <v>대양전기공업</v>
      </c>
    </row>
    <row r="882" spans="1:29" hidden="1">
      <c r="A882" s="55">
        <f t="shared" si="223"/>
        <v>874</v>
      </c>
      <c r="B882" s="143" t="s">
        <v>147</v>
      </c>
      <c r="C882" s="175" t="s">
        <v>3150</v>
      </c>
      <c r="D882" s="37" t="s">
        <v>2288</v>
      </c>
      <c r="E882" s="38">
        <v>118118</v>
      </c>
      <c r="F882" s="39">
        <v>89679552</v>
      </c>
      <c r="G882" s="39">
        <v>17873419</v>
      </c>
      <c r="H882" s="88">
        <v>19.93</v>
      </c>
      <c r="I882" s="47">
        <v>8868480</v>
      </c>
      <c r="J882" s="47">
        <v>-1377840</v>
      </c>
      <c r="K882" s="47">
        <v>-2179058</v>
      </c>
      <c r="L882" s="47">
        <v>-2046262</v>
      </c>
      <c r="N882" s="3" t="str">
        <f t="shared" si="208"/>
        <v>0</v>
      </c>
      <c r="O882" s="3" t="str">
        <f t="shared" si="209"/>
        <v>1</v>
      </c>
      <c r="P882" s="3" t="str">
        <f t="shared" si="210"/>
        <v>1</v>
      </c>
      <c r="Q882" s="3" t="str">
        <f t="shared" si="211"/>
        <v>1</v>
      </c>
      <c r="R882" s="8">
        <f t="shared" si="212"/>
        <v>3</v>
      </c>
      <c r="S882" s="6">
        <f t="shared" si="213"/>
        <v>19.93</v>
      </c>
      <c r="T882" s="6">
        <f t="shared" si="214"/>
        <v>3.6410975826462648</v>
      </c>
      <c r="V882" s="3" t="str">
        <f t="shared" si="215"/>
        <v>PASS</v>
      </c>
      <c r="W882" s="3" t="str">
        <f t="shared" si="216"/>
        <v>PASS</v>
      </c>
      <c r="X882" s="3" t="str">
        <f t="shared" si="217"/>
        <v>PASS</v>
      </c>
      <c r="Y882" s="3" t="str">
        <f t="shared" si="218"/>
        <v>PASS</v>
      </c>
      <c r="Z882" s="3" t="str">
        <f t="shared" si="219"/>
        <v>PASS</v>
      </c>
      <c r="AA882" s="18">
        <f t="shared" si="220"/>
        <v>3</v>
      </c>
      <c r="AB882" s="3" t="str">
        <f t="shared" si="221"/>
        <v>A003080</v>
      </c>
      <c r="AC882" s="13" t="str">
        <f t="shared" si="222"/>
        <v>성보화학</v>
      </c>
    </row>
    <row r="883" spans="1:29" hidden="1">
      <c r="A883" s="55">
        <f t="shared" si="223"/>
        <v>875</v>
      </c>
      <c r="B883" s="143" t="s">
        <v>276</v>
      </c>
      <c r="C883" s="175" t="s">
        <v>3029</v>
      </c>
      <c r="D883" s="37" t="s">
        <v>2293</v>
      </c>
      <c r="E883" s="38">
        <v>132389</v>
      </c>
      <c r="F883" s="39">
        <v>117226727</v>
      </c>
      <c r="G883" s="39">
        <v>165283008</v>
      </c>
      <c r="H883" s="88">
        <v>140.99</v>
      </c>
      <c r="I883" s="47">
        <v>1804983</v>
      </c>
      <c r="J883" s="47">
        <v>4028733</v>
      </c>
      <c r="K883" s="47">
        <v>3093755</v>
      </c>
      <c r="L883" s="47">
        <v>517690</v>
      </c>
      <c r="N883" s="3" t="str">
        <f t="shared" si="208"/>
        <v>0</v>
      </c>
      <c r="O883" s="3" t="str">
        <f t="shared" si="209"/>
        <v>0</v>
      </c>
      <c r="P883" s="3" t="str">
        <f t="shared" si="210"/>
        <v>0</v>
      </c>
      <c r="Q883" s="3" t="str">
        <f t="shared" si="211"/>
        <v>0</v>
      </c>
      <c r="R883" s="8">
        <f t="shared" si="212"/>
        <v>0</v>
      </c>
      <c r="S883" s="6">
        <f t="shared" si="213"/>
        <v>140.99</v>
      </c>
      <c r="T883" s="6">
        <f t="shared" si="214"/>
        <v>8.0571736853149538</v>
      </c>
      <c r="V883" s="3" t="str">
        <f t="shared" si="215"/>
        <v>PASS</v>
      </c>
      <c r="W883" s="3" t="str">
        <f t="shared" si="216"/>
        <v>PASS</v>
      </c>
      <c r="X883" s="3" t="str">
        <f t="shared" si="217"/>
        <v>PASS</v>
      </c>
      <c r="Y883" s="3" t="str">
        <f t="shared" si="218"/>
        <v>PASS</v>
      </c>
      <c r="Z883" s="3" t="str">
        <f t="shared" si="219"/>
        <v>PASS</v>
      </c>
      <c r="AA883" s="18">
        <f t="shared" si="220"/>
        <v>3</v>
      </c>
      <c r="AB883" s="3" t="str">
        <f t="shared" si="221"/>
        <v>A006090</v>
      </c>
      <c r="AC883" s="13" t="str">
        <f t="shared" si="222"/>
        <v>사조오양</v>
      </c>
    </row>
    <row r="884" spans="1:29" hidden="1">
      <c r="A884" s="55">
        <f t="shared" si="223"/>
        <v>876</v>
      </c>
      <c r="B884" s="146" t="s">
        <v>1058</v>
      </c>
      <c r="C884" s="176" t="s">
        <v>3236</v>
      </c>
      <c r="D884" s="40" t="s">
        <v>2294</v>
      </c>
      <c r="E884" s="41">
        <v>90382</v>
      </c>
      <c r="F884" s="42">
        <v>50870179</v>
      </c>
      <c r="G884" s="42">
        <v>27636328</v>
      </c>
      <c r="H884" s="89">
        <v>54.33</v>
      </c>
      <c r="I884" s="48">
        <v>2060706</v>
      </c>
      <c r="J884" s="48">
        <v>-66423</v>
      </c>
      <c r="K884" s="48">
        <v>891059</v>
      </c>
      <c r="L884" s="48">
        <v>-2079689</v>
      </c>
      <c r="N884" s="3" t="str">
        <f t="shared" si="208"/>
        <v>0</v>
      </c>
      <c r="O884" s="3" t="str">
        <f t="shared" si="209"/>
        <v>1</v>
      </c>
      <c r="P884" s="3" t="str">
        <f t="shared" si="210"/>
        <v>0</v>
      </c>
      <c r="Q884" s="3" t="str">
        <f t="shared" si="211"/>
        <v>1</v>
      </c>
      <c r="R884" s="8">
        <f t="shared" si="212"/>
        <v>2</v>
      </c>
      <c r="S884" s="6">
        <f t="shared" si="213"/>
        <v>54.33</v>
      </c>
      <c r="T884" s="6">
        <f t="shared" si="214"/>
        <v>1.5837431985446719</v>
      </c>
      <c r="V884" s="3" t="str">
        <f t="shared" si="215"/>
        <v>PASS</v>
      </c>
      <c r="W884" s="3" t="str">
        <f t="shared" si="216"/>
        <v>PASS</v>
      </c>
      <c r="X884" s="3" t="str">
        <f t="shared" si="217"/>
        <v>PASS</v>
      </c>
      <c r="Y884" s="3" t="str">
        <f t="shared" si="218"/>
        <v>PASS</v>
      </c>
      <c r="Z884" s="3" t="str">
        <f t="shared" si="219"/>
        <v>PASS</v>
      </c>
      <c r="AA884" s="18">
        <f t="shared" si="220"/>
        <v>3</v>
      </c>
      <c r="AB884" s="3" t="str">
        <f t="shared" si="221"/>
        <v>A059210</v>
      </c>
      <c r="AC884" s="13" t="str">
        <f t="shared" si="222"/>
        <v>메타바이오메드</v>
      </c>
    </row>
    <row r="885" spans="1:29" hidden="1">
      <c r="A885" s="55">
        <f t="shared" si="223"/>
        <v>877</v>
      </c>
      <c r="B885" s="143" t="s">
        <v>2048</v>
      </c>
      <c r="C885" s="175" t="s">
        <v>2049</v>
      </c>
      <c r="D885" s="37" t="s">
        <v>2289</v>
      </c>
      <c r="E885" s="38">
        <v>134885</v>
      </c>
      <c r="F885" s="39">
        <v>141683513</v>
      </c>
      <c r="G885" s="39">
        <v>64980958</v>
      </c>
      <c r="H885" s="88">
        <v>45.86</v>
      </c>
      <c r="I885" s="47">
        <v>4572260</v>
      </c>
      <c r="J885" s="47">
        <v>2335902</v>
      </c>
      <c r="K885" s="47">
        <v>567138</v>
      </c>
      <c r="L885" s="47">
        <v>434820</v>
      </c>
      <c r="N885" s="3" t="str">
        <f t="shared" si="208"/>
        <v>0</v>
      </c>
      <c r="O885" s="3" t="str">
        <f t="shared" si="209"/>
        <v>0</v>
      </c>
      <c r="P885" s="3" t="str">
        <f t="shared" si="210"/>
        <v>0</v>
      </c>
      <c r="Q885" s="3" t="str">
        <f t="shared" si="211"/>
        <v>0</v>
      </c>
      <c r="R885" s="8">
        <f t="shared" si="212"/>
        <v>0</v>
      </c>
      <c r="S885" s="6">
        <f t="shared" si="213"/>
        <v>45.86</v>
      </c>
      <c r="T885" s="6">
        <f t="shared" si="214"/>
        <v>5.582950219479665</v>
      </c>
      <c r="V885" s="3" t="str">
        <f t="shared" si="215"/>
        <v>PASS</v>
      </c>
      <c r="W885" s="3" t="str">
        <f t="shared" si="216"/>
        <v>PASS</v>
      </c>
      <c r="X885" s="3" t="str">
        <f t="shared" si="217"/>
        <v>PASS</v>
      </c>
      <c r="Y885" s="3" t="str">
        <f t="shared" si="218"/>
        <v>PASS</v>
      </c>
      <c r="Z885" s="3" t="str">
        <f t="shared" si="219"/>
        <v>PASS</v>
      </c>
      <c r="AA885" s="18">
        <f t="shared" si="220"/>
        <v>3</v>
      </c>
      <c r="AB885" s="3" t="str">
        <f t="shared" si="221"/>
        <v>A058850</v>
      </c>
      <c r="AC885" s="13" t="str">
        <f t="shared" si="222"/>
        <v>KTcs</v>
      </c>
    </row>
    <row r="886" spans="1:29" hidden="1">
      <c r="A886" s="55">
        <f t="shared" si="223"/>
        <v>878</v>
      </c>
      <c r="B886" s="143" t="s">
        <v>831</v>
      </c>
      <c r="C886" s="175" t="s">
        <v>3092</v>
      </c>
      <c r="D886" s="37" t="s">
        <v>2286</v>
      </c>
      <c r="E886" s="38">
        <v>123766</v>
      </c>
      <c r="F886" s="39">
        <v>137514062</v>
      </c>
      <c r="G886" s="39">
        <v>114591693</v>
      </c>
      <c r="H886" s="88">
        <v>83.33</v>
      </c>
      <c r="I886" s="47">
        <v>-1262922</v>
      </c>
      <c r="J886" s="47">
        <v>225873</v>
      </c>
      <c r="K886" s="47">
        <v>-710410</v>
      </c>
      <c r="L886" s="47">
        <v>-376077</v>
      </c>
      <c r="N886" s="3" t="str">
        <f t="shared" si="208"/>
        <v>1</v>
      </c>
      <c r="O886" s="3" t="str">
        <f t="shared" si="209"/>
        <v>0</v>
      </c>
      <c r="P886" s="3" t="str">
        <f t="shared" si="210"/>
        <v>1</v>
      </c>
      <c r="Q886" s="3" t="str">
        <f t="shared" si="211"/>
        <v>1</v>
      </c>
      <c r="R886" s="8">
        <f t="shared" si="212"/>
        <v>3</v>
      </c>
      <c r="S886" s="6">
        <f t="shared" si="213"/>
        <v>83.33</v>
      </c>
      <c r="T886" s="6">
        <f t="shared" si="214"/>
        <v>-1.5442318909901738</v>
      </c>
      <c r="V886" s="3" t="str">
        <f t="shared" si="215"/>
        <v>PASS</v>
      </c>
      <c r="W886" s="3" t="str">
        <f t="shared" si="216"/>
        <v>PASS</v>
      </c>
      <c r="X886" s="3" t="str">
        <f t="shared" si="217"/>
        <v>PASS</v>
      </c>
      <c r="Y886" s="3" t="str">
        <f t="shared" si="218"/>
        <v>PASS</v>
      </c>
      <c r="Z886" s="3" t="str">
        <f t="shared" si="219"/>
        <v>PASS</v>
      </c>
      <c r="AA886" s="18">
        <f t="shared" si="220"/>
        <v>3</v>
      </c>
      <c r="AB886" s="3" t="str">
        <f t="shared" si="221"/>
        <v>A039560</v>
      </c>
      <c r="AC886" s="13" t="str">
        <f t="shared" si="222"/>
        <v>다산네트웍스</v>
      </c>
    </row>
    <row r="887" spans="1:29" hidden="1">
      <c r="A887" s="55">
        <f t="shared" si="223"/>
        <v>879</v>
      </c>
      <c r="B887" s="143" t="s">
        <v>1461</v>
      </c>
      <c r="C887" s="175" t="s">
        <v>1892</v>
      </c>
      <c r="D887" s="37" t="s">
        <v>2289</v>
      </c>
      <c r="E887" s="38">
        <v>171292</v>
      </c>
      <c r="F887" s="39"/>
      <c r="G887" s="39"/>
      <c r="H887" s="88"/>
      <c r="I887" s="47"/>
      <c r="J887" s="47"/>
      <c r="K887" s="47"/>
      <c r="L887" s="47"/>
      <c r="N887" s="3" t="str">
        <f t="shared" si="208"/>
        <v>1</v>
      </c>
      <c r="O887" s="3" t="str">
        <f t="shared" si="209"/>
        <v>1</v>
      </c>
      <c r="P887" s="3" t="str">
        <f t="shared" si="210"/>
        <v>1</v>
      </c>
      <c r="Q887" s="3" t="str">
        <f t="shared" si="211"/>
        <v>1</v>
      </c>
      <c r="R887" s="8">
        <f t="shared" si="212"/>
        <v>4</v>
      </c>
      <c r="S887" s="6">
        <f t="shared" si="213"/>
        <v>0</v>
      </c>
      <c r="T887" s="6" t="e">
        <f t="shared" si="214"/>
        <v>#DIV/0!</v>
      </c>
      <c r="V887" s="3" t="str">
        <f t="shared" si="215"/>
        <v>PASS</v>
      </c>
      <c r="W887" s="3" t="str">
        <f t="shared" si="216"/>
        <v>PASS</v>
      </c>
      <c r="X887" s="3" t="str">
        <f t="shared" si="217"/>
        <v>PASS</v>
      </c>
      <c r="Y887" s="3" t="str">
        <f t="shared" si="218"/>
        <v>FAIL</v>
      </c>
      <c r="Z887" s="3" t="str">
        <f t="shared" si="219"/>
        <v/>
      </c>
      <c r="AA887" s="18">
        <f t="shared" si="220"/>
        <v>3</v>
      </c>
      <c r="AB887" s="3" t="str">
        <f t="shared" si="221"/>
        <v>A900070</v>
      </c>
      <c r="AC887" s="13" t="str">
        <f t="shared" si="222"/>
        <v>글로벌에스엠</v>
      </c>
    </row>
    <row r="888" spans="1:29" hidden="1">
      <c r="A888" s="55">
        <f t="shared" si="223"/>
        <v>880</v>
      </c>
      <c r="B888" s="143" t="s">
        <v>2203</v>
      </c>
      <c r="C888" s="175" t="s">
        <v>3072</v>
      </c>
      <c r="D888" s="37" t="s">
        <v>2287</v>
      </c>
      <c r="E888" s="38">
        <v>144173</v>
      </c>
      <c r="F888" s="39">
        <v>161309307</v>
      </c>
      <c r="G888" s="39">
        <v>87361276</v>
      </c>
      <c r="H888" s="88">
        <v>54.16</v>
      </c>
      <c r="I888" s="47">
        <v>6702587</v>
      </c>
      <c r="J888" s="47">
        <v>5743606</v>
      </c>
      <c r="K888" s="47">
        <v>3512643</v>
      </c>
      <c r="L888" s="47">
        <v>2932723</v>
      </c>
      <c r="N888" s="3" t="str">
        <f t="shared" si="208"/>
        <v>0</v>
      </c>
      <c r="O888" s="3" t="str">
        <f t="shared" si="209"/>
        <v>0</v>
      </c>
      <c r="P888" s="3" t="str">
        <f t="shared" si="210"/>
        <v>0</v>
      </c>
      <c r="Q888" s="3" t="str">
        <f t="shared" si="211"/>
        <v>0</v>
      </c>
      <c r="R888" s="8">
        <f t="shared" si="212"/>
        <v>0</v>
      </c>
      <c r="S888" s="6">
        <f t="shared" si="213"/>
        <v>54.16</v>
      </c>
      <c r="T888" s="6">
        <f t="shared" si="214"/>
        <v>11.711388109800756</v>
      </c>
      <c r="V888" s="3" t="str">
        <f t="shared" si="215"/>
        <v>PASS</v>
      </c>
      <c r="W888" s="3" t="str">
        <f t="shared" si="216"/>
        <v>PASS</v>
      </c>
      <c r="X888" s="3" t="str">
        <f t="shared" si="217"/>
        <v>PASS</v>
      </c>
      <c r="Y888" s="3" t="str">
        <f t="shared" si="218"/>
        <v>PASS</v>
      </c>
      <c r="Z888" s="3" t="str">
        <f t="shared" si="219"/>
        <v>PASS</v>
      </c>
      <c r="AA888" s="18">
        <f t="shared" si="220"/>
        <v>3</v>
      </c>
      <c r="AB888" s="3" t="str">
        <f t="shared" si="221"/>
        <v>A163560</v>
      </c>
      <c r="AC888" s="13" t="str">
        <f t="shared" si="222"/>
        <v>동일고무벨트</v>
      </c>
    </row>
    <row r="889" spans="1:29" hidden="1">
      <c r="A889" s="55">
        <f t="shared" si="223"/>
        <v>881</v>
      </c>
      <c r="B889" s="146" t="s">
        <v>1132</v>
      </c>
      <c r="C889" s="176" t="s">
        <v>3161</v>
      </c>
      <c r="D889" s="40" t="s">
        <v>2287</v>
      </c>
      <c r="E889" s="41">
        <v>125246</v>
      </c>
      <c r="F889" s="42">
        <v>27251463</v>
      </c>
      <c r="G889" s="42">
        <v>27051604</v>
      </c>
      <c r="H889" s="89">
        <v>99.27</v>
      </c>
      <c r="I889" s="48">
        <v>1741753</v>
      </c>
      <c r="J889" s="48">
        <v>2688168</v>
      </c>
      <c r="K889" s="48">
        <v>1997175</v>
      </c>
      <c r="L889" s="48">
        <v>2851829</v>
      </c>
      <c r="N889" s="3" t="str">
        <f t="shared" si="208"/>
        <v>0</v>
      </c>
      <c r="O889" s="3" t="str">
        <f t="shared" si="209"/>
        <v>0</v>
      </c>
      <c r="P889" s="3" t="str">
        <f t="shared" si="210"/>
        <v>0</v>
      </c>
      <c r="Q889" s="3" t="str">
        <f t="shared" si="211"/>
        <v>0</v>
      </c>
      <c r="R889" s="8">
        <f t="shared" si="212"/>
        <v>0</v>
      </c>
      <c r="S889" s="6">
        <f t="shared" si="213"/>
        <v>99.27</v>
      </c>
      <c r="T889" s="6">
        <f t="shared" si="214"/>
        <v>34.049272877569912</v>
      </c>
      <c r="V889" s="3" t="str">
        <f t="shared" si="215"/>
        <v>PASS</v>
      </c>
      <c r="W889" s="3" t="str">
        <f t="shared" si="216"/>
        <v>PASS</v>
      </c>
      <c r="X889" s="3" t="str">
        <f t="shared" si="217"/>
        <v>PASS</v>
      </c>
      <c r="Y889" s="3" t="str">
        <f t="shared" si="218"/>
        <v>PASS</v>
      </c>
      <c r="Z889" s="3" t="str">
        <f t="shared" si="219"/>
        <v>PASS</v>
      </c>
      <c r="AA889" s="18">
        <f t="shared" si="220"/>
        <v>3</v>
      </c>
      <c r="AB889" s="3" t="str">
        <f t="shared" si="221"/>
        <v>A066910</v>
      </c>
      <c r="AC889" s="13" t="str">
        <f t="shared" si="222"/>
        <v>손오공</v>
      </c>
    </row>
    <row r="890" spans="1:29">
      <c r="A890" s="55">
        <f t="shared" si="223"/>
        <v>882</v>
      </c>
      <c r="B890" s="143" t="s">
        <v>359</v>
      </c>
      <c r="C890" s="175" t="s">
        <v>1856</v>
      </c>
      <c r="D890" s="37" t="s">
        <v>2288</v>
      </c>
      <c r="E890" s="38">
        <v>126700</v>
      </c>
      <c r="F890" s="39">
        <v>299517224</v>
      </c>
      <c r="G890" s="39">
        <v>628395643</v>
      </c>
      <c r="H890" s="88">
        <v>209.8</v>
      </c>
      <c r="I890" s="47">
        <v>7976926</v>
      </c>
      <c r="J890" s="47">
        <v>26474</v>
      </c>
      <c r="K890" s="47">
        <v>-3215550</v>
      </c>
      <c r="L890" s="47">
        <v>186815</v>
      </c>
      <c r="N890" s="3" t="str">
        <f t="shared" si="208"/>
        <v>0</v>
      </c>
      <c r="O890" s="3" t="str">
        <f t="shared" si="209"/>
        <v>0</v>
      </c>
      <c r="P890" s="3" t="str">
        <f t="shared" si="210"/>
        <v>1</v>
      </c>
      <c r="Q890" s="3" t="str">
        <f t="shared" si="211"/>
        <v>0</v>
      </c>
      <c r="R890" s="8">
        <f t="shared" si="212"/>
        <v>1</v>
      </c>
      <c r="S890" s="6">
        <f t="shared" si="213"/>
        <v>209.8</v>
      </c>
      <c r="T890" s="6">
        <f t="shared" si="214"/>
        <v>1.6608944666233953</v>
      </c>
      <c r="V890" s="3" t="str">
        <f t="shared" si="215"/>
        <v>PASS</v>
      </c>
      <c r="W890" s="3" t="str">
        <f t="shared" si="216"/>
        <v>FAIL</v>
      </c>
      <c r="X890" s="3" t="str">
        <f t="shared" si="217"/>
        <v>PASS</v>
      </c>
      <c r="Y890" s="3" t="str">
        <f t="shared" si="218"/>
        <v>PASS</v>
      </c>
      <c r="Z890" s="3" t="str">
        <f t="shared" si="219"/>
        <v>PASS</v>
      </c>
      <c r="AA890" s="18">
        <f t="shared" si="220"/>
        <v>2</v>
      </c>
      <c r="AB890" s="3" t="str">
        <f t="shared" si="221"/>
        <v>A009200</v>
      </c>
      <c r="AC890" s="13" t="str">
        <f t="shared" si="222"/>
        <v>무림페이퍼</v>
      </c>
    </row>
    <row r="891" spans="1:29" hidden="1">
      <c r="A891" s="55">
        <f t="shared" si="223"/>
        <v>883</v>
      </c>
      <c r="B891" s="143" t="s">
        <v>669</v>
      </c>
      <c r="C891" s="175" t="s">
        <v>3093</v>
      </c>
      <c r="D891" s="37" t="s">
        <v>2289</v>
      </c>
      <c r="E891" s="38">
        <v>127840</v>
      </c>
      <c r="F891" s="39">
        <v>63354432</v>
      </c>
      <c r="G891" s="39">
        <v>30126286</v>
      </c>
      <c r="H891" s="88">
        <v>47.55</v>
      </c>
      <c r="I891" s="47">
        <v>-399971</v>
      </c>
      <c r="J891" s="47">
        <v>-1020703</v>
      </c>
      <c r="K891" s="47">
        <v>221280</v>
      </c>
      <c r="L891" s="47">
        <v>3786696</v>
      </c>
      <c r="N891" s="3" t="str">
        <f t="shared" si="208"/>
        <v>1</v>
      </c>
      <c r="O891" s="3" t="str">
        <f t="shared" si="209"/>
        <v>1</v>
      </c>
      <c r="P891" s="3" t="str">
        <f t="shared" si="210"/>
        <v>0</v>
      </c>
      <c r="Q891" s="3" t="str">
        <f t="shared" si="211"/>
        <v>0</v>
      </c>
      <c r="R891" s="8">
        <f t="shared" si="212"/>
        <v>2</v>
      </c>
      <c r="S891" s="6">
        <f t="shared" si="213"/>
        <v>47.55</v>
      </c>
      <c r="T891" s="6">
        <f t="shared" si="214"/>
        <v>4.0838532022511069</v>
      </c>
      <c r="V891" s="3" t="str">
        <f t="shared" si="215"/>
        <v>PASS</v>
      </c>
      <c r="W891" s="3" t="str">
        <f t="shared" si="216"/>
        <v>PASS</v>
      </c>
      <c r="X891" s="3" t="str">
        <f t="shared" si="217"/>
        <v>PASS</v>
      </c>
      <c r="Y891" s="3" t="str">
        <f t="shared" si="218"/>
        <v>PASS</v>
      </c>
      <c r="Z891" s="3" t="str">
        <f t="shared" si="219"/>
        <v>PASS</v>
      </c>
      <c r="AA891" s="18">
        <f t="shared" si="220"/>
        <v>3</v>
      </c>
      <c r="AB891" s="3" t="str">
        <f t="shared" si="221"/>
        <v>A030960</v>
      </c>
      <c r="AC891" s="13" t="str">
        <f t="shared" si="222"/>
        <v>양지사</v>
      </c>
    </row>
    <row r="892" spans="1:29" hidden="1">
      <c r="A892" s="55">
        <f t="shared" si="223"/>
        <v>884</v>
      </c>
      <c r="B892" s="143" t="s">
        <v>1373</v>
      </c>
      <c r="C892" s="175" t="s">
        <v>1793</v>
      </c>
      <c r="D892" s="37" t="s">
        <v>2286</v>
      </c>
      <c r="E892" s="38">
        <v>91683</v>
      </c>
      <c r="F892" s="39">
        <v>76238358</v>
      </c>
      <c r="G892" s="39">
        <v>77893045</v>
      </c>
      <c r="H892" s="88">
        <v>102.17</v>
      </c>
      <c r="I892" s="47">
        <v>-1824137</v>
      </c>
      <c r="J892" s="47">
        <v>-10377947</v>
      </c>
      <c r="K892" s="47">
        <v>104304</v>
      </c>
      <c r="L892" s="47">
        <v>-27752535</v>
      </c>
      <c r="N892" s="3" t="str">
        <f t="shared" si="208"/>
        <v>1</v>
      </c>
      <c r="O892" s="3" t="str">
        <f t="shared" si="209"/>
        <v>1</v>
      </c>
      <c r="P892" s="3" t="str">
        <f t="shared" si="210"/>
        <v>0</v>
      </c>
      <c r="Q892" s="3" t="str">
        <f t="shared" si="211"/>
        <v>1</v>
      </c>
      <c r="R892" s="8">
        <f t="shared" si="212"/>
        <v>3</v>
      </c>
      <c r="S892" s="6">
        <f t="shared" si="213"/>
        <v>102.17</v>
      </c>
      <c r="T892" s="6">
        <f t="shared" si="214"/>
        <v>-52.270688988343636</v>
      </c>
      <c r="V892" s="3" t="str">
        <f t="shared" si="215"/>
        <v>PASS</v>
      </c>
      <c r="W892" s="3" t="str">
        <f t="shared" si="216"/>
        <v>PASS</v>
      </c>
      <c r="X892" s="3" t="str">
        <f t="shared" si="217"/>
        <v>PASS</v>
      </c>
      <c r="Y892" s="3" t="str">
        <f t="shared" si="218"/>
        <v>PASS</v>
      </c>
      <c r="Z892" s="3" t="str">
        <f t="shared" si="219"/>
        <v>FAIL</v>
      </c>
      <c r="AA892" s="18">
        <f t="shared" si="220"/>
        <v>3</v>
      </c>
      <c r="AB892" s="3" t="str">
        <f t="shared" si="221"/>
        <v>A096640</v>
      </c>
      <c r="AC892" s="13" t="str">
        <f t="shared" si="222"/>
        <v>멜파스</v>
      </c>
    </row>
    <row r="893" spans="1:29" hidden="1">
      <c r="A893" s="55">
        <f t="shared" si="223"/>
        <v>885</v>
      </c>
      <c r="B893" s="143" t="s">
        <v>1409</v>
      </c>
      <c r="C893" s="175" t="s">
        <v>3204</v>
      </c>
      <c r="D893" s="37" t="s">
        <v>2286</v>
      </c>
      <c r="E893" s="38">
        <v>105282</v>
      </c>
      <c r="F893" s="39">
        <v>75022400</v>
      </c>
      <c r="G893" s="39">
        <v>16244448</v>
      </c>
      <c r="H893" s="88">
        <v>21.65</v>
      </c>
      <c r="I893" s="47">
        <v>1407957</v>
      </c>
      <c r="J893" s="47">
        <v>2384506</v>
      </c>
      <c r="K893" s="47">
        <v>2122090</v>
      </c>
      <c r="L893" s="47">
        <v>746596</v>
      </c>
      <c r="N893" s="3" t="str">
        <f t="shared" si="208"/>
        <v>0</v>
      </c>
      <c r="O893" s="3" t="str">
        <f t="shared" si="209"/>
        <v>0</v>
      </c>
      <c r="P893" s="3" t="str">
        <f t="shared" si="210"/>
        <v>0</v>
      </c>
      <c r="Q893" s="3" t="str">
        <f t="shared" si="211"/>
        <v>0</v>
      </c>
      <c r="R893" s="8">
        <f t="shared" si="212"/>
        <v>0</v>
      </c>
      <c r="S893" s="6">
        <f t="shared" si="213"/>
        <v>21.65</v>
      </c>
      <c r="T893" s="6">
        <f t="shared" si="214"/>
        <v>8.8788801744545633</v>
      </c>
      <c r="V893" s="3" t="str">
        <f t="shared" si="215"/>
        <v>PASS</v>
      </c>
      <c r="W893" s="3" t="str">
        <f t="shared" si="216"/>
        <v>PASS</v>
      </c>
      <c r="X893" s="3" t="str">
        <f t="shared" si="217"/>
        <v>PASS</v>
      </c>
      <c r="Y893" s="3" t="str">
        <f t="shared" si="218"/>
        <v>PASS</v>
      </c>
      <c r="Z893" s="3" t="str">
        <f t="shared" si="219"/>
        <v>PASS</v>
      </c>
      <c r="AA893" s="18">
        <f t="shared" si="220"/>
        <v>3</v>
      </c>
      <c r="AB893" s="3" t="str">
        <f t="shared" si="221"/>
        <v>A102120</v>
      </c>
      <c r="AC893" s="13" t="str">
        <f t="shared" si="222"/>
        <v>어보브반도체</v>
      </c>
    </row>
    <row r="894" spans="1:29" hidden="1">
      <c r="A894" s="55">
        <f t="shared" si="223"/>
        <v>886</v>
      </c>
      <c r="B894" s="146" t="s">
        <v>642</v>
      </c>
      <c r="C894" s="176" t="s">
        <v>3188</v>
      </c>
      <c r="D894" s="40" t="s">
        <v>2293</v>
      </c>
      <c r="E894" s="41">
        <v>105071</v>
      </c>
      <c r="F894" s="42">
        <v>145424720</v>
      </c>
      <c r="G894" s="42">
        <v>275708191</v>
      </c>
      <c r="H894" s="89">
        <v>189.59</v>
      </c>
      <c r="I894" s="48">
        <v>1325442</v>
      </c>
      <c r="J894" s="48">
        <v>-1015231</v>
      </c>
      <c r="K894" s="48">
        <v>956795</v>
      </c>
      <c r="L894" s="48">
        <v>957210</v>
      </c>
      <c r="N894" s="3" t="str">
        <f t="shared" si="208"/>
        <v>0</v>
      </c>
      <c r="O894" s="3" t="str">
        <f t="shared" si="209"/>
        <v>1</v>
      </c>
      <c r="P894" s="3" t="str">
        <f t="shared" si="210"/>
        <v>0</v>
      </c>
      <c r="Q894" s="3" t="str">
        <f t="shared" si="211"/>
        <v>0</v>
      </c>
      <c r="R894" s="8">
        <f t="shared" si="212"/>
        <v>1</v>
      </c>
      <c r="S894" s="6">
        <f t="shared" si="213"/>
        <v>189.59</v>
      </c>
      <c r="T894" s="6">
        <f t="shared" si="214"/>
        <v>1.5294621162069282</v>
      </c>
      <c r="V894" s="3" t="str">
        <f t="shared" si="215"/>
        <v>PASS</v>
      </c>
      <c r="W894" s="3" t="str">
        <f t="shared" si="216"/>
        <v>PASS</v>
      </c>
      <c r="X894" s="3" t="str">
        <f t="shared" si="217"/>
        <v>PASS</v>
      </c>
      <c r="Y894" s="3" t="str">
        <f t="shared" si="218"/>
        <v>PASS</v>
      </c>
      <c r="Z894" s="3" t="str">
        <f t="shared" si="219"/>
        <v>PASS</v>
      </c>
      <c r="AA894" s="18">
        <f t="shared" si="220"/>
        <v>3</v>
      </c>
      <c r="AB894" s="3" t="str">
        <f t="shared" si="221"/>
        <v>A027710</v>
      </c>
      <c r="AC894" s="13" t="str">
        <f t="shared" si="222"/>
        <v>팜스토리</v>
      </c>
    </row>
    <row r="895" spans="1:29" hidden="1">
      <c r="A895" s="55">
        <f t="shared" si="223"/>
        <v>887</v>
      </c>
      <c r="B895" s="143" t="s">
        <v>343</v>
      </c>
      <c r="C895" s="175" t="s">
        <v>3133</v>
      </c>
      <c r="D895" s="37" t="s">
        <v>2287</v>
      </c>
      <c r="E895" s="38">
        <v>121410</v>
      </c>
      <c r="F895" s="39">
        <v>169123123</v>
      </c>
      <c r="G895" s="39">
        <v>94206617</v>
      </c>
      <c r="H895" s="88">
        <v>55.7</v>
      </c>
      <c r="I895" s="47">
        <v>1894783</v>
      </c>
      <c r="J895" s="47">
        <v>946368</v>
      </c>
      <c r="K895" s="47">
        <v>-408796</v>
      </c>
      <c r="L895" s="47">
        <v>-4478497</v>
      </c>
      <c r="N895" s="3" t="str">
        <f t="shared" si="208"/>
        <v>0</v>
      </c>
      <c r="O895" s="3" t="str">
        <f t="shared" si="209"/>
        <v>0</v>
      </c>
      <c r="P895" s="3" t="str">
        <f t="shared" si="210"/>
        <v>1</v>
      </c>
      <c r="Q895" s="3" t="str">
        <f t="shared" si="211"/>
        <v>1</v>
      </c>
      <c r="R895" s="8">
        <f t="shared" si="212"/>
        <v>2</v>
      </c>
      <c r="S895" s="6">
        <f t="shared" si="213"/>
        <v>55.7</v>
      </c>
      <c r="T895" s="6">
        <f t="shared" si="214"/>
        <v>-1.209853486444902</v>
      </c>
      <c r="V895" s="3" t="str">
        <f t="shared" si="215"/>
        <v>PASS</v>
      </c>
      <c r="W895" s="3" t="str">
        <f t="shared" si="216"/>
        <v>PASS</v>
      </c>
      <c r="X895" s="3" t="str">
        <f t="shared" si="217"/>
        <v>PASS</v>
      </c>
      <c r="Y895" s="3" t="str">
        <f t="shared" si="218"/>
        <v>PASS</v>
      </c>
      <c r="Z895" s="3" t="str">
        <f t="shared" si="219"/>
        <v>PASS</v>
      </c>
      <c r="AA895" s="18">
        <f t="shared" si="220"/>
        <v>3</v>
      </c>
      <c r="AB895" s="3" t="str">
        <f t="shared" si="221"/>
        <v>A008600</v>
      </c>
      <c r="AC895" s="13" t="str">
        <f t="shared" si="222"/>
        <v>윌비스</v>
      </c>
    </row>
    <row r="896" spans="1:29">
      <c r="A896" s="55">
        <f t="shared" si="223"/>
        <v>888</v>
      </c>
      <c r="B896" s="143" t="s">
        <v>2197</v>
      </c>
      <c r="C896" s="175" t="s">
        <v>2256</v>
      </c>
      <c r="D896" s="37" t="s">
        <v>2286</v>
      </c>
      <c r="E896" s="38">
        <v>46920</v>
      </c>
      <c r="F896" s="39">
        <v>15161519</v>
      </c>
      <c r="G896" s="39">
        <v>13828631</v>
      </c>
      <c r="H896" s="88">
        <v>91.21</v>
      </c>
      <c r="I896" s="47">
        <v>-630181</v>
      </c>
      <c r="J896" s="47">
        <v>-1256073</v>
      </c>
      <c r="K896" s="47">
        <v>-1108092</v>
      </c>
      <c r="L896" s="47">
        <v>-151530</v>
      </c>
      <c r="N896" s="3" t="str">
        <f t="shared" si="208"/>
        <v>1</v>
      </c>
      <c r="O896" s="3" t="str">
        <f t="shared" si="209"/>
        <v>1</v>
      </c>
      <c r="P896" s="3" t="str">
        <f t="shared" si="210"/>
        <v>1</v>
      </c>
      <c r="Q896" s="3" t="str">
        <f t="shared" si="211"/>
        <v>1</v>
      </c>
      <c r="R896" s="8">
        <f t="shared" si="212"/>
        <v>4</v>
      </c>
      <c r="S896" s="6">
        <f t="shared" si="213"/>
        <v>91.21</v>
      </c>
      <c r="T896" s="6">
        <f t="shared" si="214"/>
        <v>-20.749081935655656</v>
      </c>
      <c r="V896" s="3" t="str">
        <f t="shared" si="215"/>
        <v>PASS</v>
      </c>
      <c r="W896" s="3" t="str">
        <f t="shared" si="216"/>
        <v>PASS</v>
      </c>
      <c r="X896" s="3" t="str">
        <f t="shared" si="217"/>
        <v>FAIL</v>
      </c>
      <c r="Y896" s="3" t="str">
        <f t="shared" si="218"/>
        <v>FAIL</v>
      </c>
      <c r="Z896" s="3" t="str">
        <f t="shared" si="219"/>
        <v>FAIL</v>
      </c>
      <c r="AA896" s="18">
        <f t="shared" si="220"/>
        <v>2</v>
      </c>
      <c r="AB896" s="3" t="str">
        <f t="shared" si="221"/>
        <v>A149940</v>
      </c>
      <c r="AC896" s="13" t="str">
        <f t="shared" si="222"/>
        <v>모다정보통신</v>
      </c>
    </row>
    <row r="897" spans="1:29" hidden="1">
      <c r="A897" s="55">
        <f t="shared" si="223"/>
        <v>889</v>
      </c>
      <c r="B897" s="143" t="s">
        <v>842</v>
      </c>
      <c r="C897" s="175" t="s">
        <v>1860</v>
      </c>
      <c r="D897" s="37" t="s">
        <v>2287</v>
      </c>
      <c r="E897" s="38">
        <v>122430</v>
      </c>
      <c r="F897" s="39">
        <v>177426352</v>
      </c>
      <c r="G897" s="39">
        <v>126243467</v>
      </c>
      <c r="H897" s="88">
        <v>71.150000000000006</v>
      </c>
      <c r="I897" s="47">
        <v>1611541</v>
      </c>
      <c r="J897" s="47">
        <v>-4635916</v>
      </c>
      <c r="K897" s="47">
        <v>-1844692</v>
      </c>
      <c r="L897" s="47">
        <v>1190121</v>
      </c>
      <c r="N897" s="3" t="str">
        <f t="shared" si="208"/>
        <v>0</v>
      </c>
      <c r="O897" s="3" t="str">
        <f t="shared" si="209"/>
        <v>1</v>
      </c>
      <c r="P897" s="3" t="str">
        <f t="shared" si="210"/>
        <v>1</v>
      </c>
      <c r="Q897" s="3" t="str">
        <f t="shared" si="211"/>
        <v>0</v>
      </c>
      <c r="R897" s="8">
        <f t="shared" si="212"/>
        <v>2</v>
      </c>
      <c r="S897" s="6">
        <f t="shared" si="213"/>
        <v>71.150000000000006</v>
      </c>
      <c r="T897" s="6">
        <f t="shared" si="214"/>
        <v>-2.0735059693951214</v>
      </c>
      <c r="V897" s="3" t="str">
        <f t="shared" si="215"/>
        <v>PASS</v>
      </c>
      <c r="W897" s="3" t="str">
        <f t="shared" si="216"/>
        <v>PASS</v>
      </c>
      <c r="X897" s="3" t="str">
        <f t="shared" si="217"/>
        <v>PASS</v>
      </c>
      <c r="Y897" s="3" t="str">
        <f t="shared" si="218"/>
        <v>PASS</v>
      </c>
      <c r="Z897" s="3" t="str">
        <f t="shared" si="219"/>
        <v>PASS</v>
      </c>
      <c r="AA897" s="18">
        <f t="shared" si="220"/>
        <v>3</v>
      </c>
      <c r="AB897" s="3" t="str">
        <f t="shared" si="221"/>
        <v>A040300</v>
      </c>
      <c r="AC897" s="13" t="str">
        <f t="shared" si="222"/>
        <v>YTN</v>
      </c>
    </row>
    <row r="898" spans="1:29" hidden="1">
      <c r="A898" s="55">
        <f t="shared" si="223"/>
        <v>890</v>
      </c>
      <c r="B898" s="143" t="s">
        <v>883</v>
      </c>
      <c r="C898" s="175" t="s">
        <v>3127</v>
      </c>
      <c r="D898" s="37" t="s">
        <v>2293</v>
      </c>
      <c r="E898" s="38">
        <v>114472</v>
      </c>
      <c r="F898" s="39">
        <v>186118215</v>
      </c>
      <c r="G898" s="39">
        <v>17410245</v>
      </c>
      <c r="H898" s="88">
        <v>9.35</v>
      </c>
      <c r="I898" s="47">
        <v>-213584</v>
      </c>
      <c r="J898" s="47">
        <v>-2505116</v>
      </c>
      <c r="K898" s="47">
        <v>156527</v>
      </c>
      <c r="L898" s="47">
        <v>-2292425</v>
      </c>
      <c r="N898" s="3" t="str">
        <f t="shared" si="208"/>
        <v>1</v>
      </c>
      <c r="O898" s="3" t="str">
        <f t="shared" si="209"/>
        <v>1</v>
      </c>
      <c r="P898" s="3" t="str">
        <f t="shared" si="210"/>
        <v>0</v>
      </c>
      <c r="Q898" s="3" t="str">
        <f t="shared" si="211"/>
        <v>1</v>
      </c>
      <c r="R898" s="8">
        <f t="shared" si="212"/>
        <v>3</v>
      </c>
      <c r="S898" s="6">
        <f t="shared" si="213"/>
        <v>9.35</v>
      </c>
      <c r="T898" s="6">
        <f t="shared" si="214"/>
        <v>-2.6083411556466944</v>
      </c>
      <c r="V898" s="3" t="str">
        <f t="shared" si="215"/>
        <v>PASS</v>
      </c>
      <c r="W898" s="3" t="str">
        <f t="shared" si="216"/>
        <v>PASS</v>
      </c>
      <c r="X898" s="3" t="str">
        <f t="shared" si="217"/>
        <v>PASS</v>
      </c>
      <c r="Y898" s="3" t="str">
        <f t="shared" si="218"/>
        <v>PASS</v>
      </c>
      <c r="Z898" s="3" t="str">
        <f t="shared" si="219"/>
        <v>PASS</v>
      </c>
      <c r="AA898" s="18">
        <f t="shared" si="220"/>
        <v>3</v>
      </c>
      <c r="AB898" s="3" t="str">
        <f t="shared" si="221"/>
        <v>A043650</v>
      </c>
      <c r="AC898" s="13" t="str">
        <f t="shared" si="222"/>
        <v>국순당</v>
      </c>
    </row>
    <row r="899" spans="1:29" hidden="1">
      <c r="A899" s="55">
        <f t="shared" si="223"/>
        <v>891</v>
      </c>
      <c r="B899" s="146" t="s">
        <v>337</v>
      </c>
      <c r="C899" s="176" t="s">
        <v>3084</v>
      </c>
      <c r="D899" s="40" t="s">
        <v>2288</v>
      </c>
      <c r="E899" s="41">
        <v>136071</v>
      </c>
      <c r="F899" s="42">
        <v>103068147</v>
      </c>
      <c r="G899" s="42">
        <v>183034182</v>
      </c>
      <c r="H899" s="89">
        <v>177.59</v>
      </c>
      <c r="I899" s="48">
        <v>980094</v>
      </c>
      <c r="J899" s="48">
        <v>6440077</v>
      </c>
      <c r="K899" s="48">
        <v>2066321</v>
      </c>
      <c r="L899" s="48">
        <v>5395194</v>
      </c>
      <c r="N899" s="3" t="str">
        <f t="shared" si="208"/>
        <v>0</v>
      </c>
      <c r="O899" s="3" t="str">
        <f t="shared" si="209"/>
        <v>0</v>
      </c>
      <c r="P899" s="3" t="str">
        <f t="shared" si="210"/>
        <v>0</v>
      </c>
      <c r="Q899" s="3" t="str">
        <f t="shared" si="211"/>
        <v>0</v>
      </c>
      <c r="R899" s="8">
        <f t="shared" si="212"/>
        <v>0</v>
      </c>
      <c r="S899" s="6">
        <f t="shared" si="213"/>
        <v>177.59</v>
      </c>
      <c r="T899" s="6">
        <f t="shared" si="214"/>
        <v>14.438685891966216</v>
      </c>
      <c r="V899" s="3" t="str">
        <f t="shared" si="215"/>
        <v>PASS</v>
      </c>
      <c r="W899" s="3" t="str">
        <f t="shared" si="216"/>
        <v>PASS</v>
      </c>
      <c r="X899" s="3" t="str">
        <f t="shared" si="217"/>
        <v>PASS</v>
      </c>
      <c r="Y899" s="3" t="str">
        <f t="shared" si="218"/>
        <v>PASS</v>
      </c>
      <c r="Z899" s="3" t="str">
        <f t="shared" si="219"/>
        <v>PASS</v>
      </c>
      <c r="AA899" s="18">
        <f t="shared" si="220"/>
        <v>3</v>
      </c>
      <c r="AB899" s="3" t="str">
        <f t="shared" si="221"/>
        <v>A008350</v>
      </c>
      <c r="AC899" s="13" t="str">
        <f t="shared" si="222"/>
        <v>남선알미늄</v>
      </c>
    </row>
    <row r="900" spans="1:29" hidden="1">
      <c r="A900" s="55">
        <f t="shared" si="223"/>
        <v>892</v>
      </c>
      <c r="B900" s="143" t="s">
        <v>200</v>
      </c>
      <c r="C900" s="175" t="s">
        <v>3138</v>
      </c>
      <c r="D900" s="37" t="s">
        <v>2294</v>
      </c>
      <c r="E900" s="38">
        <v>103460</v>
      </c>
      <c r="F900" s="39">
        <v>104432391</v>
      </c>
      <c r="G900" s="39">
        <v>42105380</v>
      </c>
      <c r="H900" s="88">
        <v>40.32</v>
      </c>
      <c r="I900" s="47">
        <v>253101</v>
      </c>
      <c r="J900" s="47">
        <v>533971</v>
      </c>
      <c r="K900" s="47">
        <v>247337</v>
      </c>
      <c r="L900" s="47">
        <v>559373</v>
      </c>
      <c r="N900" s="3" t="str">
        <f t="shared" si="208"/>
        <v>0</v>
      </c>
      <c r="O900" s="3" t="str">
        <f t="shared" si="209"/>
        <v>0</v>
      </c>
      <c r="P900" s="3" t="str">
        <f t="shared" si="210"/>
        <v>0</v>
      </c>
      <c r="Q900" s="3" t="str">
        <f t="shared" si="211"/>
        <v>0</v>
      </c>
      <c r="R900" s="8">
        <f t="shared" si="212"/>
        <v>0</v>
      </c>
      <c r="S900" s="6">
        <f t="shared" si="213"/>
        <v>40.32</v>
      </c>
      <c r="T900" s="6">
        <f t="shared" si="214"/>
        <v>1.5261376137600833</v>
      </c>
      <c r="V900" s="3" t="str">
        <f t="shared" si="215"/>
        <v>PASS</v>
      </c>
      <c r="W900" s="3" t="str">
        <f t="shared" si="216"/>
        <v>PASS</v>
      </c>
      <c r="X900" s="3" t="str">
        <f t="shared" si="217"/>
        <v>PASS</v>
      </c>
      <c r="Y900" s="3" t="str">
        <f t="shared" si="218"/>
        <v>PASS</v>
      </c>
      <c r="Z900" s="3" t="str">
        <f t="shared" si="219"/>
        <v>PASS</v>
      </c>
      <c r="AA900" s="18">
        <f t="shared" si="220"/>
        <v>3</v>
      </c>
      <c r="AB900" s="3" t="str">
        <f t="shared" si="221"/>
        <v>A004310</v>
      </c>
      <c r="AC900" s="13" t="str">
        <f t="shared" si="222"/>
        <v>현대약품</v>
      </c>
    </row>
    <row r="901" spans="1:29" hidden="1">
      <c r="A901" s="55">
        <f t="shared" si="223"/>
        <v>893</v>
      </c>
      <c r="B901" s="143" t="s">
        <v>720</v>
      </c>
      <c r="C901" s="175" t="s">
        <v>3081</v>
      </c>
      <c r="D901" s="37" t="s">
        <v>2286</v>
      </c>
      <c r="E901" s="38">
        <v>130515</v>
      </c>
      <c r="F901" s="39">
        <v>126953395</v>
      </c>
      <c r="G901" s="39">
        <v>160308779</v>
      </c>
      <c r="H901" s="88">
        <v>126.27</v>
      </c>
      <c r="I901" s="47">
        <v>7149178</v>
      </c>
      <c r="J901" s="47">
        <v>-7821498</v>
      </c>
      <c r="K901" s="47">
        <v>3898204</v>
      </c>
      <c r="L901" s="47">
        <v>5555451</v>
      </c>
      <c r="N901" s="3" t="str">
        <f t="shared" si="208"/>
        <v>0</v>
      </c>
      <c r="O901" s="3" t="str">
        <f t="shared" si="209"/>
        <v>1</v>
      </c>
      <c r="P901" s="3" t="str">
        <f t="shared" si="210"/>
        <v>0</v>
      </c>
      <c r="Q901" s="3" t="str">
        <f t="shared" si="211"/>
        <v>0</v>
      </c>
      <c r="R901" s="8">
        <f t="shared" si="212"/>
        <v>1</v>
      </c>
      <c r="S901" s="6">
        <f t="shared" si="213"/>
        <v>126.27</v>
      </c>
      <c r="T901" s="6">
        <f t="shared" si="214"/>
        <v>6.9169753199589499</v>
      </c>
      <c r="V901" s="3" t="str">
        <f t="shared" si="215"/>
        <v>PASS</v>
      </c>
      <c r="W901" s="3" t="str">
        <f t="shared" si="216"/>
        <v>PASS</v>
      </c>
      <c r="X901" s="3" t="str">
        <f t="shared" si="217"/>
        <v>PASS</v>
      </c>
      <c r="Y901" s="3" t="str">
        <f t="shared" si="218"/>
        <v>PASS</v>
      </c>
      <c r="Z901" s="3" t="str">
        <f t="shared" si="219"/>
        <v>PASS</v>
      </c>
      <c r="AA901" s="18">
        <f t="shared" si="220"/>
        <v>3</v>
      </c>
      <c r="AB901" s="3" t="str">
        <f t="shared" si="221"/>
        <v>A033640</v>
      </c>
      <c r="AC901" s="13" t="str">
        <f t="shared" si="222"/>
        <v>네패스</v>
      </c>
    </row>
    <row r="902" spans="1:29" hidden="1">
      <c r="A902" s="55">
        <f t="shared" si="223"/>
        <v>894</v>
      </c>
      <c r="B902" s="143" t="s">
        <v>1228</v>
      </c>
      <c r="C902" s="175" t="s">
        <v>3068</v>
      </c>
      <c r="D902" s="37" t="s">
        <v>2286</v>
      </c>
      <c r="E902" s="38">
        <v>136030</v>
      </c>
      <c r="F902" s="39">
        <v>125256293</v>
      </c>
      <c r="G902" s="39">
        <v>58813680</v>
      </c>
      <c r="H902" s="88">
        <v>46.95</v>
      </c>
      <c r="I902" s="47">
        <v>4118357</v>
      </c>
      <c r="J902" s="47">
        <v>1645113</v>
      </c>
      <c r="K902" s="47">
        <v>7040337</v>
      </c>
      <c r="L902" s="47">
        <v>3525551</v>
      </c>
      <c r="N902" s="3" t="str">
        <f t="shared" si="208"/>
        <v>0</v>
      </c>
      <c r="O902" s="3" t="str">
        <f t="shared" si="209"/>
        <v>0</v>
      </c>
      <c r="P902" s="3" t="str">
        <f t="shared" si="210"/>
        <v>0</v>
      </c>
      <c r="Q902" s="3" t="str">
        <f t="shared" si="211"/>
        <v>0</v>
      </c>
      <c r="R902" s="8">
        <f t="shared" si="212"/>
        <v>0</v>
      </c>
      <c r="S902" s="6">
        <f t="shared" si="213"/>
        <v>46.95</v>
      </c>
      <c r="T902" s="6">
        <f t="shared" si="214"/>
        <v>13.036756564398724</v>
      </c>
      <c r="V902" s="3" t="str">
        <f t="shared" si="215"/>
        <v>PASS</v>
      </c>
      <c r="W902" s="3" t="str">
        <f t="shared" si="216"/>
        <v>PASS</v>
      </c>
      <c r="X902" s="3" t="str">
        <f t="shared" si="217"/>
        <v>PASS</v>
      </c>
      <c r="Y902" s="3" t="str">
        <f t="shared" si="218"/>
        <v>PASS</v>
      </c>
      <c r="Z902" s="3" t="str">
        <f t="shared" si="219"/>
        <v>PASS</v>
      </c>
      <c r="AA902" s="18">
        <f t="shared" si="220"/>
        <v>3</v>
      </c>
      <c r="AB902" s="3" t="str">
        <f t="shared" si="221"/>
        <v>A079370</v>
      </c>
      <c r="AC902" s="13" t="str">
        <f t="shared" si="222"/>
        <v>제우스</v>
      </c>
    </row>
    <row r="903" spans="1:29" hidden="1">
      <c r="A903" s="55">
        <f t="shared" si="223"/>
        <v>895</v>
      </c>
      <c r="B903" s="143" t="s">
        <v>932</v>
      </c>
      <c r="C903" s="175" t="s">
        <v>3219</v>
      </c>
      <c r="D903" s="37" t="s">
        <v>2287</v>
      </c>
      <c r="E903" s="38">
        <v>103621</v>
      </c>
      <c r="F903" s="39">
        <v>40345895</v>
      </c>
      <c r="G903" s="39">
        <v>14695427</v>
      </c>
      <c r="H903" s="88">
        <v>36.42</v>
      </c>
      <c r="I903" s="47">
        <v>723570</v>
      </c>
      <c r="J903" s="47">
        <v>-1134031</v>
      </c>
      <c r="K903" s="47">
        <v>-8384168</v>
      </c>
      <c r="L903" s="47">
        <v>351116</v>
      </c>
      <c r="N903" s="3" t="str">
        <f t="shared" si="208"/>
        <v>0</v>
      </c>
      <c r="O903" s="3" t="str">
        <f t="shared" si="209"/>
        <v>1</v>
      </c>
      <c r="P903" s="3" t="str">
        <f t="shared" si="210"/>
        <v>1</v>
      </c>
      <c r="Q903" s="3" t="str">
        <f t="shared" si="211"/>
        <v>0</v>
      </c>
      <c r="R903" s="8">
        <f t="shared" si="212"/>
        <v>2</v>
      </c>
      <c r="S903" s="6">
        <f t="shared" si="213"/>
        <v>36.42</v>
      </c>
      <c r="T903" s="6">
        <f t="shared" si="214"/>
        <v>-20.927811862892124</v>
      </c>
      <c r="V903" s="3" t="str">
        <f t="shared" si="215"/>
        <v>PASS</v>
      </c>
      <c r="W903" s="3" t="str">
        <f t="shared" si="216"/>
        <v>PASS</v>
      </c>
      <c r="X903" s="3" t="str">
        <f t="shared" si="217"/>
        <v>PASS</v>
      </c>
      <c r="Y903" s="3" t="str">
        <f t="shared" si="218"/>
        <v>PASS</v>
      </c>
      <c r="Z903" s="3" t="str">
        <f t="shared" si="219"/>
        <v>FAIL</v>
      </c>
      <c r="AA903" s="18">
        <f t="shared" si="220"/>
        <v>3</v>
      </c>
      <c r="AB903" s="3" t="str">
        <f t="shared" si="221"/>
        <v>A048910</v>
      </c>
      <c r="AC903" s="13" t="str">
        <f t="shared" si="222"/>
        <v>대원미디어</v>
      </c>
    </row>
    <row r="904" spans="1:29" hidden="1">
      <c r="A904" s="55">
        <f t="shared" si="223"/>
        <v>896</v>
      </c>
      <c r="B904" s="146" t="s">
        <v>2198</v>
      </c>
      <c r="C904" s="176" t="s">
        <v>3125</v>
      </c>
      <c r="D904" s="40" t="s">
        <v>2286</v>
      </c>
      <c r="E904" s="41">
        <v>108934</v>
      </c>
      <c r="F904" s="42">
        <v>119611922</v>
      </c>
      <c r="G904" s="42">
        <v>9934715</v>
      </c>
      <c r="H904" s="89">
        <v>8.31</v>
      </c>
      <c r="I904" s="48">
        <v>323250</v>
      </c>
      <c r="J904" s="48">
        <v>4386084</v>
      </c>
      <c r="K904" s="48">
        <v>2569202</v>
      </c>
      <c r="L904" s="48">
        <v>1670854</v>
      </c>
      <c r="N904" s="3" t="str">
        <f t="shared" si="208"/>
        <v>0</v>
      </c>
      <c r="O904" s="3" t="str">
        <f t="shared" si="209"/>
        <v>0</v>
      </c>
      <c r="P904" s="3" t="str">
        <f t="shared" si="210"/>
        <v>0</v>
      </c>
      <c r="Q904" s="3" t="str">
        <f t="shared" si="211"/>
        <v>0</v>
      </c>
      <c r="R904" s="8">
        <f t="shared" si="212"/>
        <v>0</v>
      </c>
      <c r="S904" s="6">
        <f t="shared" si="213"/>
        <v>8.31</v>
      </c>
      <c r="T904" s="6">
        <f t="shared" si="214"/>
        <v>7.4820217335860555</v>
      </c>
      <c r="V904" s="3" t="str">
        <f t="shared" si="215"/>
        <v>PASS</v>
      </c>
      <c r="W904" s="3" t="str">
        <f t="shared" si="216"/>
        <v>PASS</v>
      </c>
      <c r="X904" s="3" t="str">
        <f t="shared" si="217"/>
        <v>PASS</v>
      </c>
      <c r="Y904" s="3" t="str">
        <f t="shared" si="218"/>
        <v>PASS</v>
      </c>
      <c r="Z904" s="3" t="str">
        <f t="shared" si="219"/>
        <v>PASS</v>
      </c>
      <c r="AA904" s="18">
        <f t="shared" si="220"/>
        <v>3</v>
      </c>
      <c r="AB904" s="3" t="str">
        <f t="shared" si="221"/>
        <v>A149950</v>
      </c>
      <c r="AC904" s="13" t="str">
        <f t="shared" si="222"/>
        <v>아바텍</v>
      </c>
    </row>
    <row r="905" spans="1:29" hidden="1">
      <c r="A905" s="55">
        <f t="shared" si="223"/>
        <v>897</v>
      </c>
      <c r="B905" s="143" t="s">
        <v>1372</v>
      </c>
      <c r="C905" s="175" t="s">
        <v>3293</v>
      </c>
      <c r="D905" s="37" t="s">
        <v>2286</v>
      </c>
      <c r="E905" s="38">
        <v>85172</v>
      </c>
      <c r="F905" s="39">
        <v>67016718</v>
      </c>
      <c r="G905" s="39">
        <v>69761272</v>
      </c>
      <c r="H905" s="88">
        <v>104.1</v>
      </c>
      <c r="I905" s="47">
        <v>2085086</v>
      </c>
      <c r="J905" s="47">
        <v>1380965</v>
      </c>
      <c r="K905" s="47">
        <v>1063871</v>
      </c>
      <c r="L905" s="47">
        <v>542302</v>
      </c>
      <c r="N905" s="3" t="str">
        <f t="shared" ref="N905:N968" si="224">IF(I905&gt;N$8,"0","1")</f>
        <v>0</v>
      </c>
      <c r="O905" s="3" t="str">
        <f t="shared" ref="O905:O968" si="225">IF(J905&gt;O$8,"0","1")</f>
        <v>0</v>
      </c>
      <c r="P905" s="3" t="str">
        <f t="shared" ref="P905:P968" si="226">IF(K905&gt;P$8,"0","1")</f>
        <v>0</v>
      </c>
      <c r="Q905" s="3" t="str">
        <f t="shared" ref="Q905:Q968" si="227">IF(L905&gt;Q$8,"0","1")</f>
        <v>0</v>
      </c>
      <c r="R905" s="8">
        <f t="shared" ref="R905:R968" si="228">COUNTIF(N905:Q905,"1")</f>
        <v>0</v>
      </c>
      <c r="S905" s="6">
        <f t="shared" ref="S905:S968" si="229">IF(D905=$W$4,"",H905)</f>
        <v>104.1</v>
      </c>
      <c r="T905" s="6">
        <f t="shared" ref="T905:T968" si="230">SUM(I905:L905)/F905*100</f>
        <v>7.5685950481788735</v>
      </c>
      <c r="V905" s="3" t="str">
        <f t="shared" ref="V905:V968" si="231">IF(OR(H905=$V$3,H905=$V$4),"FAIL","PASS")</f>
        <v>PASS</v>
      </c>
      <c r="W905" s="3" t="str">
        <f t="shared" ref="W905:W968" si="232">IF(S905="","PASS",IF(S905&gt;$W$3,"FAIL","PASS"))</f>
        <v>PASS</v>
      </c>
      <c r="X905" s="3" t="str">
        <f t="shared" ref="X905:X968" si="233">IF(AND(Y905=$X$3,Z905=$X$3),"FAIL","PASS")</f>
        <v>PASS</v>
      </c>
      <c r="Y905" s="3" t="str">
        <f t="shared" ref="Y905:Y968" si="234">IF(R905=$Y$3,"FAIL","PASS")</f>
        <v>PASS</v>
      </c>
      <c r="Z905" s="3" t="str">
        <f t="shared" ref="Z905:Z968" si="235">IF(ISERROR(IF(T905&lt;$Z$3,"FAIL","PASS")),"",IF(T905&lt;$Z$3,"FAIL","PASS"))</f>
        <v>PASS</v>
      </c>
      <c r="AA905" s="18">
        <f t="shared" ref="AA905:AA968" si="236">COUNTIF(V905:X905,$AA$3)</f>
        <v>3</v>
      </c>
      <c r="AB905" s="3" t="str">
        <f t="shared" ref="AB905:AB968" si="237">B905</f>
        <v>A096630</v>
      </c>
      <c r="AC905" s="13" t="str">
        <f t="shared" ref="AC905:AC968" si="238">C905</f>
        <v>에스코넥</v>
      </c>
    </row>
    <row r="906" spans="1:29" hidden="1">
      <c r="A906" s="55">
        <f t="shared" si="223"/>
        <v>898</v>
      </c>
      <c r="B906" s="143" t="s">
        <v>1207</v>
      </c>
      <c r="C906" s="175" t="s">
        <v>3073</v>
      </c>
      <c r="D906" s="37" t="s">
        <v>2286</v>
      </c>
      <c r="E906" s="38">
        <v>136323</v>
      </c>
      <c r="F906" s="39">
        <v>104610185</v>
      </c>
      <c r="G906" s="39">
        <v>15074899</v>
      </c>
      <c r="H906" s="88">
        <v>14.41</v>
      </c>
      <c r="I906" s="47">
        <v>-1408304</v>
      </c>
      <c r="J906" s="47">
        <v>6315201</v>
      </c>
      <c r="K906" s="47">
        <v>3295990</v>
      </c>
      <c r="L906" s="47">
        <v>-102996</v>
      </c>
      <c r="N906" s="3" t="str">
        <f t="shared" si="224"/>
        <v>1</v>
      </c>
      <c r="O906" s="3" t="str">
        <f t="shared" si="225"/>
        <v>0</v>
      </c>
      <c r="P906" s="3" t="str">
        <f t="shared" si="226"/>
        <v>0</v>
      </c>
      <c r="Q906" s="3" t="str">
        <f t="shared" si="227"/>
        <v>1</v>
      </c>
      <c r="R906" s="8">
        <f t="shared" si="228"/>
        <v>2</v>
      </c>
      <c r="S906" s="6">
        <f t="shared" si="229"/>
        <v>14.41</v>
      </c>
      <c r="T906" s="6">
        <f t="shared" si="230"/>
        <v>7.7429277082341459</v>
      </c>
      <c r="V906" s="3" t="str">
        <f t="shared" si="231"/>
        <v>PASS</v>
      </c>
      <c r="W906" s="3" t="str">
        <f t="shared" si="232"/>
        <v>PASS</v>
      </c>
      <c r="X906" s="3" t="str">
        <f t="shared" si="233"/>
        <v>PASS</v>
      </c>
      <c r="Y906" s="3" t="str">
        <f t="shared" si="234"/>
        <v>PASS</v>
      </c>
      <c r="Z906" s="3" t="str">
        <f t="shared" si="235"/>
        <v>PASS</v>
      </c>
      <c r="AA906" s="18">
        <f t="shared" si="236"/>
        <v>3</v>
      </c>
      <c r="AB906" s="3" t="str">
        <f t="shared" si="237"/>
        <v>A078000</v>
      </c>
      <c r="AC906" s="13" t="str">
        <f t="shared" si="238"/>
        <v>텔코웨어</v>
      </c>
    </row>
    <row r="907" spans="1:29" hidden="1">
      <c r="A907" s="55">
        <f t="shared" ref="A907:A970" si="239">+A906+1</f>
        <v>899</v>
      </c>
      <c r="B907" s="143" t="s">
        <v>259</v>
      </c>
      <c r="C907" s="175" t="s">
        <v>3062</v>
      </c>
      <c r="D907" s="37" t="s">
        <v>2287</v>
      </c>
      <c r="E907" s="38">
        <v>131850</v>
      </c>
      <c r="F907" s="39">
        <v>279087417</v>
      </c>
      <c r="G907" s="39">
        <v>31965947</v>
      </c>
      <c r="H907" s="88">
        <v>11.45</v>
      </c>
      <c r="I907" s="47">
        <v>3748896</v>
      </c>
      <c r="J907" s="47">
        <v>2708742</v>
      </c>
      <c r="K907" s="47">
        <v>3050208</v>
      </c>
      <c r="L907" s="47">
        <v>916122</v>
      </c>
      <c r="N907" s="3" t="str">
        <f t="shared" si="224"/>
        <v>0</v>
      </c>
      <c r="O907" s="3" t="str">
        <f t="shared" si="225"/>
        <v>0</v>
      </c>
      <c r="P907" s="3" t="str">
        <f t="shared" si="226"/>
        <v>0</v>
      </c>
      <c r="Q907" s="3" t="str">
        <f t="shared" si="227"/>
        <v>0</v>
      </c>
      <c r="R907" s="8">
        <f t="shared" si="228"/>
        <v>0</v>
      </c>
      <c r="S907" s="6">
        <f t="shared" si="229"/>
        <v>11.45</v>
      </c>
      <c r="T907" s="6">
        <f t="shared" si="230"/>
        <v>3.7350189815257777</v>
      </c>
      <c r="V907" s="3" t="str">
        <f t="shared" si="231"/>
        <v>PASS</v>
      </c>
      <c r="W907" s="3" t="str">
        <f t="shared" si="232"/>
        <v>PASS</v>
      </c>
      <c r="X907" s="3" t="str">
        <f t="shared" si="233"/>
        <v>PASS</v>
      </c>
      <c r="Y907" s="3" t="str">
        <f t="shared" si="234"/>
        <v>PASS</v>
      </c>
      <c r="Z907" s="3" t="str">
        <f t="shared" si="235"/>
        <v>PASS</v>
      </c>
      <c r="AA907" s="18">
        <f t="shared" si="236"/>
        <v>3</v>
      </c>
      <c r="AB907" s="3" t="str">
        <f t="shared" si="237"/>
        <v>A005800</v>
      </c>
      <c r="AC907" s="13" t="str">
        <f t="shared" si="238"/>
        <v>신영와코루</v>
      </c>
    </row>
    <row r="908" spans="1:29" hidden="1">
      <c r="A908" s="55">
        <f t="shared" si="239"/>
        <v>900</v>
      </c>
      <c r="B908" s="143" t="s">
        <v>619</v>
      </c>
      <c r="C908" s="175" t="s">
        <v>3124</v>
      </c>
      <c r="D908" s="37" t="s">
        <v>2288</v>
      </c>
      <c r="E908" s="38">
        <v>122157</v>
      </c>
      <c r="F908" s="39">
        <v>139525059</v>
      </c>
      <c r="G908" s="39">
        <v>156064468</v>
      </c>
      <c r="H908" s="88">
        <v>111.85</v>
      </c>
      <c r="I908" s="47">
        <v>-472578</v>
      </c>
      <c r="J908" s="47">
        <v>1979149</v>
      </c>
      <c r="K908" s="47">
        <v>2856651</v>
      </c>
      <c r="L908" s="47">
        <v>1124316</v>
      </c>
      <c r="N908" s="3" t="str">
        <f t="shared" si="224"/>
        <v>1</v>
      </c>
      <c r="O908" s="3" t="str">
        <f t="shared" si="225"/>
        <v>0</v>
      </c>
      <c r="P908" s="3" t="str">
        <f t="shared" si="226"/>
        <v>0</v>
      </c>
      <c r="Q908" s="3" t="str">
        <f t="shared" si="227"/>
        <v>0</v>
      </c>
      <c r="R908" s="8">
        <f t="shared" si="228"/>
        <v>1</v>
      </c>
      <c r="S908" s="6">
        <f t="shared" si="229"/>
        <v>111.85</v>
      </c>
      <c r="T908" s="6">
        <f t="shared" si="230"/>
        <v>3.9330124920427374</v>
      </c>
      <c r="V908" s="3" t="str">
        <f t="shared" si="231"/>
        <v>PASS</v>
      </c>
      <c r="W908" s="3" t="str">
        <f t="shared" si="232"/>
        <v>PASS</v>
      </c>
      <c r="X908" s="3" t="str">
        <f t="shared" si="233"/>
        <v>PASS</v>
      </c>
      <c r="Y908" s="3" t="str">
        <f t="shared" si="234"/>
        <v>PASS</v>
      </c>
      <c r="Z908" s="3" t="str">
        <f t="shared" si="235"/>
        <v>PASS</v>
      </c>
      <c r="AA908" s="18">
        <f t="shared" si="236"/>
        <v>3</v>
      </c>
      <c r="AB908" s="3" t="str">
        <f t="shared" si="237"/>
        <v>A025750</v>
      </c>
      <c r="AC908" s="13" t="str">
        <f t="shared" si="238"/>
        <v>한솔홈데코</v>
      </c>
    </row>
    <row r="909" spans="1:29" hidden="1">
      <c r="A909" s="55">
        <f t="shared" si="239"/>
        <v>901</v>
      </c>
      <c r="B909" s="146" t="s">
        <v>605</v>
      </c>
      <c r="C909" s="176" t="s">
        <v>3095</v>
      </c>
      <c r="D909" s="40" t="s">
        <v>2288</v>
      </c>
      <c r="E909" s="41">
        <v>123747</v>
      </c>
      <c r="F909" s="42">
        <v>62247793</v>
      </c>
      <c r="G909" s="42">
        <v>54263403</v>
      </c>
      <c r="H909" s="89">
        <v>87.17</v>
      </c>
      <c r="I909" s="48">
        <v>2618204</v>
      </c>
      <c r="J909" s="48">
        <v>2572311</v>
      </c>
      <c r="K909" s="48">
        <v>3098084</v>
      </c>
      <c r="L909" s="48">
        <v>1478747</v>
      </c>
      <c r="N909" s="3" t="str">
        <f t="shared" si="224"/>
        <v>0</v>
      </c>
      <c r="O909" s="3" t="str">
        <f t="shared" si="225"/>
        <v>0</v>
      </c>
      <c r="P909" s="3" t="str">
        <f t="shared" si="226"/>
        <v>0</v>
      </c>
      <c r="Q909" s="3" t="str">
        <f t="shared" si="227"/>
        <v>0</v>
      </c>
      <c r="R909" s="8">
        <f t="shared" si="228"/>
        <v>0</v>
      </c>
      <c r="S909" s="6">
        <f t="shared" si="229"/>
        <v>87.17</v>
      </c>
      <c r="T909" s="6">
        <f t="shared" si="230"/>
        <v>15.691071971017511</v>
      </c>
      <c r="V909" s="3" t="str">
        <f t="shared" si="231"/>
        <v>PASS</v>
      </c>
      <c r="W909" s="3" t="str">
        <f t="shared" si="232"/>
        <v>PASS</v>
      </c>
      <c r="X909" s="3" t="str">
        <f t="shared" si="233"/>
        <v>PASS</v>
      </c>
      <c r="Y909" s="3" t="str">
        <f t="shared" si="234"/>
        <v>PASS</v>
      </c>
      <c r="Z909" s="3" t="str">
        <f t="shared" si="235"/>
        <v>PASS</v>
      </c>
      <c r="AA909" s="18">
        <f t="shared" si="236"/>
        <v>3</v>
      </c>
      <c r="AB909" s="3" t="str">
        <f t="shared" si="237"/>
        <v>A024890</v>
      </c>
      <c r="AC909" s="13" t="str">
        <f t="shared" si="238"/>
        <v>대원화성</v>
      </c>
    </row>
    <row r="910" spans="1:29" hidden="1">
      <c r="A910" s="55">
        <f t="shared" si="239"/>
        <v>902</v>
      </c>
      <c r="B910" s="143" t="s">
        <v>527</v>
      </c>
      <c r="C910" s="175" t="s">
        <v>3067</v>
      </c>
      <c r="D910" s="37" t="s">
        <v>2286</v>
      </c>
      <c r="E910" s="38">
        <v>135299</v>
      </c>
      <c r="F910" s="39">
        <v>203249218</v>
      </c>
      <c r="G910" s="39">
        <v>32414624</v>
      </c>
      <c r="H910" s="88">
        <v>15.95</v>
      </c>
      <c r="I910" s="47">
        <v>-962660</v>
      </c>
      <c r="J910" s="47">
        <v>603138</v>
      </c>
      <c r="K910" s="47">
        <v>4821135</v>
      </c>
      <c r="L910" s="47">
        <v>-7682448</v>
      </c>
      <c r="N910" s="3" t="str">
        <f t="shared" si="224"/>
        <v>1</v>
      </c>
      <c r="O910" s="3" t="str">
        <f t="shared" si="225"/>
        <v>0</v>
      </c>
      <c r="P910" s="3" t="str">
        <f t="shared" si="226"/>
        <v>0</v>
      </c>
      <c r="Q910" s="3" t="str">
        <f t="shared" si="227"/>
        <v>1</v>
      </c>
      <c r="R910" s="8">
        <f t="shared" si="228"/>
        <v>2</v>
      </c>
      <c r="S910" s="6">
        <f t="shared" si="229"/>
        <v>15.95</v>
      </c>
      <c r="T910" s="6">
        <f t="shared" si="230"/>
        <v>-1.5846727636610145</v>
      </c>
      <c r="V910" s="3" t="str">
        <f t="shared" si="231"/>
        <v>PASS</v>
      </c>
      <c r="W910" s="3" t="str">
        <f t="shared" si="232"/>
        <v>PASS</v>
      </c>
      <c r="X910" s="3" t="str">
        <f t="shared" si="233"/>
        <v>PASS</v>
      </c>
      <c r="Y910" s="3" t="str">
        <f t="shared" si="234"/>
        <v>PASS</v>
      </c>
      <c r="Z910" s="3" t="str">
        <f t="shared" si="235"/>
        <v>PASS</v>
      </c>
      <c r="AA910" s="18">
        <f t="shared" si="236"/>
        <v>3</v>
      </c>
      <c r="AB910" s="3" t="str">
        <f t="shared" si="237"/>
        <v>A017900</v>
      </c>
      <c r="AC910" s="13" t="str">
        <f t="shared" si="238"/>
        <v>광전자</v>
      </c>
    </row>
    <row r="911" spans="1:29" hidden="1">
      <c r="A911" s="55">
        <f t="shared" si="239"/>
        <v>903</v>
      </c>
      <c r="B911" s="143" t="s">
        <v>593</v>
      </c>
      <c r="C911" s="175" t="s">
        <v>3157</v>
      </c>
      <c r="D911" s="37" t="s">
        <v>2288</v>
      </c>
      <c r="E911" s="38">
        <v>121095</v>
      </c>
      <c r="F911" s="39">
        <v>129571602</v>
      </c>
      <c r="G911" s="39">
        <v>22222382</v>
      </c>
      <c r="H911" s="88">
        <v>17.149999999999999</v>
      </c>
      <c r="I911" s="47">
        <v>3695783</v>
      </c>
      <c r="J911" s="47">
        <v>2019498</v>
      </c>
      <c r="K911" s="47">
        <v>-1570447</v>
      </c>
      <c r="L911" s="47">
        <v>347861</v>
      </c>
      <c r="N911" s="3" t="str">
        <f t="shared" si="224"/>
        <v>0</v>
      </c>
      <c r="O911" s="3" t="str">
        <f t="shared" si="225"/>
        <v>0</v>
      </c>
      <c r="P911" s="3" t="str">
        <f t="shared" si="226"/>
        <v>1</v>
      </c>
      <c r="Q911" s="3" t="str">
        <f t="shared" si="227"/>
        <v>0</v>
      </c>
      <c r="R911" s="8">
        <f t="shared" si="228"/>
        <v>1</v>
      </c>
      <c r="S911" s="6">
        <f t="shared" si="229"/>
        <v>17.149999999999999</v>
      </c>
      <c r="T911" s="6">
        <f t="shared" si="230"/>
        <v>3.4673454141595004</v>
      </c>
      <c r="V911" s="3" t="str">
        <f t="shared" si="231"/>
        <v>PASS</v>
      </c>
      <c r="W911" s="3" t="str">
        <f t="shared" si="232"/>
        <v>PASS</v>
      </c>
      <c r="X911" s="3" t="str">
        <f t="shared" si="233"/>
        <v>PASS</v>
      </c>
      <c r="Y911" s="3" t="str">
        <f t="shared" si="234"/>
        <v>PASS</v>
      </c>
      <c r="Z911" s="3" t="str">
        <f t="shared" si="235"/>
        <v>PASS</v>
      </c>
      <c r="AA911" s="18">
        <f t="shared" si="236"/>
        <v>3</v>
      </c>
      <c r="AB911" s="3" t="str">
        <f t="shared" si="237"/>
        <v>A024090</v>
      </c>
      <c r="AC911" s="13" t="str">
        <f t="shared" si="238"/>
        <v>디씨엠</v>
      </c>
    </row>
    <row r="912" spans="1:29" hidden="1">
      <c r="A912" s="55">
        <f t="shared" si="239"/>
        <v>904</v>
      </c>
      <c r="B912" s="143" t="s">
        <v>657</v>
      </c>
      <c r="C912" s="175" t="s">
        <v>3120</v>
      </c>
      <c r="D912" s="37" t="s">
        <v>2289</v>
      </c>
      <c r="E912" s="38">
        <v>130000</v>
      </c>
      <c r="F912" s="39">
        <v>87902334</v>
      </c>
      <c r="G912" s="39">
        <v>32451263</v>
      </c>
      <c r="H912" s="88">
        <v>36.92</v>
      </c>
      <c r="I912" s="47">
        <v>2496237</v>
      </c>
      <c r="J912" s="47">
        <v>2373093</v>
      </c>
      <c r="K912" s="47">
        <v>1904682</v>
      </c>
      <c r="L912" s="47">
        <v>-133825</v>
      </c>
      <c r="N912" s="3" t="str">
        <f t="shared" si="224"/>
        <v>0</v>
      </c>
      <c r="O912" s="3" t="str">
        <f t="shared" si="225"/>
        <v>0</v>
      </c>
      <c r="P912" s="3" t="str">
        <f t="shared" si="226"/>
        <v>0</v>
      </c>
      <c r="Q912" s="3" t="str">
        <f t="shared" si="227"/>
        <v>1</v>
      </c>
      <c r="R912" s="8">
        <f t="shared" si="228"/>
        <v>1</v>
      </c>
      <c r="S912" s="6">
        <f t="shared" si="229"/>
        <v>36.92</v>
      </c>
      <c r="T912" s="6">
        <f t="shared" si="230"/>
        <v>7.5540508401062478</v>
      </c>
      <c r="V912" s="3" t="str">
        <f t="shared" si="231"/>
        <v>PASS</v>
      </c>
      <c r="W912" s="3" t="str">
        <f t="shared" si="232"/>
        <v>PASS</v>
      </c>
      <c r="X912" s="3" t="str">
        <f t="shared" si="233"/>
        <v>PASS</v>
      </c>
      <c r="Y912" s="3" t="str">
        <f t="shared" si="234"/>
        <v>PASS</v>
      </c>
      <c r="Z912" s="3" t="str">
        <f t="shared" si="235"/>
        <v>PASS</v>
      </c>
      <c r="AA912" s="18">
        <f t="shared" si="236"/>
        <v>3</v>
      </c>
      <c r="AB912" s="3" t="str">
        <f t="shared" si="237"/>
        <v>A029960</v>
      </c>
      <c r="AC912" s="13" t="str">
        <f t="shared" si="238"/>
        <v>코엔텍</v>
      </c>
    </row>
    <row r="913" spans="1:29" hidden="1">
      <c r="A913" s="55">
        <f t="shared" si="239"/>
        <v>905</v>
      </c>
      <c r="B913" s="143" t="s">
        <v>2466</v>
      </c>
      <c r="C913" s="175" t="s">
        <v>2951</v>
      </c>
      <c r="D913" s="37" t="s">
        <v>2286</v>
      </c>
      <c r="E913" s="38">
        <v>181315</v>
      </c>
      <c r="F913" s="39">
        <v>66776018</v>
      </c>
      <c r="G913" s="39">
        <v>23579889</v>
      </c>
      <c r="H913" s="88">
        <v>35.31</v>
      </c>
      <c r="I913" s="47">
        <v>1605311</v>
      </c>
      <c r="J913" s="47">
        <v>764423</v>
      </c>
      <c r="K913" s="47">
        <v>1150937</v>
      </c>
      <c r="L913" s="47">
        <v>-614255</v>
      </c>
      <c r="N913" s="3" t="str">
        <f t="shared" si="224"/>
        <v>0</v>
      </c>
      <c r="O913" s="3" t="str">
        <f t="shared" si="225"/>
        <v>0</v>
      </c>
      <c r="P913" s="3" t="str">
        <f t="shared" si="226"/>
        <v>0</v>
      </c>
      <c r="Q913" s="3" t="str">
        <f t="shared" si="227"/>
        <v>1</v>
      </c>
      <c r="R913" s="8">
        <f t="shared" si="228"/>
        <v>1</v>
      </c>
      <c r="S913" s="6">
        <f t="shared" si="229"/>
        <v>35.31</v>
      </c>
      <c r="T913" s="6">
        <f t="shared" si="230"/>
        <v>4.3524847498393813</v>
      </c>
      <c r="V913" s="3" t="str">
        <f t="shared" si="231"/>
        <v>PASS</v>
      </c>
      <c r="W913" s="3" t="str">
        <f t="shared" si="232"/>
        <v>PASS</v>
      </c>
      <c r="X913" s="3" t="str">
        <f t="shared" si="233"/>
        <v>PASS</v>
      </c>
      <c r="Y913" s="3" t="str">
        <f t="shared" si="234"/>
        <v>PASS</v>
      </c>
      <c r="Z913" s="3" t="str">
        <f t="shared" si="235"/>
        <v>PASS</v>
      </c>
      <c r="AA913" s="18">
        <f t="shared" si="236"/>
        <v>3</v>
      </c>
      <c r="AB913" s="3" t="str">
        <f t="shared" si="237"/>
        <v>A187220</v>
      </c>
      <c r="AC913" s="13" t="str">
        <f t="shared" si="238"/>
        <v>디티앤씨</v>
      </c>
    </row>
    <row r="914" spans="1:29" hidden="1">
      <c r="A914" s="55">
        <f t="shared" si="239"/>
        <v>906</v>
      </c>
      <c r="B914" s="146" t="s">
        <v>1071</v>
      </c>
      <c r="C914" s="176" t="s">
        <v>2995</v>
      </c>
      <c r="D914" s="40" t="s">
        <v>2286</v>
      </c>
      <c r="E914" s="41">
        <v>167919</v>
      </c>
      <c r="F914" s="42">
        <v>50447072</v>
      </c>
      <c r="G914" s="42">
        <v>14958168</v>
      </c>
      <c r="H914" s="89">
        <v>29.65</v>
      </c>
      <c r="I914" s="48">
        <v>331420</v>
      </c>
      <c r="J914" s="48">
        <v>679300</v>
      </c>
      <c r="K914" s="48">
        <v>-34800</v>
      </c>
      <c r="L914" s="48">
        <v>654159</v>
      </c>
      <c r="N914" s="3" t="str">
        <f t="shared" si="224"/>
        <v>0</v>
      </c>
      <c r="O914" s="3" t="str">
        <f t="shared" si="225"/>
        <v>0</v>
      </c>
      <c r="P914" s="3" t="str">
        <f t="shared" si="226"/>
        <v>1</v>
      </c>
      <c r="Q914" s="3" t="str">
        <f t="shared" si="227"/>
        <v>0</v>
      </c>
      <c r="R914" s="8">
        <f t="shared" si="228"/>
        <v>1</v>
      </c>
      <c r="S914" s="6">
        <f t="shared" si="229"/>
        <v>29.65</v>
      </c>
      <c r="T914" s="6">
        <f t="shared" si="230"/>
        <v>3.2312658304529549</v>
      </c>
      <c r="V914" s="3" t="str">
        <f t="shared" si="231"/>
        <v>PASS</v>
      </c>
      <c r="W914" s="3" t="str">
        <f t="shared" si="232"/>
        <v>PASS</v>
      </c>
      <c r="X914" s="3" t="str">
        <f t="shared" si="233"/>
        <v>PASS</v>
      </c>
      <c r="Y914" s="3" t="str">
        <f t="shared" si="234"/>
        <v>PASS</v>
      </c>
      <c r="Z914" s="3" t="str">
        <f t="shared" si="235"/>
        <v>PASS</v>
      </c>
      <c r="AA914" s="18">
        <f t="shared" si="236"/>
        <v>3</v>
      </c>
      <c r="AB914" s="3" t="str">
        <f t="shared" si="237"/>
        <v>A060570</v>
      </c>
      <c r="AC914" s="13" t="str">
        <f t="shared" si="238"/>
        <v>아이리버</v>
      </c>
    </row>
    <row r="915" spans="1:29" hidden="1">
      <c r="A915" s="55">
        <f t="shared" si="239"/>
        <v>907</v>
      </c>
      <c r="B915" s="143" t="s">
        <v>104</v>
      </c>
      <c r="C915" s="175" t="s">
        <v>3103</v>
      </c>
      <c r="D915" s="37" t="s">
        <v>2294</v>
      </c>
      <c r="E915" s="38">
        <v>110679</v>
      </c>
      <c r="F915" s="39">
        <v>57735187</v>
      </c>
      <c r="G915" s="39">
        <v>66380906</v>
      </c>
      <c r="H915" s="88">
        <v>114.97</v>
      </c>
      <c r="I915" s="47">
        <v>967884</v>
      </c>
      <c r="J915" s="47">
        <v>271556</v>
      </c>
      <c r="K915" s="47">
        <v>-575796</v>
      </c>
      <c r="L915" s="47">
        <v>-208806</v>
      </c>
      <c r="N915" s="3" t="str">
        <f t="shared" si="224"/>
        <v>0</v>
      </c>
      <c r="O915" s="3" t="str">
        <f t="shared" si="225"/>
        <v>0</v>
      </c>
      <c r="P915" s="3" t="str">
        <f t="shared" si="226"/>
        <v>1</v>
      </c>
      <c r="Q915" s="3" t="str">
        <f t="shared" si="227"/>
        <v>1</v>
      </c>
      <c r="R915" s="8">
        <f t="shared" si="228"/>
        <v>2</v>
      </c>
      <c r="S915" s="6">
        <f t="shared" si="229"/>
        <v>114.97</v>
      </c>
      <c r="T915" s="6">
        <f t="shared" si="230"/>
        <v>0.78780034089090245</v>
      </c>
      <c r="V915" s="3" t="str">
        <f t="shared" si="231"/>
        <v>PASS</v>
      </c>
      <c r="W915" s="3" t="str">
        <f t="shared" si="232"/>
        <v>PASS</v>
      </c>
      <c r="X915" s="3" t="str">
        <f t="shared" si="233"/>
        <v>PASS</v>
      </c>
      <c r="Y915" s="3" t="str">
        <f t="shared" si="234"/>
        <v>PASS</v>
      </c>
      <c r="Z915" s="3" t="str">
        <f t="shared" si="235"/>
        <v>PASS</v>
      </c>
      <c r="AA915" s="18">
        <f t="shared" si="236"/>
        <v>3</v>
      </c>
      <c r="AB915" s="3" t="str">
        <f t="shared" si="237"/>
        <v>A002210</v>
      </c>
      <c r="AC915" s="13" t="str">
        <f t="shared" si="238"/>
        <v>동성제약</v>
      </c>
    </row>
    <row r="916" spans="1:29" hidden="1">
      <c r="A916" s="55">
        <f t="shared" si="239"/>
        <v>908</v>
      </c>
      <c r="B916" s="143" t="s">
        <v>1385</v>
      </c>
      <c r="C916" s="175" t="s">
        <v>3327</v>
      </c>
      <c r="D916" s="37" t="s">
        <v>2289</v>
      </c>
      <c r="E916" s="38">
        <v>75396</v>
      </c>
      <c r="F916" s="39">
        <v>47922541</v>
      </c>
      <c r="G916" s="39">
        <v>5103160</v>
      </c>
      <c r="H916" s="88">
        <v>10.65</v>
      </c>
      <c r="I916" s="47">
        <v>279610</v>
      </c>
      <c r="J916" s="47">
        <v>909866</v>
      </c>
      <c r="K916" s="47">
        <v>997749</v>
      </c>
      <c r="L916" s="47">
        <v>1603668</v>
      </c>
      <c r="N916" s="3" t="str">
        <f t="shared" si="224"/>
        <v>0</v>
      </c>
      <c r="O916" s="3" t="str">
        <f t="shared" si="225"/>
        <v>0</v>
      </c>
      <c r="P916" s="3" t="str">
        <f t="shared" si="226"/>
        <v>0</v>
      </c>
      <c r="Q916" s="3" t="str">
        <f t="shared" si="227"/>
        <v>0</v>
      </c>
      <c r="R916" s="8">
        <f t="shared" si="228"/>
        <v>0</v>
      </c>
      <c r="S916" s="6">
        <f t="shared" si="229"/>
        <v>10.65</v>
      </c>
      <c r="T916" s="6">
        <f t="shared" si="230"/>
        <v>7.9104590885529209</v>
      </c>
      <c r="V916" s="3" t="str">
        <f t="shared" si="231"/>
        <v>PASS</v>
      </c>
      <c r="W916" s="3" t="str">
        <f t="shared" si="232"/>
        <v>PASS</v>
      </c>
      <c r="X916" s="3" t="str">
        <f t="shared" si="233"/>
        <v>PASS</v>
      </c>
      <c r="Y916" s="3" t="str">
        <f t="shared" si="234"/>
        <v>PASS</v>
      </c>
      <c r="Z916" s="3" t="str">
        <f t="shared" si="235"/>
        <v>PASS</v>
      </c>
      <c r="AA916" s="18">
        <f t="shared" si="236"/>
        <v>3</v>
      </c>
      <c r="AB916" s="3" t="str">
        <f t="shared" si="237"/>
        <v>A099320</v>
      </c>
      <c r="AC916" s="13" t="str">
        <f t="shared" si="238"/>
        <v>쎄트렉아이</v>
      </c>
    </row>
    <row r="917" spans="1:29" hidden="1">
      <c r="A917" s="55">
        <f t="shared" si="239"/>
        <v>909</v>
      </c>
      <c r="B917" s="143" t="s">
        <v>182</v>
      </c>
      <c r="C917" s="175" t="s">
        <v>3075</v>
      </c>
      <c r="D917" s="37" t="s">
        <v>2288</v>
      </c>
      <c r="E917" s="38">
        <v>132800</v>
      </c>
      <c r="F917" s="39">
        <v>413712098</v>
      </c>
      <c r="G917" s="39">
        <v>102736420</v>
      </c>
      <c r="H917" s="88">
        <v>24.83</v>
      </c>
      <c r="I917" s="47">
        <v>299411</v>
      </c>
      <c r="J917" s="47">
        <v>1502710</v>
      </c>
      <c r="K917" s="47">
        <v>-2492549</v>
      </c>
      <c r="L917" s="47">
        <v>-14933771</v>
      </c>
      <c r="N917" s="3" t="str">
        <f t="shared" si="224"/>
        <v>0</v>
      </c>
      <c r="O917" s="3" t="str">
        <f t="shared" si="225"/>
        <v>0</v>
      </c>
      <c r="P917" s="3" t="str">
        <f t="shared" si="226"/>
        <v>1</v>
      </c>
      <c r="Q917" s="3" t="str">
        <f t="shared" si="227"/>
        <v>1</v>
      </c>
      <c r="R917" s="8">
        <f t="shared" si="228"/>
        <v>2</v>
      </c>
      <c r="S917" s="6">
        <f t="shared" si="229"/>
        <v>24.83</v>
      </c>
      <c r="T917" s="6">
        <f t="shared" si="230"/>
        <v>-3.776587408376924</v>
      </c>
      <c r="V917" s="3" t="str">
        <f t="shared" si="231"/>
        <v>PASS</v>
      </c>
      <c r="W917" s="3" t="str">
        <f t="shared" si="232"/>
        <v>PASS</v>
      </c>
      <c r="X917" s="3" t="str">
        <f t="shared" si="233"/>
        <v>PASS</v>
      </c>
      <c r="Y917" s="3" t="str">
        <f t="shared" si="234"/>
        <v>PASS</v>
      </c>
      <c r="Z917" s="3" t="str">
        <f t="shared" si="235"/>
        <v>PASS</v>
      </c>
      <c r="AA917" s="18">
        <f t="shared" si="236"/>
        <v>3</v>
      </c>
      <c r="AB917" s="3" t="str">
        <f t="shared" si="237"/>
        <v>A003830</v>
      </c>
      <c r="AC917" s="13" t="str">
        <f t="shared" si="238"/>
        <v>대한화섬</v>
      </c>
    </row>
    <row r="918" spans="1:29" hidden="1">
      <c r="A918" s="55">
        <f t="shared" si="239"/>
        <v>910</v>
      </c>
      <c r="B918" s="143" t="s">
        <v>616</v>
      </c>
      <c r="C918" s="175" t="s">
        <v>3198</v>
      </c>
      <c r="D918" s="37" t="s">
        <v>2288</v>
      </c>
      <c r="E918" s="38">
        <v>109001</v>
      </c>
      <c r="F918" s="39">
        <v>82262127</v>
      </c>
      <c r="G918" s="39">
        <v>54641183</v>
      </c>
      <c r="H918" s="88">
        <v>66.42</v>
      </c>
      <c r="I918" s="47">
        <v>839451</v>
      </c>
      <c r="J918" s="47">
        <v>776237</v>
      </c>
      <c r="K918" s="47">
        <v>567803</v>
      </c>
      <c r="L918" s="47">
        <v>2756674</v>
      </c>
      <c r="N918" s="3" t="str">
        <f t="shared" si="224"/>
        <v>0</v>
      </c>
      <c r="O918" s="3" t="str">
        <f t="shared" si="225"/>
        <v>0</v>
      </c>
      <c r="P918" s="3" t="str">
        <f t="shared" si="226"/>
        <v>0</v>
      </c>
      <c r="Q918" s="3" t="str">
        <f t="shared" si="227"/>
        <v>0</v>
      </c>
      <c r="R918" s="8">
        <f t="shared" si="228"/>
        <v>0</v>
      </c>
      <c r="S918" s="6">
        <f t="shared" si="229"/>
        <v>66.42</v>
      </c>
      <c r="T918" s="6">
        <f t="shared" si="230"/>
        <v>6.0053941955573311</v>
      </c>
      <c r="V918" s="3" t="str">
        <f t="shared" si="231"/>
        <v>PASS</v>
      </c>
      <c r="W918" s="3" t="str">
        <f t="shared" si="232"/>
        <v>PASS</v>
      </c>
      <c r="X918" s="3" t="str">
        <f t="shared" si="233"/>
        <v>PASS</v>
      </c>
      <c r="Y918" s="3" t="str">
        <f t="shared" si="234"/>
        <v>PASS</v>
      </c>
      <c r="Z918" s="3" t="str">
        <f t="shared" si="235"/>
        <v>PASS</v>
      </c>
      <c r="AA918" s="18">
        <f t="shared" si="236"/>
        <v>3</v>
      </c>
      <c r="AB918" s="3" t="str">
        <f t="shared" si="237"/>
        <v>A025550</v>
      </c>
      <c r="AC918" s="13" t="str">
        <f t="shared" si="238"/>
        <v>한국선재</v>
      </c>
    </row>
    <row r="919" spans="1:29" hidden="1">
      <c r="A919" s="55">
        <f t="shared" si="239"/>
        <v>911</v>
      </c>
      <c r="B919" s="146" t="s">
        <v>731</v>
      </c>
      <c r="C919" s="176" t="s">
        <v>3074</v>
      </c>
      <c r="D919" s="40" t="s">
        <v>2291</v>
      </c>
      <c r="E919" s="41">
        <v>143711</v>
      </c>
      <c r="F919" s="42">
        <v>159535221</v>
      </c>
      <c r="G919" s="42">
        <v>174636417</v>
      </c>
      <c r="H919" s="89">
        <v>109.47</v>
      </c>
      <c r="I919" s="48">
        <v>628465</v>
      </c>
      <c r="J919" s="48">
        <v>537866</v>
      </c>
      <c r="K919" s="48">
        <v>-520583</v>
      </c>
      <c r="L919" s="48">
        <v>6512820</v>
      </c>
      <c r="N919" s="3" t="str">
        <f t="shared" si="224"/>
        <v>0</v>
      </c>
      <c r="O919" s="3" t="str">
        <f t="shared" si="225"/>
        <v>0</v>
      </c>
      <c r="P919" s="3" t="str">
        <f t="shared" si="226"/>
        <v>1</v>
      </c>
      <c r="Q919" s="3" t="str">
        <f t="shared" si="227"/>
        <v>0</v>
      </c>
      <c r="R919" s="8">
        <f t="shared" si="228"/>
        <v>1</v>
      </c>
      <c r="S919" s="6">
        <f t="shared" si="229"/>
        <v>109.47</v>
      </c>
      <c r="T919" s="6">
        <f t="shared" si="230"/>
        <v>4.4871395514599248</v>
      </c>
      <c r="V919" s="3" t="str">
        <f t="shared" si="231"/>
        <v>PASS</v>
      </c>
      <c r="W919" s="3" t="str">
        <f t="shared" si="232"/>
        <v>PASS</v>
      </c>
      <c r="X919" s="3" t="str">
        <f t="shared" si="233"/>
        <v>PASS</v>
      </c>
      <c r="Y919" s="3" t="str">
        <f t="shared" si="234"/>
        <v>PASS</v>
      </c>
      <c r="Z919" s="3" t="str">
        <f t="shared" si="235"/>
        <v>PASS</v>
      </c>
      <c r="AA919" s="18">
        <f t="shared" si="236"/>
        <v>3</v>
      </c>
      <c r="AB919" s="3" t="str">
        <f t="shared" si="237"/>
        <v>A034590</v>
      </c>
      <c r="AC919" s="13" t="str">
        <f t="shared" si="238"/>
        <v>인천도시가스</v>
      </c>
    </row>
    <row r="920" spans="1:29" hidden="1">
      <c r="A920" s="55">
        <f t="shared" si="239"/>
        <v>912</v>
      </c>
      <c r="B920" s="143" t="s">
        <v>523</v>
      </c>
      <c r="C920" s="175" t="s">
        <v>3025</v>
      </c>
      <c r="D920" s="37" t="s">
        <v>2287</v>
      </c>
      <c r="E920" s="38">
        <v>157659</v>
      </c>
      <c r="F920" s="39">
        <v>37609715</v>
      </c>
      <c r="G920" s="39">
        <v>19221968</v>
      </c>
      <c r="H920" s="88">
        <v>51.11</v>
      </c>
      <c r="I920" s="47">
        <v>1082793</v>
      </c>
      <c r="J920" s="47">
        <v>97652</v>
      </c>
      <c r="K920" s="47">
        <v>200865</v>
      </c>
      <c r="L920" s="47">
        <v>-271799</v>
      </c>
      <c r="N920" s="3" t="str">
        <f t="shared" si="224"/>
        <v>0</v>
      </c>
      <c r="O920" s="3" t="str">
        <f t="shared" si="225"/>
        <v>0</v>
      </c>
      <c r="P920" s="3" t="str">
        <f t="shared" si="226"/>
        <v>0</v>
      </c>
      <c r="Q920" s="3" t="str">
        <f t="shared" si="227"/>
        <v>1</v>
      </c>
      <c r="R920" s="8">
        <f t="shared" si="228"/>
        <v>1</v>
      </c>
      <c r="S920" s="6">
        <f t="shared" si="229"/>
        <v>51.11</v>
      </c>
      <c r="T920" s="6">
        <f t="shared" si="230"/>
        <v>2.9500648967959475</v>
      </c>
      <c r="V920" s="3" t="str">
        <f t="shared" si="231"/>
        <v>PASS</v>
      </c>
      <c r="W920" s="3" t="str">
        <f t="shared" si="232"/>
        <v>PASS</v>
      </c>
      <c r="X920" s="3" t="str">
        <f t="shared" si="233"/>
        <v>PASS</v>
      </c>
      <c r="Y920" s="3" t="str">
        <f t="shared" si="234"/>
        <v>PASS</v>
      </c>
      <c r="Z920" s="3" t="str">
        <f t="shared" si="235"/>
        <v>PASS</v>
      </c>
      <c r="AA920" s="18">
        <f t="shared" si="236"/>
        <v>3</v>
      </c>
      <c r="AB920" s="3" t="str">
        <f t="shared" si="237"/>
        <v>A017680</v>
      </c>
      <c r="AC920" s="13" t="str">
        <f t="shared" si="238"/>
        <v>데코앤이</v>
      </c>
    </row>
    <row r="921" spans="1:29" hidden="1">
      <c r="A921" s="55">
        <f t="shared" si="239"/>
        <v>913</v>
      </c>
      <c r="B921" s="143" t="s">
        <v>678</v>
      </c>
      <c r="C921" s="175" t="s">
        <v>1927</v>
      </c>
      <c r="D921" s="37" t="s">
        <v>2289</v>
      </c>
      <c r="E921" s="38">
        <v>152768</v>
      </c>
      <c r="F921" s="39">
        <v>80892861</v>
      </c>
      <c r="G921" s="39">
        <v>75599927</v>
      </c>
      <c r="H921" s="88">
        <v>93.46</v>
      </c>
      <c r="I921" s="47">
        <v>2175486</v>
      </c>
      <c r="J921" s="47">
        <v>-421652</v>
      </c>
      <c r="K921" s="47">
        <v>1950033</v>
      </c>
      <c r="L921" s="47">
        <v>-3816276</v>
      </c>
      <c r="N921" s="3" t="str">
        <f t="shared" si="224"/>
        <v>0</v>
      </c>
      <c r="O921" s="3" t="str">
        <f t="shared" si="225"/>
        <v>1</v>
      </c>
      <c r="P921" s="3" t="str">
        <f t="shared" si="226"/>
        <v>0</v>
      </c>
      <c r="Q921" s="3" t="str">
        <f t="shared" si="227"/>
        <v>1</v>
      </c>
      <c r="R921" s="8">
        <f t="shared" si="228"/>
        <v>2</v>
      </c>
      <c r="S921" s="6">
        <f t="shared" si="229"/>
        <v>93.46</v>
      </c>
      <c r="T921" s="6">
        <f t="shared" si="230"/>
        <v>-0.1389603465749592</v>
      </c>
      <c r="V921" s="3" t="str">
        <f t="shared" si="231"/>
        <v>PASS</v>
      </c>
      <c r="W921" s="3" t="str">
        <f t="shared" si="232"/>
        <v>PASS</v>
      </c>
      <c r="X921" s="3" t="str">
        <f t="shared" si="233"/>
        <v>PASS</v>
      </c>
      <c r="Y921" s="3" t="str">
        <f t="shared" si="234"/>
        <v>PASS</v>
      </c>
      <c r="Z921" s="3" t="str">
        <f t="shared" si="235"/>
        <v>PASS</v>
      </c>
      <c r="AA921" s="18">
        <f t="shared" si="236"/>
        <v>3</v>
      </c>
      <c r="AB921" s="3" t="str">
        <f t="shared" si="237"/>
        <v>A032040</v>
      </c>
      <c r="AC921" s="13" t="str">
        <f t="shared" si="238"/>
        <v>C&amp;S자산관리</v>
      </c>
    </row>
    <row r="922" spans="1:29" hidden="1">
      <c r="A922" s="55">
        <f t="shared" si="239"/>
        <v>914</v>
      </c>
      <c r="B922" s="143" t="s">
        <v>2108</v>
      </c>
      <c r="C922" s="175" t="s">
        <v>2905</v>
      </c>
      <c r="D922" s="37" t="s">
        <v>2293</v>
      </c>
      <c r="E922" s="38">
        <v>198990</v>
      </c>
      <c r="F922" s="39">
        <v>58119134</v>
      </c>
      <c r="G922" s="39">
        <v>19090409</v>
      </c>
      <c r="H922" s="88">
        <v>32.85</v>
      </c>
      <c r="I922" s="47">
        <v>1098479</v>
      </c>
      <c r="J922" s="47">
        <v>615114</v>
      </c>
      <c r="K922" s="47">
        <v>482271</v>
      </c>
      <c r="L922" s="47">
        <v>807463</v>
      </c>
      <c r="N922" s="3" t="str">
        <f t="shared" si="224"/>
        <v>0</v>
      </c>
      <c r="O922" s="3" t="str">
        <f t="shared" si="225"/>
        <v>0</v>
      </c>
      <c r="P922" s="3" t="str">
        <f t="shared" si="226"/>
        <v>0</v>
      </c>
      <c r="Q922" s="3" t="str">
        <f t="shared" si="227"/>
        <v>0</v>
      </c>
      <c r="R922" s="8">
        <f t="shared" si="228"/>
        <v>0</v>
      </c>
      <c r="S922" s="6">
        <f t="shared" si="229"/>
        <v>32.85</v>
      </c>
      <c r="T922" s="6">
        <f t="shared" si="230"/>
        <v>5.1675357034741776</v>
      </c>
      <c r="V922" s="3" t="str">
        <f t="shared" si="231"/>
        <v>PASS</v>
      </c>
      <c r="W922" s="3" t="str">
        <f t="shared" si="232"/>
        <v>PASS</v>
      </c>
      <c r="X922" s="3" t="str">
        <f t="shared" si="233"/>
        <v>PASS</v>
      </c>
      <c r="Y922" s="3" t="str">
        <f t="shared" si="234"/>
        <v>PASS</v>
      </c>
      <c r="Z922" s="3" t="str">
        <f t="shared" si="235"/>
        <v>PASS</v>
      </c>
      <c r="AA922" s="18">
        <f t="shared" si="236"/>
        <v>3</v>
      </c>
      <c r="AB922" s="3" t="str">
        <f t="shared" si="237"/>
        <v>A123330</v>
      </c>
      <c r="AC922" s="13" t="str">
        <f t="shared" si="238"/>
        <v>제닉</v>
      </c>
    </row>
    <row r="923" spans="1:29">
      <c r="A923" s="55">
        <f t="shared" si="239"/>
        <v>915</v>
      </c>
      <c r="B923" s="143" t="s">
        <v>980</v>
      </c>
      <c r="C923" s="175" t="s">
        <v>1861</v>
      </c>
      <c r="D923" s="37" t="s">
        <v>2286</v>
      </c>
      <c r="E923" s="38">
        <v>98545</v>
      </c>
      <c r="F923" s="39">
        <v>58120625</v>
      </c>
      <c r="G923" s="39">
        <v>37346685</v>
      </c>
      <c r="H923" s="88" t="s">
        <v>2311</v>
      </c>
      <c r="I923" s="47">
        <v>-1125826</v>
      </c>
      <c r="J923" s="47">
        <v>-28145591</v>
      </c>
      <c r="K923" s="47">
        <v>2398918</v>
      </c>
      <c r="L923" s="47"/>
      <c r="N923" s="3" t="str">
        <f t="shared" si="224"/>
        <v>1</v>
      </c>
      <c r="O923" s="3" t="str">
        <f t="shared" si="225"/>
        <v>1</v>
      </c>
      <c r="P923" s="3" t="str">
        <f t="shared" si="226"/>
        <v>0</v>
      </c>
      <c r="Q923" s="3" t="str">
        <f t="shared" si="227"/>
        <v>1</v>
      </c>
      <c r="R923" s="8">
        <f t="shared" si="228"/>
        <v>3</v>
      </c>
      <c r="S923" s="6" t="str">
        <f t="shared" si="229"/>
        <v>일부잠식</v>
      </c>
      <c r="T923" s="6">
        <f t="shared" si="230"/>
        <v>-46.235736453281426</v>
      </c>
      <c r="V923" s="3" t="str">
        <f t="shared" si="231"/>
        <v>FAIL</v>
      </c>
      <c r="W923" s="3" t="str">
        <f t="shared" si="232"/>
        <v>FAIL</v>
      </c>
      <c r="X923" s="3" t="str">
        <f t="shared" si="233"/>
        <v>PASS</v>
      </c>
      <c r="Y923" s="3" t="str">
        <f t="shared" si="234"/>
        <v>PASS</v>
      </c>
      <c r="Z923" s="3" t="str">
        <f t="shared" si="235"/>
        <v>FAIL</v>
      </c>
      <c r="AA923" s="18">
        <f t="shared" si="236"/>
        <v>1</v>
      </c>
      <c r="AB923" s="3" t="str">
        <f t="shared" si="237"/>
        <v>A052420</v>
      </c>
      <c r="AC923" s="13" t="str">
        <f t="shared" si="238"/>
        <v>오성엘에스티</v>
      </c>
    </row>
    <row r="924" spans="1:29" hidden="1">
      <c r="A924" s="55">
        <f t="shared" si="239"/>
        <v>916</v>
      </c>
      <c r="B924" s="146" t="s">
        <v>1378</v>
      </c>
      <c r="C924" s="176" t="s">
        <v>1940</v>
      </c>
      <c r="D924" s="40" t="s">
        <v>2286</v>
      </c>
      <c r="E924" s="41">
        <v>50910</v>
      </c>
      <c r="F924" s="42">
        <v>69441942</v>
      </c>
      <c r="G924" s="42">
        <v>43694544</v>
      </c>
      <c r="H924" s="89">
        <v>62.92</v>
      </c>
      <c r="I924" s="48">
        <v>-7364575</v>
      </c>
      <c r="J924" s="48">
        <v>862545</v>
      </c>
      <c r="K924" s="48">
        <v>-22551476</v>
      </c>
      <c r="L924" s="48">
        <v>-20942585</v>
      </c>
      <c r="N924" s="3" t="str">
        <f t="shared" si="224"/>
        <v>1</v>
      </c>
      <c r="O924" s="3" t="str">
        <f t="shared" si="225"/>
        <v>0</v>
      </c>
      <c r="P924" s="3" t="str">
        <f t="shared" si="226"/>
        <v>1</v>
      </c>
      <c r="Q924" s="3" t="str">
        <f t="shared" si="227"/>
        <v>1</v>
      </c>
      <c r="R924" s="8">
        <f t="shared" si="228"/>
        <v>3</v>
      </c>
      <c r="S924" s="6">
        <f t="shared" si="229"/>
        <v>62.92</v>
      </c>
      <c r="T924" s="6">
        <f t="shared" si="230"/>
        <v>-71.996965465049925</v>
      </c>
      <c r="V924" s="3" t="str">
        <f t="shared" si="231"/>
        <v>PASS</v>
      </c>
      <c r="W924" s="3" t="str">
        <f t="shared" si="232"/>
        <v>PASS</v>
      </c>
      <c r="X924" s="3" t="str">
        <f t="shared" si="233"/>
        <v>PASS</v>
      </c>
      <c r="Y924" s="3" t="str">
        <f t="shared" si="234"/>
        <v>PASS</v>
      </c>
      <c r="Z924" s="3" t="str">
        <f t="shared" si="235"/>
        <v>FAIL</v>
      </c>
      <c r="AA924" s="18">
        <f t="shared" si="236"/>
        <v>3</v>
      </c>
      <c r="AB924" s="3" t="str">
        <f t="shared" si="237"/>
        <v>A097780</v>
      </c>
      <c r="AC924" s="13" t="str">
        <f t="shared" si="238"/>
        <v>에스맥</v>
      </c>
    </row>
    <row r="925" spans="1:29" hidden="1">
      <c r="A925" s="55">
        <f t="shared" si="239"/>
        <v>917</v>
      </c>
      <c r="B925" s="143" t="s">
        <v>1005</v>
      </c>
      <c r="C925" s="175" t="s">
        <v>3129</v>
      </c>
      <c r="D925" s="37" t="s">
        <v>2289</v>
      </c>
      <c r="E925" s="38">
        <v>118096</v>
      </c>
      <c r="F925" s="39">
        <v>81673571</v>
      </c>
      <c r="G925" s="39">
        <v>26264655</v>
      </c>
      <c r="H925" s="88">
        <v>32.159999999999997</v>
      </c>
      <c r="I925" s="47">
        <v>1862800</v>
      </c>
      <c r="J925" s="47">
        <v>705124</v>
      </c>
      <c r="K925" s="47">
        <v>3182825</v>
      </c>
      <c r="L925" s="47">
        <v>-17774</v>
      </c>
      <c r="N925" s="3" t="str">
        <f t="shared" si="224"/>
        <v>0</v>
      </c>
      <c r="O925" s="3" t="str">
        <f t="shared" si="225"/>
        <v>0</v>
      </c>
      <c r="P925" s="3" t="str">
        <f t="shared" si="226"/>
        <v>0</v>
      </c>
      <c r="Q925" s="3" t="str">
        <f t="shared" si="227"/>
        <v>1</v>
      </c>
      <c r="R925" s="8">
        <f t="shared" si="228"/>
        <v>1</v>
      </c>
      <c r="S925" s="6">
        <f t="shared" si="229"/>
        <v>32.159999999999997</v>
      </c>
      <c r="T925" s="6">
        <f t="shared" si="230"/>
        <v>7.0193759496569585</v>
      </c>
      <c r="V925" s="3" t="str">
        <f t="shared" si="231"/>
        <v>PASS</v>
      </c>
      <c r="W925" s="3" t="str">
        <f t="shared" si="232"/>
        <v>PASS</v>
      </c>
      <c r="X925" s="3" t="str">
        <f t="shared" si="233"/>
        <v>PASS</v>
      </c>
      <c r="Y925" s="3" t="str">
        <f t="shared" si="234"/>
        <v>PASS</v>
      </c>
      <c r="Z925" s="3" t="str">
        <f t="shared" si="235"/>
        <v>PASS</v>
      </c>
      <c r="AA925" s="18">
        <f t="shared" si="236"/>
        <v>3</v>
      </c>
      <c r="AB925" s="3" t="str">
        <f t="shared" si="237"/>
        <v>A053690</v>
      </c>
      <c r="AC925" s="13" t="str">
        <f t="shared" si="238"/>
        <v>한미글로벌</v>
      </c>
    </row>
    <row r="926" spans="1:29" hidden="1">
      <c r="A926" s="55">
        <f t="shared" si="239"/>
        <v>918</v>
      </c>
      <c r="B926" s="143" t="s">
        <v>560</v>
      </c>
      <c r="C926" s="175" t="s">
        <v>3022</v>
      </c>
      <c r="D926" s="37" t="s">
        <v>2286</v>
      </c>
      <c r="E926" s="38">
        <v>154597</v>
      </c>
      <c r="F926" s="39">
        <v>130661660</v>
      </c>
      <c r="G926" s="39">
        <v>90686719</v>
      </c>
      <c r="H926" s="88">
        <v>69.41</v>
      </c>
      <c r="I926" s="47">
        <v>876229</v>
      </c>
      <c r="J926" s="47">
        <v>328022</v>
      </c>
      <c r="K926" s="47">
        <v>-1499372</v>
      </c>
      <c r="L926" s="47">
        <v>-23277772</v>
      </c>
      <c r="N926" s="3" t="str">
        <f t="shared" si="224"/>
        <v>0</v>
      </c>
      <c r="O926" s="3" t="str">
        <f t="shared" si="225"/>
        <v>0</v>
      </c>
      <c r="P926" s="3" t="str">
        <f t="shared" si="226"/>
        <v>1</v>
      </c>
      <c r="Q926" s="3" t="str">
        <f t="shared" si="227"/>
        <v>1</v>
      </c>
      <c r="R926" s="8">
        <f t="shared" si="228"/>
        <v>2</v>
      </c>
      <c r="S926" s="6">
        <f t="shared" si="229"/>
        <v>69.41</v>
      </c>
      <c r="T926" s="6">
        <f t="shared" si="230"/>
        <v>-18.041170608118708</v>
      </c>
      <c r="V926" s="3" t="str">
        <f t="shared" si="231"/>
        <v>PASS</v>
      </c>
      <c r="W926" s="3" t="str">
        <f t="shared" si="232"/>
        <v>PASS</v>
      </c>
      <c r="X926" s="3" t="str">
        <f t="shared" si="233"/>
        <v>PASS</v>
      </c>
      <c r="Y926" s="3" t="str">
        <f t="shared" si="234"/>
        <v>PASS</v>
      </c>
      <c r="Z926" s="3" t="str">
        <f t="shared" si="235"/>
        <v>FAIL</v>
      </c>
      <c r="AA926" s="18">
        <f t="shared" si="236"/>
        <v>3</v>
      </c>
      <c r="AB926" s="3" t="str">
        <f t="shared" si="237"/>
        <v>A020760</v>
      </c>
      <c r="AC926" s="13" t="str">
        <f t="shared" si="238"/>
        <v>일진디스플</v>
      </c>
    </row>
    <row r="927" spans="1:29" hidden="1">
      <c r="A927" s="55">
        <f t="shared" si="239"/>
        <v>919</v>
      </c>
      <c r="B927" s="143" t="s">
        <v>841</v>
      </c>
      <c r="C927" s="175" t="s">
        <v>2967</v>
      </c>
      <c r="D927" s="37" t="s">
        <v>2286</v>
      </c>
      <c r="E927" s="38">
        <v>165161</v>
      </c>
      <c r="F927" s="39">
        <v>48288173</v>
      </c>
      <c r="G927" s="39">
        <v>17266396</v>
      </c>
      <c r="H927" s="88">
        <v>35.76</v>
      </c>
      <c r="I927" s="47">
        <v>3711464</v>
      </c>
      <c r="J927" s="47">
        <v>1278106</v>
      </c>
      <c r="K927" s="47">
        <v>2364443</v>
      </c>
      <c r="L927" s="47">
        <v>-1055372</v>
      </c>
      <c r="N927" s="3" t="str">
        <f t="shared" si="224"/>
        <v>0</v>
      </c>
      <c r="O927" s="3" t="str">
        <f t="shared" si="225"/>
        <v>0</v>
      </c>
      <c r="P927" s="3" t="str">
        <f t="shared" si="226"/>
        <v>0</v>
      </c>
      <c r="Q927" s="3" t="str">
        <f t="shared" si="227"/>
        <v>1</v>
      </c>
      <c r="R927" s="8">
        <f t="shared" si="228"/>
        <v>1</v>
      </c>
      <c r="S927" s="6">
        <f t="shared" si="229"/>
        <v>35.76</v>
      </c>
      <c r="T927" s="6">
        <f t="shared" si="230"/>
        <v>13.043858586242225</v>
      </c>
      <c r="V927" s="3" t="str">
        <f t="shared" si="231"/>
        <v>PASS</v>
      </c>
      <c r="W927" s="3" t="str">
        <f t="shared" si="232"/>
        <v>PASS</v>
      </c>
      <c r="X927" s="3" t="str">
        <f t="shared" si="233"/>
        <v>PASS</v>
      </c>
      <c r="Y927" s="3" t="str">
        <f t="shared" si="234"/>
        <v>PASS</v>
      </c>
      <c r="Z927" s="3" t="str">
        <f t="shared" si="235"/>
        <v>PASS</v>
      </c>
      <c r="AA927" s="18">
        <f t="shared" si="236"/>
        <v>3</v>
      </c>
      <c r="AB927" s="3" t="str">
        <f t="shared" si="237"/>
        <v>A040160</v>
      </c>
      <c r="AC927" s="13" t="str">
        <f t="shared" si="238"/>
        <v>누리텔레콤</v>
      </c>
    </row>
    <row r="928" spans="1:29" hidden="1">
      <c r="A928" s="55">
        <f t="shared" si="239"/>
        <v>920</v>
      </c>
      <c r="B928" s="143" t="s">
        <v>5734</v>
      </c>
      <c r="C928" s="175" t="s">
        <v>5735</v>
      </c>
      <c r="D928" s="37" t="s">
        <v>2286</v>
      </c>
      <c r="E928" s="38"/>
      <c r="F928" s="39"/>
      <c r="G928" s="39"/>
      <c r="H928" s="88"/>
      <c r="I928" s="47"/>
      <c r="J928" s="47"/>
      <c r="K928" s="47"/>
      <c r="L928" s="47"/>
      <c r="N928" s="3" t="str">
        <f t="shared" si="224"/>
        <v>1</v>
      </c>
      <c r="O928" s="3" t="str">
        <f t="shared" si="225"/>
        <v>1</v>
      </c>
      <c r="P928" s="3" t="str">
        <f t="shared" si="226"/>
        <v>1</v>
      </c>
      <c r="Q928" s="3" t="str">
        <f t="shared" si="227"/>
        <v>1</v>
      </c>
      <c r="R928" s="8">
        <f t="shared" si="228"/>
        <v>4</v>
      </c>
      <c r="S928" s="6">
        <f t="shared" si="229"/>
        <v>0</v>
      </c>
      <c r="T928" s="6" t="e">
        <f t="shared" si="230"/>
        <v>#DIV/0!</v>
      </c>
      <c r="V928" s="3" t="str">
        <f t="shared" si="231"/>
        <v>PASS</v>
      </c>
      <c r="W928" s="3" t="str">
        <f t="shared" si="232"/>
        <v>PASS</v>
      </c>
      <c r="X928" s="3" t="str">
        <f t="shared" si="233"/>
        <v>PASS</v>
      </c>
      <c r="Y928" s="3" t="str">
        <f t="shared" si="234"/>
        <v>FAIL</v>
      </c>
      <c r="Z928" s="3" t="str">
        <f t="shared" si="235"/>
        <v/>
      </c>
      <c r="AA928" s="18">
        <f t="shared" si="236"/>
        <v>3</v>
      </c>
      <c r="AB928" s="3" t="str">
        <f t="shared" si="237"/>
        <v>A211270</v>
      </c>
      <c r="AC928" s="13" t="str">
        <f t="shared" si="238"/>
        <v>AP위성통신</v>
      </c>
    </row>
    <row r="929" spans="1:29" hidden="1">
      <c r="A929" s="55">
        <f t="shared" si="239"/>
        <v>921</v>
      </c>
      <c r="B929" s="146" t="s">
        <v>1047</v>
      </c>
      <c r="C929" s="176" t="s">
        <v>3179</v>
      </c>
      <c r="D929" s="40" t="s">
        <v>2288</v>
      </c>
      <c r="E929" s="41">
        <v>107400</v>
      </c>
      <c r="F929" s="42">
        <v>179055457</v>
      </c>
      <c r="G929" s="42">
        <v>234845295</v>
      </c>
      <c r="H929" s="89">
        <v>131.16</v>
      </c>
      <c r="I929" s="48">
        <v>2953712</v>
      </c>
      <c r="J929" s="48">
        <v>3636388</v>
      </c>
      <c r="K929" s="48">
        <v>805831</v>
      </c>
      <c r="L929" s="48">
        <v>5811301</v>
      </c>
      <c r="N929" s="3" t="str">
        <f t="shared" si="224"/>
        <v>0</v>
      </c>
      <c r="O929" s="3" t="str">
        <f t="shared" si="225"/>
        <v>0</v>
      </c>
      <c r="P929" s="3" t="str">
        <f t="shared" si="226"/>
        <v>0</v>
      </c>
      <c r="Q929" s="3" t="str">
        <f t="shared" si="227"/>
        <v>0</v>
      </c>
      <c r="R929" s="8">
        <f t="shared" si="228"/>
        <v>0</v>
      </c>
      <c r="S929" s="6">
        <f t="shared" si="229"/>
        <v>131.16</v>
      </c>
      <c r="T929" s="6">
        <f t="shared" si="230"/>
        <v>7.3760566817016926</v>
      </c>
      <c r="V929" s="3" t="str">
        <f t="shared" si="231"/>
        <v>PASS</v>
      </c>
      <c r="W929" s="3" t="str">
        <f t="shared" si="232"/>
        <v>PASS</v>
      </c>
      <c r="X929" s="3" t="str">
        <f t="shared" si="233"/>
        <v>PASS</v>
      </c>
      <c r="Y929" s="3" t="str">
        <f t="shared" si="234"/>
        <v>PASS</v>
      </c>
      <c r="Z929" s="3" t="str">
        <f t="shared" si="235"/>
        <v>PASS</v>
      </c>
      <c r="AA929" s="18">
        <f t="shared" si="236"/>
        <v>3</v>
      </c>
      <c r="AB929" s="3" t="str">
        <f t="shared" si="237"/>
        <v>A058430</v>
      </c>
      <c r="AC929" s="13" t="str">
        <f t="shared" si="238"/>
        <v>포스코강판</v>
      </c>
    </row>
    <row r="930" spans="1:29" hidden="1">
      <c r="A930" s="55">
        <f t="shared" si="239"/>
        <v>922</v>
      </c>
      <c r="B930" s="143" t="s">
        <v>1402</v>
      </c>
      <c r="C930" s="175" t="s">
        <v>3134</v>
      </c>
      <c r="D930" s="37" t="s">
        <v>2286</v>
      </c>
      <c r="E930" s="38">
        <v>125505</v>
      </c>
      <c r="F930" s="39">
        <v>99816303</v>
      </c>
      <c r="G930" s="39">
        <v>8451397</v>
      </c>
      <c r="H930" s="88">
        <v>8.4700000000000006</v>
      </c>
      <c r="I930" s="47">
        <v>-19850</v>
      </c>
      <c r="J930" s="47">
        <v>995018</v>
      </c>
      <c r="K930" s="47">
        <v>973798</v>
      </c>
      <c r="L930" s="47">
        <v>6962569</v>
      </c>
      <c r="N930" s="3" t="str">
        <f t="shared" si="224"/>
        <v>1</v>
      </c>
      <c r="O930" s="3" t="str">
        <f t="shared" si="225"/>
        <v>0</v>
      </c>
      <c r="P930" s="3" t="str">
        <f t="shared" si="226"/>
        <v>0</v>
      </c>
      <c r="Q930" s="3" t="str">
        <f t="shared" si="227"/>
        <v>0</v>
      </c>
      <c r="R930" s="8">
        <f t="shared" si="228"/>
        <v>1</v>
      </c>
      <c r="S930" s="6">
        <f t="shared" si="229"/>
        <v>8.4700000000000006</v>
      </c>
      <c r="T930" s="6">
        <f t="shared" si="230"/>
        <v>8.9279353493987852</v>
      </c>
      <c r="V930" s="3" t="str">
        <f t="shared" si="231"/>
        <v>PASS</v>
      </c>
      <c r="W930" s="3" t="str">
        <f t="shared" si="232"/>
        <v>PASS</v>
      </c>
      <c r="X930" s="3" t="str">
        <f t="shared" si="233"/>
        <v>PASS</v>
      </c>
      <c r="Y930" s="3" t="str">
        <f t="shared" si="234"/>
        <v>PASS</v>
      </c>
      <c r="Z930" s="3" t="str">
        <f t="shared" si="235"/>
        <v>PASS</v>
      </c>
      <c r="AA930" s="18">
        <f t="shared" si="236"/>
        <v>3</v>
      </c>
      <c r="AB930" s="3" t="str">
        <f t="shared" si="237"/>
        <v>A101330</v>
      </c>
      <c r="AC930" s="13" t="str">
        <f t="shared" si="238"/>
        <v>모베이스</v>
      </c>
    </row>
    <row r="931" spans="1:29" hidden="1">
      <c r="A931" s="55">
        <f t="shared" si="239"/>
        <v>923</v>
      </c>
      <c r="B931" s="143" t="s">
        <v>433</v>
      </c>
      <c r="C931" s="175" t="s">
        <v>3224</v>
      </c>
      <c r="D931" s="37" t="s">
        <v>2286</v>
      </c>
      <c r="E931" s="38">
        <v>90244</v>
      </c>
      <c r="F931" s="39">
        <v>165830230</v>
      </c>
      <c r="G931" s="39">
        <v>110245557</v>
      </c>
      <c r="H931" s="88">
        <v>66.48</v>
      </c>
      <c r="I931" s="47">
        <v>49502508</v>
      </c>
      <c r="J931" s="47">
        <v>-12567988</v>
      </c>
      <c r="K931" s="47">
        <v>-521659</v>
      </c>
      <c r="L931" s="47">
        <v>-23840670</v>
      </c>
      <c r="N931" s="3" t="str">
        <f t="shared" si="224"/>
        <v>0</v>
      </c>
      <c r="O931" s="3" t="str">
        <f t="shared" si="225"/>
        <v>1</v>
      </c>
      <c r="P931" s="3" t="str">
        <f t="shared" si="226"/>
        <v>1</v>
      </c>
      <c r="Q931" s="3" t="str">
        <f t="shared" si="227"/>
        <v>1</v>
      </c>
      <c r="R931" s="8">
        <f t="shared" si="228"/>
        <v>3</v>
      </c>
      <c r="S931" s="6">
        <f t="shared" si="229"/>
        <v>66.48</v>
      </c>
      <c r="T931" s="6">
        <f t="shared" si="230"/>
        <v>7.581362577860502</v>
      </c>
      <c r="V931" s="3" t="str">
        <f t="shared" si="231"/>
        <v>PASS</v>
      </c>
      <c r="W931" s="3" t="str">
        <f t="shared" si="232"/>
        <v>PASS</v>
      </c>
      <c r="X931" s="3" t="str">
        <f t="shared" si="233"/>
        <v>PASS</v>
      </c>
      <c r="Y931" s="3" t="str">
        <f t="shared" si="234"/>
        <v>PASS</v>
      </c>
      <c r="Z931" s="3" t="str">
        <f t="shared" si="235"/>
        <v>PASS</v>
      </c>
      <c r="AA931" s="18">
        <f t="shared" si="236"/>
        <v>3</v>
      </c>
      <c r="AB931" s="3" t="str">
        <f t="shared" si="237"/>
        <v>A012030</v>
      </c>
      <c r="AC931" s="13" t="str">
        <f t="shared" si="238"/>
        <v>동부</v>
      </c>
    </row>
    <row r="932" spans="1:29" hidden="1">
      <c r="A932" s="55">
        <f t="shared" si="239"/>
        <v>924</v>
      </c>
      <c r="B932" s="143" t="s">
        <v>1048</v>
      </c>
      <c r="C932" s="175" t="s">
        <v>3329</v>
      </c>
      <c r="D932" s="37" t="s">
        <v>2286</v>
      </c>
      <c r="E932" s="38">
        <v>91834</v>
      </c>
      <c r="F932" s="39">
        <v>24686014</v>
      </c>
      <c r="G932" s="39">
        <v>12835956</v>
      </c>
      <c r="H932" s="88">
        <v>52</v>
      </c>
      <c r="I932" s="47">
        <v>768878</v>
      </c>
      <c r="J932" s="47">
        <v>919446</v>
      </c>
      <c r="K932" s="47">
        <v>890905</v>
      </c>
      <c r="L932" s="47">
        <v>264668</v>
      </c>
      <c r="N932" s="3" t="str">
        <f t="shared" si="224"/>
        <v>0</v>
      </c>
      <c r="O932" s="3" t="str">
        <f t="shared" si="225"/>
        <v>0</v>
      </c>
      <c r="P932" s="3" t="str">
        <f t="shared" si="226"/>
        <v>0</v>
      </c>
      <c r="Q932" s="3" t="str">
        <f t="shared" si="227"/>
        <v>0</v>
      </c>
      <c r="R932" s="8">
        <f t="shared" si="228"/>
        <v>0</v>
      </c>
      <c r="S932" s="6">
        <f t="shared" si="229"/>
        <v>52</v>
      </c>
      <c r="T932" s="6">
        <f t="shared" si="230"/>
        <v>11.520276217942678</v>
      </c>
      <c r="V932" s="3" t="str">
        <f t="shared" si="231"/>
        <v>PASS</v>
      </c>
      <c r="W932" s="3" t="str">
        <f t="shared" si="232"/>
        <v>PASS</v>
      </c>
      <c r="X932" s="3" t="str">
        <f t="shared" si="233"/>
        <v>PASS</v>
      </c>
      <c r="Y932" s="3" t="str">
        <f t="shared" si="234"/>
        <v>PASS</v>
      </c>
      <c r="Z932" s="3" t="str">
        <f t="shared" si="235"/>
        <v>PASS</v>
      </c>
      <c r="AA932" s="18">
        <f t="shared" si="236"/>
        <v>3</v>
      </c>
      <c r="AB932" s="3" t="str">
        <f t="shared" si="237"/>
        <v>A058450</v>
      </c>
      <c r="AC932" s="13" t="str">
        <f t="shared" si="238"/>
        <v>일야</v>
      </c>
    </row>
    <row r="933" spans="1:29" hidden="1">
      <c r="A933" s="55">
        <f t="shared" si="239"/>
        <v>925</v>
      </c>
      <c r="B933" s="143" t="s">
        <v>785</v>
      </c>
      <c r="C933" s="175" t="s">
        <v>3154</v>
      </c>
      <c r="D933" s="37" t="s">
        <v>2289</v>
      </c>
      <c r="E933" s="38">
        <v>107800</v>
      </c>
      <c r="F933" s="39">
        <v>83304889</v>
      </c>
      <c r="G933" s="39">
        <v>79195562</v>
      </c>
      <c r="H933" s="88">
        <v>95.07</v>
      </c>
      <c r="I933" s="47">
        <v>5190850</v>
      </c>
      <c r="J933" s="47">
        <v>3539448</v>
      </c>
      <c r="K933" s="47">
        <v>6234482</v>
      </c>
      <c r="L933" s="47">
        <v>604696</v>
      </c>
      <c r="N933" s="3" t="str">
        <f t="shared" si="224"/>
        <v>0</v>
      </c>
      <c r="O933" s="3" t="str">
        <f t="shared" si="225"/>
        <v>0</v>
      </c>
      <c r="P933" s="3" t="str">
        <f t="shared" si="226"/>
        <v>0</v>
      </c>
      <c r="Q933" s="3" t="str">
        <f t="shared" si="227"/>
        <v>0</v>
      </c>
      <c r="R933" s="8">
        <f t="shared" si="228"/>
        <v>0</v>
      </c>
      <c r="S933" s="6">
        <f t="shared" si="229"/>
        <v>95.07</v>
      </c>
      <c r="T933" s="6">
        <f t="shared" si="230"/>
        <v>18.689750609955198</v>
      </c>
      <c r="V933" s="3" t="str">
        <f t="shared" si="231"/>
        <v>PASS</v>
      </c>
      <c r="W933" s="3" t="str">
        <f t="shared" si="232"/>
        <v>PASS</v>
      </c>
      <c r="X933" s="3" t="str">
        <f t="shared" si="233"/>
        <v>PASS</v>
      </c>
      <c r="Y933" s="3" t="str">
        <f t="shared" si="234"/>
        <v>PASS</v>
      </c>
      <c r="Z933" s="3" t="str">
        <f t="shared" si="235"/>
        <v>PASS</v>
      </c>
      <c r="AA933" s="18">
        <f t="shared" si="236"/>
        <v>3</v>
      </c>
      <c r="AB933" s="3" t="str">
        <f t="shared" si="237"/>
        <v>A036890</v>
      </c>
      <c r="AC933" s="13" t="str">
        <f t="shared" si="238"/>
        <v>진성티이씨</v>
      </c>
    </row>
    <row r="934" spans="1:29" hidden="1">
      <c r="A934" s="55">
        <f t="shared" si="239"/>
        <v>926</v>
      </c>
      <c r="B934" s="146" t="s">
        <v>411</v>
      </c>
      <c r="C934" s="176" t="s">
        <v>1890</v>
      </c>
      <c r="D934" s="40" t="s">
        <v>2293</v>
      </c>
      <c r="E934" s="41">
        <v>125398</v>
      </c>
      <c r="F934" s="42">
        <v>50019244</v>
      </c>
      <c r="G934" s="42">
        <v>43591128</v>
      </c>
      <c r="H934" s="89">
        <v>87.15</v>
      </c>
      <c r="I934" s="48">
        <v>1309557</v>
      </c>
      <c r="J934" s="48">
        <v>642061</v>
      </c>
      <c r="K934" s="48">
        <v>-52455</v>
      </c>
      <c r="L934" s="48">
        <v>653232</v>
      </c>
      <c r="N934" s="3" t="str">
        <f t="shared" si="224"/>
        <v>0</v>
      </c>
      <c r="O934" s="3" t="str">
        <f t="shared" si="225"/>
        <v>0</v>
      </c>
      <c r="P934" s="3" t="str">
        <f t="shared" si="226"/>
        <v>1</v>
      </c>
      <c r="Q934" s="3" t="str">
        <f t="shared" si="227"/>
        <v>0</v>
      </c>
      <c r="R934" s="8">
        <f t="shared" si="228"/>
        <v>1</v>
      </c>
      <c r="S934" s="6">
        <f t="shared" si="229"/>
        <v>87.15</v>
      </c>
      <c r="T934" s="6">
        <f t="shared" si="230"/>
        <v>5.1028260243197598</v>
      </c>
      <c r="V934" s="3" t="str">
        <f t="shared" si="231"/>
        <v>PASS</v>
      </c>
      <c r="W934" s="3" t="str">
        <f t="shared" si="232"/>
        <v>PASS</v>
      </c>
      <c r="X934" s="3" t="str">
        <f t="shared" si="233"/>
        <v>PASS</v>
      </c>
      <c r="Y934" s="3" t="str">
        <f t="shared" si="234"/>
        <v>PASS</v>
      </c>
      <c r="Z934" s="3" t="str">
        <f t="shared" si="235"/>
        <v>PASS</v>
      </c>
      <c r="AA934" s="18">
        <f t="shared" si="236"/>
        <v>3</v>
      </c>
      <c r="AB934" s="3" t="str">
        <f t="shared" si="237"/>
        <v>A011150</v>
      </c>
      <c r="AC934" s="13" t="str">
        <f t="shared" si="238"/>
        <v>CJ씨푸드</v>
      </c>
    </row>
    <row r="935" spans="1:29" hidden="1">
      <c r="A935" s="55">
        <f t="shared" si="239"/>
        <v>927</v>
      </c>
      <c r="B935" s="143" t="s">
        <v>836</v>
      </c>
      <c r="C935" s="175" t="s">
        <v>3024</v>
      </c>
      <c r="D935" s="37" t="s">
        <v>2287</v>
      </c>
      <c r="E935" s="38">
        <v>151219</v>
      </c>
      <c r="F935" s="39">
        <v>82175302</v>
      </c>
      <c r="G935" s="39">
        <v>65895773</v>
      </c>
      <c r="H935" s="88">
        <v>80.19</v>
      </c>
      <c r="I935" s="47">
        <v>214402</v>
      </c>
      <c r="J935" s="47">
        <v>336658</v>
      </c>
      <c r="K935" s="47">
        <v>1240435</v>
      </c>
      <c r="L935" s="47">
        <v>2791342</v>
      </c>
      <c r="N935" s="3" t="str">
        <f t="shared" si="224"/>
        <v>0</v>
      </c>
      <c r="O935" s="3" t="str">
        <f t="shared" si="225"/>
        <v>0</v>
      </c>
      <c r="P935" s="3" t="str">
        <f t="shared" si="226"/>
        <v>0</v>
      </c>
      <c r="Q935" s="3" t="str">
        <f t="shared" si="227"/>
        <v>0</v>
      </c>
      <c r="R935" s="8">
        <f t="shared" si="228"/>
        <v>0</v>
      </c>
      <c r="S935" s="6">
        <f t="shared" si="229"/>
        <v>80.19</v>
      </c>
      <c r="T935" s="6">
        <f t="shared" si="230"/>
        <v>5.5769031429905791</v>
      </c>
      <c r="V935" s="3" t="str">
        <f t="shared" si="231"/>
        <v>PASS</v>
      </c>
      <c r="W935" s="3" t="str">
        <f t="shared" si="232"/>
        <v>PASS</v>
      </c>
      <c r="X935" s="3" t="str">
        <f t="shared" si="233"/>
        <v>PASS</v>
      </c>
      <c r="Y935" s="3" t="str">
        <f t="shared" si="234"/>
        <v>PASS</v>
      </c>
      <c r="Z935" s="3" t="str">
        <f t="shared" si="235"/>
        <v>PASS</v>
      </c>
      <c r="AA935" s="18">
        <f t="shared" si="236"/>
        <v>3</v>
      </c>
      <c r="AB935" s="3" t="str">
        <f t="shared" si="237"/>
        <v>A039830</v>
      </c>
      <c r="AC935" s="13" t="str">
        <f t="shared" si="238"/>
        <v>오로라</v>
      </c>
    </row>
    <row r="936" spans="1:29" hidden="1">
      <c r="A936" s="55">
        <f t="shared" si="239"/>
        <v>928</v>
      </c>
      <c r="B936" s="143" t="s">
        <v>39</v>
      </c>
      <c r="C936" s="175" t="s">
        <v>3139</v>
      </c>
      <c r="D936" s="37" t="s">
        <v>2289</v>
      </c>
      <c r="E936" s="38">
        <v>121000</v>
      </c>
      <c r="F936" s="39">
        <v>243585155</v>
      </c>
      <c r="G936" s="39">
        <v>67396714</v>
      </c>
      <c r="H936" s="88">
        <v>27.67</v>
      </c>
      <c r="I936" s="47">
        <v>4791887</v>
      </c>
      <c r="J936" s="47">
        <v>8741298</v>
      </c>
      <c r="K936" s="47">
        <v>3526829</v>
      </c>
      <c r="L936" s="47">
        <v>-886987</v>
      </c>
      <c r="N936" s="3" t="str">
        <f t="shared" si="224"/>
        <v>0</v>
      </c>
      <c r="O936" s="3" t="str">
        <f t="shared" si="225"/>
        <v>0</v>
      </c>
      <c r="P936" s="3" t="str">
        <f t="shared" si="226"/>
        <v>0</v>
      </c>
      <c r="Q936" s="3" t="str">
        <f t="shared" si="227"/>
        <v>1</v>
      </c>
      <c r="R936" s="8">
        <f t="shared" si="228"/>
        <v>1</v>
      </c>
      <c r="S936" s="6">
        <f t="shared" si="229"/>
        <v>27.67</v>
      </c>
      <c r="T936" s="6">
        <f t="shared" si="230"/>
        <v>6.6395782616555596</v>
      </c>
      <c r="V936" s="3" t="str">
        <f t="shared" si="231"/>
        <v>PASS</v>
      </c>
      <c r="W936" s="3" t="str">
        <f t="shared" si="232"/>
        <v>PASS</v>
      </c>
      <c r="X936" s="3" t="str">
        <f t="shared" si="233"/>
        <v>PASS</v>
      </c>
      <c r="Y936" s="3" t="str">
        <f t="shared" si="234"/>
        <v>PASS</v>
      </c>
      <c r="Z936" s="3" t="str">
        <f t="shared" si="235"/>
        <v>PASS</v>
      </c>
      <c r="AA936" s="18">
        <f t="shared" si="236"/>
        <v>3</v>
      </c>
      <c r="AB936" s="3" t="str">
        <f t="shared" si="237"/>
        <v>A000850</v>
      </c>
      <c r="AC936" s="13" t="str">
        <f t="shared" si="238"/>
        <v>화천기공</v>
      </c>
    </row>
    <row r="937" spans="1:29" hidden="1">
      <c r="A937" s="55">
        <f t="shared" si="239"/>
        <v>929</v>
      </c>
      <c r="B937" s="143" t="s">
        <v>1331</v>
      </c>
      <c r="C937" s="175" t="s">
        <v>3166</v>
      </c>
      <c r="D937" s="37" t="s">
        <v>2286</v>
      </c>
      <c r="E937" s="38">
        <v>116943</v>
      </c>
      <c r="F937" s="39">
        <v>30299827</v>
      </c>
      <c r="G937" s="39">
        <v>5163969</v>
      </c>
      <c r="H937" s="88">
        <v>17.04</v>
      </c>
      <c r="I937" s="47">
        <v>598025</v>
      </c>
      <c r="J937" s="47">
        <v>4947416</v>
      </c>
      <c r="K937" s="47">
        <v>884587</v>
      </c>
      <c r="L937" s="47">
        <v>598210</v>
      </c>
      <c r="N937" s="3" t="str">
        <f t="shared" si="224"/>
        <v>0</v>
      </c>
      <c r="O937" s="3" t="str">
        <f t="shared" si="225"/>
        <v>0</v>
      </c>
      <c r="P937" s="3" t="str">
        <f t="shared" si="226"/>
        <v>0</v>
      </c>
      <c r="Q937" s="3" t="str">
        <f t="shared" si="227"/>
        <v>0</v>
      </c>
      <c r="R937" s="8">
        <f t="shared" si="228"/>
        <v>0</v>
      </c>
      <c r="S937" s="6">
        <f t="shared" si="229"/>
        <v>17.04</v>
      </c>
      <c r="T937" s="6">
        <f t="shared" si="230"/>
        <v>23.195637387632608</v>
      </c>
      <c r="V937" s="3" t="str">
        <f t="shared" si="231"/>
        <v>PASS</v>
      </c>
      <c r="W937" s="3" t="str">
        <f t="shared" si="232"/>
        <v>PASS</v>
      </c>
      <c r="X937" s="3" t="str">
        <f t="shared" si="233"/>
        <v>PASS</v>
      </c>
      <c r="Y937" s="3" t="str">
        <f t="shared" si="234"/>
        <v>PASS</v>
      </c>
      <c r="Z937" s="3" t="str">
        <f t="shared" si="235"/>
        <v>PASS</v>
      </c>
      <c r="AA937" s="18">
        <f t="shared" si="236"/>
        <v>3</v>
      </c>
      <c r="AB937" s="3" t="str">
        <f t="shared" si="237"/>
        <v>A092130</v>
      </c>
      <c r="AC937" s="13" t="str">
        <f t="shared" si="238"/>
        <v>이크레더블</v>
      </c>
    </row>
    <row r="938" spans="1:29" hidden="1">
      <c r="A938" s="55">
        <f t="shared" si="239"/>
        <v>930</v>
      </c>
      <c r="B938" s="143" t="s">
        <v>571</v>
      </c>
      <c r="C938" s="175" t="s">
        <v>1667</v>
      </c>
      <c r="D938" s="37" t="s">
        <v>2289</v>
      </c>
      <c r="E938" s="38">
        <v>118869</v>
      </c>
      <c r="F938" s="39">
        <v>50662310</v>
      </c>
      <c r="G938" s="39">
        <v>38603392</v>
      </c>
      <c r="H938" s="88">
        <v>76.2</v>
      </c>
      <c r="I938" s="47">
        <v>-247781</v>
      </c>
      <c r="J938" s="47">
        <v>1246267</v>
      </c>
      <c r="K938" s="47">
        <v>-1731690</v>
      </c>
      <c r="L938" s="47">
        <v>-1030183</v>
      </c>
      <c r="N938" s="3" t="str">
        <f t="shared" si="224"/>
        <v>1</v>
      </c>
      <c r="O938" s="3" t="str">
        <f t="shared" si="225"/>
        <v>0</v>
      </c>
      <c r="P938" s="3" t="str">
        <f t="shared" si="226"/>
        <v>1</v>
      </c>
      <c r="Q938" s="3" t="str">
        <f t="shared" si="227"/>
        <v>1</v>
      </c>
      <c r="R938" s="8">
        <f t="shared" si="228"/>
        <v>3</v>
      </c>
      <c r="S938" s="6">
        <f t="shared" si="229"/>
        <v>76.2</v>
      </c>
      <c r="T938" s="6">
        <f t="shared" si="230"/>
        <v>-3.4806683706289747</v>
      </c>
      <c r="V938" s="3" t="str">
        <f t="shared" si="231"/>
        <v>PASS</v>
      </c>
      <c r="W938" s="3" t="str">
        <f t="shared" si="232"/>
        <v>PASS</v>
      </c>
      <c r="X938" s="3" t="str">
        <f t="shared" si="233"/>
        <v>PASS</v>
      </c>
      <c r="Y938" s="3" t="str">
        <f t="shared" si="234"/>
        <v>PASS</v>
      </c>
      <c r="Z938" s="3" t="str">
        <f t="shared" si="235"/>
        <v>PASS</v>
      </c>
      <c r="AA938" s="18">
        <f t="shared" si="236"/>
        <v>3</v>
      </c>
      <c r="AB938" s="3" t="str">
        <f t="shared" si="237"/>
        <v>A022220</v>
      </c>
      <c r="AC938" s="13" t="str">
        <f t="shared" si="238"/>
        <v>애강리메텍</v>
      </c>
    </row>
    <row r="939" spans="1:29" hidden="1">
      <c r="A939" s="55">
        <f t="shared" si="239"/>
        <v>931</v>
      </c>
      <c r="B939" s="146" t="s">
        <v>828</v>
      </c>
      <c r="C939" s="176" t="s">
        <v>3262</v>
      </c>
      <c r="D939" s="40" t="s">
        <v>2286</v>
      </c>
      <c r="E939" s="41">
        <v>91176</v>
      </c>
      <c r="F939" s="42">
        <v>48578674</v>
      </c>
      <c r="G939" s="42">
        <v>48107027</v>
      </c>
      <c r="H939" s="89">
        <v>99.03</v>
      </c>
      <c r="I939" s="48">
        <v>1353897</v>
      </c>
      <c r="J939" s="48">
        <v>1836675</v>
      </c>
      <c r="K939" s="48">
        <v>2565413</v>
      </c>
      <c r="L939" s="48">
        <v>3713695</v>
      </c>
      <c r="N939" s="3" t="str">
        <f t="shared" si="224"/>
        <v>0</v>
      </c>
      <c r="O939" s="3" t="str">
        <f t="shared" si="225"/>
        <v>0</v>
      </c>
      <c r="P939" s="3" t="str">
        <f t="shared" si="226"/>
        <v>0</v>
      </c>
      <c r="Q939" s="3" t="str">
        <f t="shared" si="227"/>
        <v>0</v>
      </c>
      <c r="R939" s="8">
        <f t="shared" si="228"/>
        <v>0</v>
      </c>
      <c r="S939" s="6">
        <f t="shared" si="229"/>
        <v>99.03</v>
      </c>
      <c r="T939" s="6">
        <f t="shared" si="230"/>
        <v>19.493492144310075</v>
      </c>
      <c r="V939" s="3" t="str">
        <f t="shared" si="231"/>
        <v>PASS</v>
      </c>
      <c r="W939" s="3" t="str">
        <f t="shared" si="232"/>
        <v>PASS</v>
      </c>
      <c r="X939" s="3" t="str">
        <f t="shared" si="233"/>
        <v>PASS</v>
      </c>
      <c r="Y939" s="3" t="str">
        <f t="shared" si="234"/>
        <v>PASS</v>
      </c>
      <c r="Z939" s="3" t="str">
        <f t="shared" si="235"/>
        <v>PASS</v>
      </c>
      <c r="AA939" s="18">
        <f t="shared" si="236"/>
        <v>3</v>
      </c>
      <c r="AB939" s="3" t="str">
        <f t="shared" si="237"/>
        <v>A039440</v>
      </c>
      <c r="AC939" s="13" t="str">
        <f t="shared" si="238"/>
        <v>에스티아이</v>
      </c>
    </row>
    <row r="940" spans="1:29" hidden="1">
      <c r="A940" s="55">
        <f t="shared" si="239"/>
        <v>932</v>
      </c>
      <c r="B940" s="143" t="s">
        <v>347</v>
      </c>
      <c r="C940" s="175" t="s">
        <v>1735</v>
      </c>
      <c r="D940" s="37" t="s">
        <v>2287</v>
      </c>
      <c r="E940" s="38">
        <v>50158</v>
      </c>
      <c r="F940" s="39">
        <v>31566149</v>
      </c>
      <c r="G940" s="39">
        <v>19667902</v>
      </c>
      <c r="H940" s="88">
        <v>62.31</v>
      </c>
      <c r="I940" s="47">
        <v>148760</v>
      </c>
      <c r="J940" s="47">
        <v>333264</v>
      </c>
      <c r="K940" s="47">
        <v>-23801</v>
      </c>
      <c r="L940" s="47">
        <v>132313</v>
      </c>
      <c r="N940" s="3" t="str">
        <f t="shared" si="224"/>
        <v>0</v>
      </c>
      <c r="O940" s="3" t="str">
        <f t="shared" si="225"/>
        <v>0</v>
      </c>
      <c r="P940" s="3" t="str">
        <f t="shared" si="226"/>
        <v>1</v>
      </c>
      <c r="Q940" s="3" t="str">
        <f t="shared" si="227"/>
        <v>0</v>
      </c>
      <c r="R940" s="8">
        <f t="shared" si="228"/>
        <v>1</v>
      </c>
      <c r="S940" s="6">
        <f t="shared" si="229"/>
        <v>62.31</v>
      </c>
      <c r="T940" s="6">
        <f t="shared" si="230"/>
        <v>1.8707888630950833</v>
      </c>
      <c r="V940" s="3" t="str">
        <f t="shared" si="231"/>
        <v>PASS</v>
      </c>
      <c r="W940" s="3" t="str">
        <f t="shared" si="232"/>
        <v>PASS</v>
      </c>
      <c r="X940" s="3" t="str">
        <f t="shared" si="233"/>
        <v>PASS</v>
      </c>
      <c r="Y940" s="3" t="str">
        <f t="shared" si="234"/>
        <v>PASS</v>
      </c>
      <c r="Z940" s="3" t="str">
        <f t="shared" si="235"/>
        <v>PASS</v>
      </c>
      <c r="AA940" s="18">
        <f t="shared" si="236"/>
        <v>3</v>
      </c>
      <c r="AB940" s="3" t="str">
        <f t="shared" si="237"/>
        <v>A008800</v>
      </c>
      <c r="AC940" s="13" t="str">
        <f t="shared" si="238"/>
        <v>행남자기</v>
      </c>
    </row>
    <row r="941" spans="1:29">
      <c r="A941" s="55">
        <f t="shared" si="239"/>
        <v>933</v>
      </c>
      <c r="B941" s="143" t="s">
        <v>864</v>
      </c>
      <c r="C941" s="175" t="s">
        <v>2186</v>
      </c>
      <c r="D941" s="37" t="s">
        <v>2286</v>
      </c>
      <c r="E941" s="38">
        <v>107039</v>
      </c>
      <c r="F941" s="39">
        <v>10602295</v>
      </c>
      <c r="G941" s="39">
        <v>5562716</v>
      </c>
      <c r="H941" s="88" t="s">
        <v>2311</v>
      </c>
      <c r="I941" s="47">
        <v>-821142</v>
      </c>
      <c r="J941" s="47">
        <v>-219846</v>
      </c>
      <c r="K941" s="47">
        <v>-204745</v>
      </c>
      <c r="L941" s="47">
        <v>1861579</v>
      </c>
      <c r="N941" s="3" t="str">
        <f t="shared" si="224"/>
        <v>1</v>
      </c>
      <c r="O941" s="3" t="str">
        <f t="shared" si="225"/>
        <v>1</v>
      </c>
      <c r="P941" s="3" t="str">
        <f t="shared" si="226"/>
        <v>1</v>
      </c>
      <c r="Q941" s="3" t="str">
        <f t="shared" si="227"/>
        <v>0</v>
      </c>
      <c r="R941" s="8">
        <f t="shared" si="228"/>
        <v>3</v>
      </c>
      <c r="S941" s="6" t="str">
        <f t="shared" si="229"/>
        <v>일부잠식</v>
      </c>
      <c r="T941" s="6">
        <f t="shared" si="230"/>
        <v>5.8086103055989291</v>
      </c>
      <c r="V941" s="3" t="str">
        <f t="shared" si="231"/>
        <v>FAIL</v>
      </c>
      <c r="W941" s="3" t="str">
        <f t="shared" si="232"/>
        <v>FAIL</v>
      </c>
      <c r="X941" s="3" t="str">
        <f t="shared" si="233"/>
        <v>PASS</v>
      </c>
      <c r="Y941" s="3" t="str">
        <f t="shared" si="234"/>
        <v>PASS</v>
      </c>
      <c r="Z941" s="3" t="str">
        <f t="shared" si="235"/>
        <v>PASS</v>
      </c>
      <c r="AA941" s="18">
        <f t="shared" si="236"/>
        <v>1</v>
      </c>
      <c r="AB941" s="3" t="str">
        <f t="shared" si="237"/>
        <v>A042510</v>
      </c>
      <c r="AC941" s="13" t="str">
        <f t="shared" si="238"/>
        <v>라온시큐어</v>
      </c>
    </row>
    <row r="942" spans="1:29" hidden="1">
      <c r="A942" s="55">
        <f t="shared" si="239"/>
        <v>934</v>
      </c>
      <c r="B942" s="143" t="s">
        <v>1151</v>
      </c>
      <c r="C942" s="175" t="s">
        <v>3082</v>
      </c>
      <c r="D942" s="37" t="s">
        <v>2287</v>
      </c>
      <c r="E942" s="38">
        <v>146000</v>
      </c>
      <c r="F942" s="39">
        <v>69640386</v>
      </c>
      <c r="G942" s="39">
        <v>8259536</v>
      </c>
      <c r="H942" s="88">
        <v>11.86</v>
      </c>
      <c r="I942" s="47">
        <v>966545</v>
      </c>
      <c r="J942" s="47">
        <v>72105</v>
      </c>
      <c r="K942" s="47">
        <v>306269</v>
      </c>
      <c r="L942" s="47">
        <v>34697</v>
      </c>
      <c r="N942" s="3" t="str">
        <f t="shared" si="224"/>
        <v>0</v>
      </c>
      <c r="O942" s="3" t="str">
        <f t="shared" si="225"/>
        <v>0</v>
      </c>
      <c r="P942" s="3" t="str">
        <f t="shared" si="226"/>
        <v>0</v>
      </c>
      <c r="Q942" s="3" t="str">
        <f t="shared" si="227"/>
        <v>0</v>
      </c>
      <c r="R942" s="8">
        <f t="shared" si="228"/>
        <v>0</v>
      </c>
      <c r="S942" s="6">
        <f t="shared" si="229"/>
        <v>11.86</v>
      </c>
      <c r="T942" s="6">
        <f t="shared" si="230"/>
        <v>1.9810573709341588</v>
      </c>
      <c r="V942" s="3" t="str">
        <f t="shared" si="231"/>
        <v>PASS</v>
      </c>
      <c r="W942" s="3" t="str">
        <f t="shared" si="232"/>
        <v>PASS</v>
      </c>
      <c r="X942" s="3" t="str">
        <f t="shared" si="233"/>
        <v>PASS</v>
      </c>
      <c r="Y942" s="3" t="str">
        <f t="shared" si="234"/>
        <v>PASS</v>
      </c>
      <c r="Z942" s="3" t="str">
        <f t="shared" si="235"/>
        <v>PASS</v>
      </c>
      <c r="AA942" s="18">
        <f t="shared" si="236"/>
        <v>3</v>
      </c>
      <c r="AB942" s="3" t="str">
        <f t="shared" si="237"/>
        <v>A068290</v>
      </c>
      <c r="AC942" s="13" t="str">
        <f t="shared" si="238"/>
        <v>삼성출판사</v>
      </c>
    </row>
    <row r="943" spans="1:29" hidden="1">
      <c r="A943" s="55">
        <f t="shared" si="239"/>
        <v>935</v>
      </c>
      <c r="B943" s="143" t="s">
        <v>1067</v>
      </c>
      <c r="C943" s="175" t="s">
        <v>1904</v>
      </c>
      <c r="D943" s="37" t="s">
        <v>2289</v>
      </c>
      <c r="E943" s="38">
        <v>120012</v>
      </c>
      <c r="F943" s="39">
        <v>96795854</v>
      </c>
      <c r="G943" s="39">
        <v>63518025</v>
      </c>
      <c r="H943" s="88">
        <v>65.62</v>
      </c>
      <c r="I943" s="47">
        <v>246101</v>
      </c>
      <c r="J943" s="47">
        <v>177369</v>
      </c>
      <c r="K943" s="47">
        <v>-548941</v>
      </c>
      <c r="L943" s="47">
        <v>4270426</v>
      </c>
      <c r="N943" s="3" t="str">
        <f t="shared" si="224"/>
        <v>0</v>
      </c>
      <c r="O943" s="3" t="str">
        <f t="shared" si="225"/>
        <v>0</v>
      </c>
      <c r="P943" s="3" t="str">
        <f t="shared" si="226"/>
        <v>1</v>
      </c>
      <c r="Q943" s="3" t="str">
        <f t="shared" si="227"/>
        <v>0</v>
      </c>
      <c r="R943" s="8">
        <f t="shared" si="228"/>
        <v>1</v>
      </c>
      <c r="S943" s="6">
        <f t="shared" si="229"/>
        <v>65.62</v>
      </c>
      <c r="T943" s="6">
        <f t="shared" si="230"/>
        <v>4.2821617132485859</v>
      </c>
      <c r="V943" s="3" t="str">
        <f t="shared" si="231"/>
        <v>PASS</v>
      </c>
      <c r="W943" s="3" t="str">
        <f t="shared" si="232"/>
        <v>PASS</v>
      </c>
      <c r="X943" s="3" t="str">
        <f t="shared" si="233"/>
        <v>PASS</v>
      </c>
      <c r="Y943" s="3" t="str">
        <f t="shared" si="234"/>
        <v>PASS</v>
      </c>
      <c r="Z943" s="3" t="str">
        <f t="shared" si="235"/>
        <v>PASS</v>
      </c>
      <c r="AA943" s="18">
        <f t="shared" si="236"/>
        <v>3</v>
      </c>
      <c r="AB943" s="3" t="str">
        <f t="shared" si="237"/>
        <v>A060370</v>
      </c>
      <c r="AC943" s="13" t="str">
        <f t="shared" si="238"/>
        <v>KT서브마린</v>
      </c>
    </row>
    <row r="944" spans="1:29" hidden="1">
      <c r="A944" s="55">
        <f t="shared" si="239"/>
        <v>936</v>
      </c>
      <c r="B944" s="146" t="s">
        <v>2302</v>
      </c>
      <c r="C944" s="176" t="s">
        <v>3117</v>
      </c>
      <c r="D944" s="40" t="s">
        <v>2287</v>
      </c>
      <c r="E944" s="41">
        <v>147200</v>
      </c>
      <c r="F944" s="42">
        <v>44666932</v>
      </c>
      <c r="G944" s="42">
        <v>13686332</v>
      </c>
      <c r="H944" s="89">
        <v>30.64</v>
      </c>
      <c r="I944" s="48">
        <v>493529</v>
      </c>
      <c r="J944" s="48">
        <v>126474</v>
      </c>
      <c r="K944" s="48">
        <v>-542093</v>
      </c>
      <c r="L944" s="48">
        <v>91704</v>
      </c>
      <c r="N944" s="3" t="str">
        <f t="shared" si="224"/>
        <v>0</v>
      </c>
      <c r="O944" s="3" t="str">
        <f t="shared" si="225"/>
        <v>0</v>
      </c>
      <c r="P944" s="3" t="str">
        <f t="shared" si="226"/>
        <v>1</v>
      </c>
      <c r="Q944" s="3" t="str">
        <f t="shared" si="227"/>
        <v>0</v>
      </c>
      <c r="R944" s="8">
        <f t="shared" si="228"/>
        <v>1</v>
      </c>
      <c r="S944" s="6">
        <f t="shared" si="229"/>
        <v>30.64</v>
      </c>
      <c r="T944" s="6">
        <f t="shared" si="230"/>
        <v>0.37973058010789729</v>
      </c>
      <c r="V944" s="3" t="str">
        <f t="shared" si="231"/>
        <v>PASS</v>
      </c>
      <c r="W944" s="3" t="str">
        <f t="shared" si="232"/>
        <v>PASS</v>
      </c>
      <c r="X944" s="3" t="str">
        <f t="shared" si="233"/>
        <v>PASS</v>
      </c>
      <c r="Y944" s="3" t="str">
        <f t="shared" si="234"/>
        <v>PASS</v>
      </c>
      <c r="Z944" s="3" t="str">
        <f t="shared" si="235"/>
        <v>PASS</v>
      </c>
      <c r="AA944" s="18">
        <f t="shared" si="236"/>
        <v>3</v>
      </c>
      <c r="AB944" s="3" t="str">
        <f t="shared" si="237"/>
        <v>A161570</v>
      </c>
      <c r="AC944" s="13" t="str">
        <f t="shared" si="238"/>
        <v>미동전자통신</v>
      </c>
    </row>
    <row r="945" spans="1:29">
      <c r="A945" s="55">
        <f t="shared" si="239"/>
        <v>937</v>
      </c>
      <c r="B945" s="143" t="s">
        <v>993</v>
      </c>
      <c r="C945" s="175" t="s">
        <v>1933</v>
      </c>
      <c r="D945" s="37" t="s">
        <v>2286</v>
      </c>
      <c r="E945" s="38">
        <v>148524</v>
      </c>
      <c r="F945" s="39">
        <v>8224404</v>
      </c>
      <c r="G945" s="39">
        <v>8001865</v>
      </c>
      <c r="H945" s="88" t="s">
        <v>2311</v>
      </c>
      <c r="I945" s="47">
        <v>-859545</v>
      </c>
      <c r="J945" s="47">
        <v>-1570196</v>
      </c>
      <c r="K945" s="47">
        <v>-826008</v>
      </c>
      <c r="L945" s="47">
        <v>-1695579</v>
      </c>
      <c r="N945" s="3" t="str">
        <f t="shared" si="224"/>
        <v>1</v>
      </c>
      <c r="O945" s="3" t="str">
        <f t="shared" si="225"/>
        <v>1</v>
      </c>
      <c r="P945" s="3" t="str">
        <f t="shared" si="226"/>
        <v>1</v>
      </c>
      <c r="Q945" s="3" t="str">
        <f t="shared" si="227"/>
        <v>1</v>
      </c>
      <c r="R945" s="8">
        <f t="shared" si="228"/>
        <v>4</v>
      </c>
      <c r="S945" s="6" t="str">
        <f t="shared" si="229"/>
        <v>일부잠식</v>
      </c>
      <c r="T945" s="6">
        <f t="shared" si="230"/>
        <v>-60.202879138719354</v>
      </c>
      <c r="V945" s="3" t="str">
        <f t="shared" si="231"/>
        <v>FAIL</v>
      </c>
      <c r="W945" s="3" t="str">
        <f t="shared" si="232"/>
        <v>FAIL</v>
      </c>
      <c r="X945" s="3" t="str">
        <f t="shared" si="233"/>
        <v>FAIL</v>
      </c>
      <c r="Y945" s="3" t="str">
        <f t="shared" si="234"/>
        <v>FAIL</v>
      </c>
      <c r="Z945" s="3" t="str">
        <f t="shared" si="235"/>
        <v>FAIL</v>
      </c>
      <c r="AA945" s="18">
        <f t="shared" si="236"/>
        <v>0</v>
      </c>
      <c r="AB945" s="3" t="str">
        <f t="shared" si="237"/>
        <v>A053110</v>
      </c>
      <c r="AC945" s="13" t="str">
        <f t="shared" si="238"/>
        <v>소리바다</v>
      </c>
    </row>
    <row r="946" spans="1:29" hidden="1">
      <c r="A946" s="55">
        <f t="shared" si="239"/>
        <v>938</v>
      </c>
      <c r="B946" s="143" t="s">
        <v>149</v>
      </c>
      <c r="C946" s="175" t="s">
        <v>3097</v>
      </c>
      <c r="D946" s="37" t="s">
        <v>2289</v>
      </c>
      <c r="E946" s="38">
        <v>129690</v>
      </c>
      <c r="F946" s="39">
        <v>292860628</v>
      </c>
      <c r="G946" s="39">
        <v>147131951</v>
      </c>
      <c r="H946" s="88">
        <v>50.24</v>
      </c>
      <c r="I946" s="47">
        <v>5264816</v>
      </c>
      <c r="J946" s="47">
        <v>5286223</v>
      </c>
      <c r="K946" s="47">
        <v>1027021</v>
      </c>
      <c r="L946" s="47">
        <v>1194287</v>
      </c>
      <c r="N946" s="3" t="str">
        <f t="shared" si="224"/>
        <v>0</v>
      </c>
      <c r="O946" s="3" t="str">
        <f t="shared" si="225"/>
        <v>0</v>
      </c>
      <c r="P946" s="3" t="str">
        <f t="shared" si="226"/>
        <v>0</v>
      </c>
      <c r="Q946" s="3" t="str">
        <f t="shared" si="227"/>
        <v>0</v>
      </c>
      <c r="R946" s="8">
        <f t="shared" si="228"/>
        <v>0</v>
      </c>
      <c r="S946" s="6">
        <f t="shared" si="229"/>
        <v>50.24</v>
      </c>
      <c r="T946" s="6">
        <f t="shared" si="230"/>
        <v>4.3612373186606703</v>
      </c>
      <c r="V946" s="3" t="str">
        <f t="shared" si="231"/>
        <v>PASS</v>
      </c>
      <c r="W946" s="3" t="str">
        <f t="shared" si="232"/>
        <v>PASS</v>
      </c>
      <c r="X946" s="3" t="str">
        <f t="shared" si="233"/>
        <v>PASS</v>
      </c>
      <c r="Y946" s="3" t="str">
        <f t="shared" si="234"/>
        <v>PASS</v>
      </c>
      <c r="Z946" s="3" t="str">
        <f t="shared" si="235"/>
        <v>PASS</v>
      </c>
      <c r="AA946" s="18">
        <f t="shared" si="236"/>
        <v>3</v>
      </c>
      <c r="AB946" s="3" t="str">
        <f t="shared" si="237"/>
        <v>A003100</v>
      </c>
      <c r="AC946" s="13" t="str">
        <f t="shared" si="238"/>
        <v>선광</v>
      </c>
    </row>
    <row r="947" spans="1:29" hidden="1">
      <c r="A947" s="55">
        <f t="shared" si="239"/>
        <v>939</v>
      </c>
      <c r="B947" s="143" t="s">
        <v>845</v>
      </c>
      <c r="C947" s="175" t="s">
        <v>1908</v>
      </c>
      <c r="D947" s="37" t="s">
        <v>2287</v>
      </c>
      <c r="E947" s="38">
        <v>121521</v>
      </c>
      <c r="F947" s="39">
        <v>95715405</v>
      </c>
      <c r="G947" s="39">
        <v>24627883</v>
      </c>
      <c r="H947" s="88">
        <v>25.73</v>
      </c>
      <c r="I947" s="47">
        <v>427382</v>
      </c>
      <c r="J947" s="47">
        <v>610846</v>
      </c>
      <c r="K947" s="47">
        <v>443371</v>
      </c>
      <c r="L947" s="47">
        <v>2595451</v>
      </c>
      <c r="N947" s="3" t="str">
        <f t="shared" si="224"/>
        <v>0</v>
      </c>
      <c r="O947" s="3" t="str">
        <f t="shared" si="225"/>
        <v>0</v>
      </c>
      <c r="P947" s="3" t="str">
        <f t="shared" si="226"/>
        <v>0</v>
      </c>
      <c r="Q947" s="3" t="str">
        <f t="shared" si="227"/>
        <v>0</v>
      </c>
      <c r="R947" s="8">
        <f t="shared" si="228"/>
        <v>0</v>
      </c>
      <c r="S947" s="6">
        <f t="shared" si="229"/>
        <v>25.73</v>
      </c>
      <c r="T947" s="6">
        <f t="shared" si="230"/>
        <v>4.2595546662525221</v>
      </c>
      <c r="V947" s="3" t="str">
        <f t="shared" si="231"/>
        <v>PASS</v>
      </c>
      <c r="W947" s="3" t="str">
        <f t="shared" si="232"/>
        <v>PASS</v>
      </c>
      <c r="X947" s="3" t="str">
        <f t="shared" si="233"/>
        <v>PASS</v>
      </c>
      <c r="Y947" s="3" t="str">
        <f t="shared" si="234"/>
        <v>PASS</v>
      </c>
      <c r="Z947" s="3" t="str">
        <f t="shared" si="235"/>
        <v>PASS</v>
      </c>
      <c r="AA947" s="18">
        <f t="shared" si="236"/>
        <v>3</v>
      </c>
      <c r="AB947" s="3" t="str">
        <f t="shared" si="237"/>
        <v>A040610</v>
      </c>
      <c r="AC947" s="13" t="str">
        <f t="shared" si="238"/>
        <v>SG&amp;G</v>
      </c>
    </row>
    <row r="948" spans="1:29" hidden="1">
      <c r="A948" s="55">
        <f t="shared" si="239"/>
        <v>940</v>
      </c>
      <c r="B948" s="143" t="s">
        <v>3274</v>
      </c>
      <c r="C948" s="175" t="s">
        <v>3275</v>
      </c>
      <c r="D948" s="37" t="s">
        <v>2293</v>
      </c>
      <c r="E948" s="38">
        <v>67909</v>
      </c>
      <c r="F948" s="39"/>
      <c r="G948" s="39"/>
      <c r="H948" s="88"/>
      <c r="I948" s="47"/>
      <c r="J948" s="47"/>
      <c r="K948" s="47">
        <v>589663</v>
      </c>
      <c r="L948" s="47"/>
      <c r="N948" s="3" t="str">
        <f t="shared" si="224"/>
        <v>1</v>
      </c>
      <c r="O948" s="3" t="str">
        <f t="shared" si="225"/>
        <v>1</v>
      </c>
      <c r="P948" s="3" t="str">
        <f t="shared" si="226"/>
        <v>0</v>
      </c>
      <c r="Q948" s="3" t="str">
        <f t="shared" si="227"/>
        <v>1</v>
      </c>
      <c r="R948" s="8">
        <f t="shared" si="228"/>
        <v>3</v>
      </c>
      <c r="S948" s="6">
        <f t="shared" si="229"/>
        <v>0</v>
      </c>
      <c r="T948" s="6" t="e">
        <f t="shared" si="230"/>
        <v>#DIV/0!</v>
      </c>
      <c r="V948" s="3" t="str">
        <f t="shared" si="231"/>
        <v>PASS</v>
      </c>
      <c r="W948" s="3" t="str">
        <f t="shared" si="232"/>
        <v>PASS</v>
      </c>
      <c r="X948" s="3" t="str">
        <f t="shared" si="233"/>
        <v>PASS</v>
      </c>
      <c r="Y948" s="3" t="str">
        <f t="shared" si="234"/>
        <v>PASS</v>
      </c>
      <c r="Z948" s="3" t="str">
        <f t="shared" si="235"/>
        <v/>
      </c>
      <c r="AA948" s="18">
        <f t="shared" si="236"/>
        <v>3</v>
      </c>
      <c r="AB948" s="3" t="str">
        <f t="shared" si="237"/>
        <v>A222980</v>
      </c>
      <c r="AC948" s="13" t="str">
        <f t="shared" si="238"/>
        <v>한국맥널티</v>
      </c>
    </row>
    <row r="949" spans="1:29" hidden="1">
      <c r="A949" s="55">
        <f t="shared" si="239"/>
        <v>941</v>
      </c>
      <c r="B949" s="146" t="s">
        <v>2478</v>
      </c>
      <c r="C949" s="176" t="s">
        <v>2479</v>
      </c>
      <c r="D949" s="40" t="s">
        <v>1474</v>
      </c>
      <c r="E949" s="41">
        <v>114522</v>
      </c>
      <c r="F949" s="42">
        <v>24717097</v>
      </c>
      <c r="G949" s="42">
        <v>5426722</v>
      </c>
      <c r="H949" s="89">
        <v>21.96</v>
      </c>
      <c r="I949" s="48"/>
      <c r="J949" s="48">
        <v>-11554014</v>
      </c>
      <c r="K949" s="48">
        <v>747426</v>
      </c>
      <c r="L949" s="48">
        <v>1087880</v>
      </c>
      <c r="N949" s="3" t="str">
        <f t="shared" si="224"/>
        <v>1</v>
      </c>
      <c r="O949" s="3" t="str">
        <f t="shared" si="225"/>
        <v>1</v>
      </c>
      <c r="P949" s="3" t="str">
        <f t="shared" si="226"/>
        <v>0</v>
      </c>
      <c r="Q949" s="3" t="str">
        <f t="shared" si="227"/>
        <v>0</v>
      </c>
      <c r="R949" s="8">
        <f t="shared" si="228"/>
        <v>2</v>
      </c>
      <c r="S949" s="6" t="str">
        <f t="shared" si="229"/>
        <v/>
      </c>
      <c r="T949" s="6">
        <f t="shared" si="230"/>
        <v>-39.31977934140081</v>
      </c>
      <c r="V949" s="3" t="str">
        <f t="shared" si="231"/>
        <v>PASS</v>
      </c>
      <c r="W949" s="3" t="str">
        <f t="shared" si="232"/>
        <v>PASS</v>
      </c>
      <c r="X949" s="3" t="str">
        <f t="shared" si="233"/>
        <v>PASS</v>
      </c>
      <c r="Y949" s="3" t="str">
        <f t="shared" si="234"/>
        <v>PASS</v>
      </c>
      <c r="Z949" s="3" t="str">
        <f t="shared" si="235"/>
        <v>FAIL</v>
      </c>
      <c r="AA949" s="18">
        <f t="shared" si="236"/>
        <v>3</v>
      </c>
      <c r="AB949" s="3" t="str">
        <f t="shared" si="237"/>
        <v>A205100</v>
      </c>
      <c r="AC949" s="13" t="str">
        <f t="shared" si="238"/>
        <v>엑셈</v>
      </c>
    </row>
    <row r="950" spans="1:29" hidden="1">
      <c r="A950" s="55">
        <f t="shared" si="239"/>
        <v>942</v>
      </c>
      <c r="B950" s="143" t="s">
        <v>2099</v>
      </c>
      <c r="C950" s="175" t="s">
        <v>2100</v>
      </c>
      <c r="D950" s="37" t="s">
        <v>2287</v>
      </c>
      <c r="E950" s="38">
        <v>129050</v>
      </c>
      <c r="F950" s="39">
        <v>88304434</v>
      </c>
      <c r="G950" s="39">
        <v>15303672</v>
      </c>
      <c r="H950" s="88">
        <v>17.329999999999998</v>
      </c>
      <c r="I950" s="47">
        <v>305795</v>
      </c>
      <c r="J950" s="47">
        <v>1068641</v>
      </c>
      <c r="K950" s="47">
        <v>5713215</v>
      </c>
      <c r="L950" s="47">
        <v>-302926</v>
      </c>
      <c r="N950" s="3" t="str">
        <f t="shared" si="224"/>
        <v>0</v>
      </c>
      <c r="O950" s="3" t="str">
        <f t="shared" si="225"/>
        <v>0</v>
      </c>
      <c r="P950" s="3" t="str">
        <f t="shared" si="226"/>
        <v>0</v>
      </c>
      <c r="Q950" s="3" t="str">
        <f t="shared" si="227"/>
        <v>1</v>
      </c>
      <c r="R950" s="8">
        <f t="shared" si="228"/>
        <v>1</v>
      </c>
      <c r="S950" s="6">
        <f t="shared" si="229"/>
        <v>17.329999999999998</v>
      </c>
      <c r="T950" s="6">
        <f t="shared" si="230"/>
        <v>7.6833344518124651</v>
      </c>
      <c r="V950" s="3" t="str">
        <f t="shared" si="231"/>
        <v>PASS</v>
      </c>
      <c r="W950" s="3" t="str">
        <f t="shared" si="232"/>
        <v>PASS</v>
      </c>
      <c r="X950" s="3" t="str">
        <f t="shared" si="233"/>
        <v>PASS</v>
      </c>
      <c r="Y950" s="3" t="str">
        <f t="shared" si="234"/>
        <v>PASS</v>
      </c>
      <c r="Z950" s="3" t="str">
        <f t="shared" si="235"/>
        <v>PASS</v>
      </c>
      <c r="AA950" s="18">
        <f t="shared" si="236"/>
        <v>3</v>
      </c>
      <c r="AB950" s="3" t="str">
        <f t="shared" si="237"/>
        <v>A122450</v>
      </c>
      <c r="AC950" s="13" t="str">
        <f t="shared" si="238"/>
        <v>KMH</v>
      </c>
    </row>
    <row r="951" spans="1:29" hidden="1">
      <c r="A951" s="55">
        <f t="shared" si="239"/>
        <v>943</v>
      </c>
      <c r="B951" s="143" t="s">
        <v>2475</v>
      </c>
      <c r="C951" s="175" t="s">
        <v>3102</v>
      </c>
      <c r="D951" s="37" t="s">
        <v>2294</v>
      </c>
      <c r="E951" s="38">
        <v>122196</v>
      </c>
      <c r="F951" s="39">
        <v>22150123</v>
      </c>
      <c r="G951" s="39">
        <v>9537111</v>
      </c>
      <c r="H951" s="88">
        <v>43.06</v>
      </c>
      <c r="I951" s="47">
        <v>288143</v>
      </c>
      <c r="J951" s="47">
        <v>191980</v>
      </c>
      <c r="K951" s="47">
        <v>427680</v>
      </c>
      <c r="L951" s="47">
        <v>718581</v>
      </c>
      <c r="N951" s="3" t="str">
        <f t="shared" si="224"/>
        <v>0</v>
      </c>
      <c r="O951" s="3" t="str">
        <f t="shared" si="225"/>
        <v>0</v>
      </c>
      <c r="P951" s="3" t="str">
        <f t="shared" si="226"/>
        <v>0</v>
      </c>
      <c r="Q951" s="3" t="str">
        <f t="shared" si="227"/>
        <v>0</v>
      </c>
      <c r="R951" s="8">
        <f t="shared" si="228"/>
        <v>0</v>
      </c>
      <c r="S951" s="6">
        <f t="shared" si="229"/>
        <v>43.06</v>
      </c>
      <c r="T951" s="6">
        <f t="shared" si="230"/>
        <v>7.3425506485900778</v>
      </c>
      <c r="V951" s="3" t="str">
        <f t="shared" si="231"/>
        <v>PASS</v>
      </c>
      <c r="W951" s="3" t="str">
        <f t="shared" si="232"/>
        <v>PASS</v>
      </c>
      <c r="X951" s="3" t="str">
        <f t="shared" si="233"/>
        <v>PASS</v>
      </c>
      <c r="Y951" s="3" t="str">
        <f t="shared" si="234"/>
        <v>PASS</v>
      </c>
      <c r="Z951" s="3" t="str">
        <f t="shared" si="235"/>
        <v>PASS</v>
      </c>
      <c r="AA951" s="18">
        <f t="shared" si="236"/>
        <v>3</v>
      </c>
      <c r="AB951" s="3" t="str">
        <f t="shared" si="237"/>
        <v>A084650</v>
      </c>
      <c r="AC951" s="13" t="str">
        <f t="shared" si="238"/>
        <v>랩지노믹스</v>
      </c>
    </row>
    <row r="952" spans="1:29" hidden="1">
      <c r="A952" s="55">
        <f t="shared" si="239"/>
        <v>944</v>
      </c>
      <c r="B952" s="143" t="s">
        <v>1236</v>
      </c>
      <c r="C952" s="175" t="s">
        <v>1843</v>
      </c>
      <c r="D952" s="37" t="s">
        <v>2286</v>
      </c>
      <c r="E952" s="38">
        <v>102250</v>
      </c>
      <c r="F952" s="39">
        <v>69722252</v>
      </c>
      <c r="G952" s="39">
        <v>56938142</v>
      </c>
      <c r="H952" s="88">
        <v>81.66</v>
      </c>
      <c r="I952" s="47">
        <v>-2675831</v>
      </c>
      <c r="J952" s="47">
        <v>-489641</v>
      </c>
      <c r="K952" s="47">
        <v>3905832</v>
      </c>
      <c r="L952" s="47">
        <v>1074194</v>
      </c>
      <c r="N952" s="3" t="str">
        <f t="shared" si="224"/>
        <v>1</v>
      </c>
      <c r="O952" s="3" t="str">
        <f t="shared" si="225"/>
        <v>1</v>
      </c>
      <c r="P952" s="3" t="str">
        <f t="shared" si="226"/>
        <v>0</v>
      </c>
      <c r="Q952" s="3" t="str">
        <f t="shared" si="227"/>
        <v>0</v>
      </c>
      <c r="R952" s="8">
        <f t="shared" si="228"/>
        <v>2</v>
      </c>
      <c r="S952" s="6">
        <f t="shared" si="229"/>
        <v>81.66</v>
      </c>
      <c r="T952" s="6">
        <f t="shared" si="230"/>
        <v>2.6025464581952975</v>
      </c>
      <c r="V952" s="3" t="str">
        <f t="shared" si="231"/>
        <v>PASS</v>
      </c>
      <c r="W952" s="3" t="str">
        <f t="shared" si="232"/>
        <v>PASS</v>
      </c>
      <c r="X952" s="3" t="str">
        <f t="shared" si="233"/>
        <v>PASS</v>
      </c>
      <c r="Y952" s="3" t="str">
        <f t="shared" si="234"/>
        <v>PASS</v>
      </c>
      <c r="Z952" s="3" t="str">
        <f t="shared" si="235"/>
        <v>PASS</v>
      </c>
      <c r="AA952" s="18">
        <f t="shared" si="236"/>
        <v>3</v>
      </c>
      <c r="AB952" s="3" t="str">
        <f t="shared" si="237"/>
        <v>A080000</v>
      </c>
      <c r="AC952" s="13" t="str">
        <f t="shared" si="238"/>
        <v>에스엔유</v>
      </c>
    </row>
    <row r="953" spans="1:29" hidden="1">
      <c r="A953" s="55">
        <f t="shared" si="239"/>
        <v>945</v>
      </c>
      <c r="B953" s="143" t="s">
        <v>1458</v>
      </c>
      <c r="C953" s="175" t="s">
        <v>3050</v>
      </c>
      <c r="D953" s="37" t="s">
        <v>2287</v>
      </c>
      <c r="E953" s="38">
        <v>139956</v>
      </c>
      <c r="F953" s="39">
        <v>104150100</v>
      </c>
      <c r="G953" s="39">
        <v>167803630</v>
      </c>
      <c r="H953" s="88">
        <v>161.12</v>
      </c>
      <c r="I953" s="47">
        <v>4228702</v>
      </c>
      <c r="J953" s="47">
        <v>3848657</v>
      </c>
      <c r="K953" s="47">
        <v>5031991</v>
      </c>
      <c r="L953" s="47">
        <v>4441529</v>
      </c>
      <c r="N953" s="3" t="str">
        <f t="shared" si="224"/>
        <v>0</v>
      </c>
      <c r="O953" s="3" t="str">
        <f t="shared" si="225"/>
        <v>0</v>
      </c>
      <c r="P953" s="3" t="str">
        <f t="shared" si="226"/>
        <v>0</v>
      </c>
      <c r="Q953" s="3" t="str">
        <f t="shared" si="227"/>
        <v>0</v>
      </c>
      <c r="R953" s="8">
        <f t="shared" si="228"/>
        <v>0</v>
      </c>
      <c r="S953" s="6">
        <f t="shared" si="229"/>
        <v>161.12</v>
      </c>
      <c r="T953" s="6">
        <f t="shared" si="230"/>
        <v>16.851523906362068</v>
      </c>
      <c r="V953" s="3" t="str">
        <f t="shared" si="231"/>
        <v>PASS</v>
      </c>
      <c r="W953" s="3" t="str">
        <f t="shared" si="232"/>
        <v>PASS</v>
      </c>
      <c r="X953" s="3" t="str">
        <f t="shared" si="233"/>
        <v>PASS</v>
      </c>
      <c r="Y953" s="3" t="str">
        <f t="shared" si="234"/>
        <v>PASS</v>
      </c>
      <c r="Z953" s="3" t="str">
        <f t="shared" si="235"/>
        <v>PASS</v>
      </c>
      <c r="AA953" s="18">
        <f t="shared" si="236"/>
        <v>3</v>
      </c>
      <c r="AB953" s="3" t="str">
        <f t="shared" si="237"/>
        <v>A122350</v>
      </c>
      <c r="AC953" s="13" t="str">
        <f t="shared" si="238"/>
        <v>삼기오토모티브</v>
      </c>
    </row>
    <row r="954" spans="1:29">
      <c r="A954" s="55">
        <f t="shared" si="239"/>
        <v>946</v>
      </c>
      <c r="B954" s="146" t="s">
        <v>334</v>
      </c>
      <c r="C954" s="176" t="s">
        <v>3171</v>
      </c>
      <c r="D954" s="40" t="s">
        <v>2288</v>
      </c>
      <c r="E954" s="41">
        <v>118575</v>
      </c>
      <c r="F954" s="42">
        <v>80897621</v>
      </c>
      <c r="G954" s="42">
        <v>185869935</v>
      </c>
      <c r="H954" s="89">
        <v>229.76</v>
      </c>
      <c r="I954" s="48">
        <v>269998</v>
      </c>
      <c r="J954" s="48">
        <v>41501</v>
      </c>
      <c r="K954" s="48">
        <v>-239104</v>
      </c>
      <c r="L954" s="48">
        <v>-3390861</v>
      </c>
      <c r="N954" s="3" t="str">
        <f t="shared" si="224"/>
        <v>0</v>
      </c>
      <c r="O954" s="3" t="str">
        <f t="shared" si="225"/>
        <v>0</v>
      </c>
      <c r="P954" s="3" t="str">
        <f t="shared" si="226"/>
        <v>1</v>
      </c>
      <c r="Q954" s="3" t="str">
        <f t="shared" si="227"/>
        <v>1</v>
      </c>
      <c r="R954" s="8">
        <f t="shared" si="228"/>
        <v>2</v>
      </c>
      <c r="S954" s="6">
        <f t="shared" si="229"/>
        <v>229.76</v>
      </c>
      <c r="T954" s="6">
        <f t="shared" si="230"/>
        <v>-4.1020563509525205</v>
      </c>
      <c r="V954" s="3" t="str">
        <f t="shared" si="231"/>
        <v>PASS</v>
      </c>
      <c r="W954" s="3" t="str">
        <f t="shared" si="232"/>
        <v>FAIL</v>
      </c>
      <c r="X954" s="3" t="str">
        <f t="shared" si="233"/>
        <v>PASS</v>
      </c>
      <c r="Y954" s="3" t="str">
        <f t="shared" si="234"/>
        <v>PASS</v>
      </c>
      <c r="Z954" s="3" t="str">
        <f t="shared" si="235"/>
        <v>PASS</v>
      </c>
      <c r="AA954" s="18">
        <f t="shared" si="236"/>
        <v>2</v>
      </c>
      <c r="AB954" s="3" t="str">
        <f t="shared" si="237"/>
        <v>A008250</v>
      </c>
      <c r="AC954" s="13" t="str">
        <f t="shared" si="238"/>
        <v>이건산업</v>
      </c>
    </row>
    <row r="955" spans="1:29" hidden="1">
      <c r="A955" s="55">
        <f t="shared" si="239"/>
        <v>947</v>
      </c>
      <c r="B955" s="143" t="s">
        <v>2300</v>
      </c>
      <c r="C955" s="175" t="s">
        <v>3173</v>
      </c>
      <c r="D955" s="37" t="s">
        <v>2293</v>
      </c>
      <c r="E955" s="38">
        <v>108234</v>
      </c>
      <c r="F955" s="39">
        <v>147543668</v>
      </c>
      <c r="G955" s="39">
        <v>25713247</v>
      </c>
      <c r="H955" s="88">
        <v>17.43</v>
      </c>
      <c r="I955" s="47">
        <v>-25741</v>
      </c>
      <c r="J955" s="47">
        <v>27623</v>
      </c>
      <c r="K955" s="47">
        <v>-18608</v>
      </c>
      <c r="L955" s="47">
        <v>35401</v>
      </c>
      <c r="N955" s="3" t="str">
        <f t="shared" si="224"/>
        <v>1</v>
      </c>
      <c r="O955" s="3" t="str">
        <f t="shared" si="225"/>
        <v>0</v>
      </c>
      <c r="P955" s="3" t="str">
        <f t="shared" si="226"/>
        <v>1</v>
      </c>
      <c r="Q955" s="3" t="str">
        <f t="shared" si="227"/>
        <v>0</v>
      </c>
      <c r="R955" s="8">
        <f t="shared" si="228"/>
        <v>2</v>
      </c>
      <c r="S955" s="6">
        <f t="shared" si="229"/>
        <v>17.43</v>
      </c>
      <c r="T955" s="6">
        <f t="shared" si="230"/>
        <v>1.2657269710822155E-2</v>
      </c>
      <c r="V955" s="3" t="str">
        <f t="shared" si="231"/>
        <v>PASS</v>
      </c>
      <c r="W955" s="3" t="str">
        <f t="shared" si="232"/>
        <v>PASS</v>
      </c>
      <c r="X955" s="3" t="str">
        <f t="shared" si="233"/>
        <v>PASS</v>
      </c>
      <c r="Y955" s="3" t="str">
        <f t="shared" si="234"/>
        <v>PASS</v>
      </c>
      <c r="Z955" s="3" t="str">
        <f t="shared" si="235"/>
        <v>PASS</v>
      </c>
      <c r="AA955" s="18">
        <f t="shared" si="236"/>
        <v>3</v>
      </c>
      <c r="AB955" s="3" t="str">
        <f t="shared" si="237"/>
        <v>A006880</v>
      </c>
      <c r="AC955" s="13" t="str">
        <f t="shared" si="238"/>
        <v>신송홀딩스</v>
      </c>
    </row>
    <row r="956" spans="1:29" hidden="1">
      <c r="A956" s="55">
        <f t="shared" si="239"/>
        <v>948</v>
      </c>
      <c r="B956" s="143" t="s">
        <v>712</v>
      </c>
      <c r="C956" s="175" t="s">
        <v>3221</v>
      </c>
      <c r="D956" s="37" t="s">
        <v>2286</v>
      </c>
      <c r="E956" s="38">
        <v>88978</v>
      </c>
      <c r="F956" s="39">
        <v>56302415</v>
      </c>
      <c r="G956" s="39">
        <v>28671988</v>
      </c>
      <c r="H956" s="88">
        <v>50.92</v>
      </c>
      <c r="I956" s="47">
        <v>60988</v>
      </c>
      <c r="J956" s="47">
        <v>448208</v>
      </c>
      <c r="K956" s="47">
        <v>302829</v>
      </c>
      <c r="L956" s="47">
        <v>491377</v>
      </c>
      <c r="N956" s="3" t="str">
        <f t="shared" si="224"/>
        <v>0</v>
      </c>
      <c r="O956" s="3" t="str">
        <f t="shared" si="225"/>
        <v>0</v>
      </c>
      <c r="P956" s="3" t="str">
        <f t="shared" si="226"/>
        <v>0</v>
      </c>
      <c r="Q956" s="3" t="str">
        <f t="shared" si="227"/>
        <v>0</v>
      </c>
      <c r="R956" s="8">
        <f t="shared" si="228"/>
        <v>0</v>
      </c>
      <c r="S956" s="6">
        <f t="shared" si="229"/>
        <v>50.92</v>
      </c>
      <c r="T956" s="6">
        <f t="shared" si="230"/>
        <v>2.3150019408581319</v>
      </c>
      <c r="V956" s="3" t="str">
        <f t="shared" si="231"/>
        <v>PASS</v>
      </c>
      <c r="W956" s="3" t="str">
        <f t="shared" si="232"/>
        <v>PASS</v>
      </c>
      <c r="X956" s="3" t="str">
        <f t="shared" si="233"/>
        <v>PASS</v>
      </c>
      <c r="Y956" s="3" t="str">
        <f t="shared" si="234"/>
        <v>PASS</v>
      </c>
      <c r="Z956" s="3" t="str">
        <f t="shared" si="235"/>
        <v>PASS</v>
      </c>
      <c r="AA956" s="18">
        <f t="shared" si="236"/>
        <v>3</v>
      </c>
      <c r="AB956" s="3" t="str">
        <f t="shared" si="237"/>
        <v>A033320</v>
      </c>
      <c r="AC956" s="13" t="str">
        <f t="shared" si="238"/>
        <v>제이씨현시스템</v>
      </c>
    </row>
    <row r="957" spans="1:29" hidden="1">
      <c r="A957" s="55">
        <f t="shared" si="239"/>
        <v>949</v>
      </c>
      <c r="B957" s="143" t="s">
        <v>483</v>
      </c>
      <c r="C957" s="175" t="s">
        <v>2987</v>
      </c>
      <c r="D957" s="37" t="s">
        <v>2287</v>
      </c>
      <c r="E957" s="38">
        <v>154404</v>
      </c>
      <c r="F957" s="39">
        <v>75386331</v>
      </c>
      <c r="G957" s="39">
        <v>91594507</v>
      </c>
      <c r="H957" s="88">
        <v>121.5</v>
      </c>
      <c r="I957" s="47">
        <v>395083</v>
      </c>
      <c r="J957" s="47">
        <v>519300</v>
      </c>
      <c r="K957" s="47">
        <v>-5660438</v>
      </c>
      <c r="L957" s="47">
        <v>-1127323</v>
      </c>
      <c r="N957" s="3" t="str">
        <f t="shared" si="224"/>
        <v>0</v>
      </c>
      <c r="O957" s="3" t="str">
        <f t="shared" si="225"/>
        <v>0</v>
      </c>
      <c r="P957" s="3" t="str">
        <f t="shared" si="226"/>
        <v>1</v>
      </c>
      <c r="Q957" s="3" t="str">
        <f t="shared" si="227"/>
        <v>1</v>
      </c>
      <c r="R957" s="8">
        <f t="shared" si="228"/>
        <v>2</v>
      </c>
      <c r="S957" s="6">
        <f t="shared" si="229"/>
        <v>121.5</v>
      </c>
      <c r="T957" s="6">
        <f t="shared" si="230"/>
        <v>-7.7910384045616965</v>
      </c>
      <c r="V957" s="3" t="str">
        <f t="shared" si="231"/>
        <v>PASS</v>
      </c>
      <c r="W957" s="3" t="str">
        <f t="shared" si="232"/>
        <v>PASS</v>
      </c>
      <c r="X957" s="3" t="str">
        <f t="shared" si="233"/>
        <v>PASS</v>
      </c>
      <c r="Y957" s="3" t="str">
        <f t="shared" si="234"/>
        <v>PASS</v>
      </c>
      <c r="Z957" s="3" t="str">
        <f t="shared" si="235"/>
        <v>PASS</v>
      </c>
      <c r="AA957" s="18">
        <f t="shared" si="236"/>
        <v>3</v>
      </c>
      <c r="AB957" s="3" t="str">
        <f t="shared" si="237"/>
        <v>A014990</v>
      </c>
      <c r="AC957" s="13" t="str">
        <f t="shared" si="238"/>
        <v>인디에프</v>
      </c>
    </row>
    <row r="958" spans="1:29">
      <c r="A958" s="55">
        <f t="shared" si="239"/>
        <v>950</v>
      </c>
      <c r="B958" s="143" t="s">
        <v>48</v>
      </c>
      <c r="C958" s="175" t="s">
        <v>1765</v>
      </c>
      <c r="D958" s="37" t="s">
        <v>2288</v>
      </c>
      <c r="E958" s="38">
        <v>107033</v>
      </c>
      <c r="F958" s="39">
        <v>138692038</v>
      </c>
      <c r="G958" s="39">
        <v>340489277</v>
      </c>
      <c r="H958" s="88">
        <v>245.5</v>
      </c>
      <c r="I958" s="47">
        <v>-6513036</v>
      </c>
      <c r="J958" s="47">
        <v>-8839842</v>
      </c>
      <c r="K958" s="47">
        <v>-1866210</v>
      </c>
      <c r="L958" s="47">
        <v>-25380670</v>
      </c>
      <c r="N958" s="3" t="str">
        <f t="shared" si="224"/>
        <v>1</v>
      </c>
      <c r="O958" s="3" t="str">
        <f t="shared" si="225"/>
        <v>1</v>
      </c>
      <c r="P958" s="3" t="str">
        <f t="shared" si="226"/>
        <v>1</v>
      </c>
      <c r="Q958" s="3" t="str">
        <f t="shared" si="227"/>
        <v>1</v>
      </c>
      <c r="R958" s="8">
        <f t="shared" si="228"/>
        <v>4</v>
      </c>
      <c r="S958" s="6">
        <f t="shared" si="229"/>
        <v>245.5</v>
      </c>
      <c r="T958" s="6">
        <f t="shared" si="230"/>
        <v>-30.715359449833741</v>
      </c>
      <c r="V958" s="3" t="str">
        <f t="shared" si="231"/>
        <v>PASS</v>
      </c>
      <c r="W958" s="3" t="str">
        <f t="shared" si="232"/>
        <v>FAIL</v>
      </c>
      <c r="X958" s="3" t="str">
        <f t="shared" si="233"/>
        <v>FAIL</v>
      </c>
      <c r="Y958" s="3" t="str">
        <f t="shared" si="234"/>
        <v>FAIL</v>
      </c>
      <c r="Z958" s="3" t="str">
        <f t="shared" si="235"/>
        <v>FAIL</v>
      </c>
      <c r="AA958" s="18">
        <f t="shared" si="236"/>
        <v>1</v>
      </c>
      <c r="AB958" s="3" t="str">
        <f t="shared" si="237"/>
        <v>A001020</v>
      </c>
      <c r="AC958" s="13" t="str">
        <f t="shared" si="238"/>
        <v>페이퍼코리아</v>
      </c>
    </row>
    <row r="959" spans="1:29" hidden="1">
      <c r="A959" s="55">
        <f t="shared" si="239"/>
        <v>951</v>
      </c>
      <c r="B959" s="146" t="s">
        <v>186</v>
      </c>
      <c r="C959" s="176" t="s">
        <v>3174</v>
      </c>
      <c r="D959" s="40" t="s">
        <v>2293</v>
      </c>
      <c r="E959" s="41">
        <v>109675</v>
      </c>
      <c r="F959" s="42">
        <v>178883940</v>
      </c>
      <c r="G959" s="42">
        <v>132291771</v>
      </c>
      <c r="H959" s="89">
        <v>73.95</v>
      </c>
      <c r="I959" s="48">
        <v>3851598</v>
      </c>
      <c r="J959" s="48">
        <v>39353708</v>
      </c>
      <c r="K959" s="48">
        <v>3028941</v>
      </c>
      <c r="L959" s="48">
        <v>863307</v>
      </c>
      <c r="N959" s="3" t="str">
        <f t="shared" si="224"/>
        <v>0</v>
      </c>
      <c r="O959" s="3" t="str">
        <f t="shared" si="225"/>
        <v>0</v>
      </c>
      <c r="P959" s="3" t="str">
        <f t="shared" si="226"/>
        <v>0</v>
      </c>
      <c r="Q959" s="3" t="str">
        <f t="shared" si="227"/>
        <v>0</v>
      </c>
      <c r="R959" s="8">
        <f t="shared" si="228"/>
        <v>0</v>
      </c>
      <c r="S959" s="6">
        <f t="shared" si="229"/>
        <v>73.95</v>
      </c>
      <c r="T959" s="6">
        <f t="shared" si="230"/>
        <v>26.328553586196723</v>
      </c>
      <c r="V959" s="3" t="str">
        <f t="shared" si="231"/>
        <v>PASS</v>
      </c>
      <c r="W959" s="3" t="str">
        <f t="shared" si="232"/>
        <v>PASS</v>
      </c>
      <c r="X959" s="3" t="str">
        <f t="shared" si="233"/>
        <v>PASS</v>
      </c>
      <c r="Y959" s="3" t="str">
        <f t="shared" si="234"/>
        <v>PASS</v>
      </c>
      <c r="Z959" s="3" t="str">
        <f t="shared" si="235"/>
        <v>PASS</v>
      </c>
      <c r="AA959" s="18">
        <f t="shared" si="236"/>
        <v>3</v>
      </c>
      <c r="AB959" s="3" t="str">
        <f t="shared" si="237"/>
        <v>A003960</v>
      </c>
      <c r="AC959" s="13" t="str">
        <f t="shared" si="238"/>
        <v>사조대림</v>
      </c>
    </row>
    <row r="960" spans="1:29" hidden="1">
      <c r="A960" s="55">
        <f t="shared" si="239"/>
        <v>952</v>
      </c>
      <c r="B960" s="143" t="s">
        <v>287</v>
      </c>
      <c r="C960" s="175" t="s">
        <v>1615</v>
      </c>
      <c r="D960" s="37" t="s">
        <v>2288</v>
      </c>
      <c r="E960" s="38">
        <v>104400</v>
      </c>
      <c r="F960" s="39">
        <v>260215782</v>
      </c>
      <c r="G960" s="39">
        <v>177140469</v>
      </c>
      <c r="H960" s="88">
        <v>68.069999999999993</v>
      </c>
      <c r="I960" s="47">
        <v>-16430956</v>
      </c>
      <c r="J960" s="47">
        <v>-3322360</v>
      </c>
      <c r="K960" s="47">
        <v>-5118580</v>
      </c>
      <c r="L960" s="47">
        <v>18817984</v>
      </c>
      <c r="N960" s="3" t="str">
        <f t="shared" si="224"/>
        <v>1</v>
      </c>
      <c r="O960" s="3" t="str">
        <f t="shared" si="225"/>
        <v>1</v>
      </c>
      <c r="P960" s="3" t="str">
        <f t="shared" si="226"/>
        <v>1</v>
      </c>
      <c r="Q960" s="3" t="str">
        <f t="shared" si="227"/>
        <v>0</v>
      </c>
      <c r="R960" s="8">
        <f t="shared" si="228"/>
        <v>3</v>
      </c>
      <c r="S960" s="6">
        <f t="shared" si="229"/>
        <v>68.069999999999993</v>
      </c>
      <c r="T960" s="6">
        <f t="shared" si="230"/>
        <v>-2.3264968609782475</v>
      </c>
      <c r="V960" s="3" t="str">
        <f t="shared" si="231"/>
        <v>PASS</v>
      </c>
      <c r="W960" s="3" t="str">
        <f t="shared" si="232"/>
        <v>PASS</v>
      </c>
      <c r="X960" s="3" t="str">
        <f t="shared" si="233"/>
        <v>PASS</v>
      </c>
      <c r="Y960" s="3" t="str">
        <f t="shared" si="234"/>
        <v>PASS</v>
      </c>
      <c r="Z960" s="3" t="str">
        <f t="shared" si="235"/>
        <v>PASS</v>
      </c>
      <c r="AA960" s="18">
        <f t="shared" si="236"/>
        <v>3</v>
      </c>
      <c r="AB960" s="3" t="str">
        <f t="shared" si="237"/>
        <v>A006380</v>
      </c>
      <c r="AC960" s="13" t="str">
        <f t="shared" si="238"/>
        <v>카프로</v>
      </c>
    </row>
    <row r="961" spans="1:29" hidden="1">
      <c r="A961" s="55">
        <f t="shared" si="239"/>
        <v>953</v>
      </c>
      <c r="B961" s="143" t="s">
        <v>31</v>
      </c>
      <c r="C961" s="175" t="s">
        <v>3225</v>
      </c>
      <c r="D961" s="37" t="s">
        <v>2289</v>
      </c>
      <c r="E961" s="38">
        <v>102475</v>
      </c>
      <c r="F961" s="39">
        <v>49181600</v>
      </c>
      <c r="G961" s="39">
        <v>13886008</v>
      </c>
      <c r="H961" s="88">
        <v>28.23</v>
      </c>
      <c r="I961" s="47">
        <v>1579866</v>
      </c>
      <c r="J961" s="47">
        <v>1281780</v>
      </c>
      <c r="K961" s="47">
        <v>1002580</v>
      </c>
      <c r="L961" s="47">
        <v>763678</v>
      </c>
      <c r="N961" s="3" t="str">
        <f t="shared" si="224"/>
        <v>0</v>
      </c>
      <c r="O961" s="3" t="str">
        <f t="shared" si="225"/>
        <v>0</v>
      </c>
      <c r="P961" s="3" t="str">
        <f t="shared" si="226"/>
        <v>0</v>
      </c>
      <c r="Q961" s="3" t="str">
        <f t="shared" si="227"/>
        <v>0</v>
      </c>
      <c r="R961" s="8">
        <f t="shared" si="228"/>
        <v>0</v>
      </c>
      <c r="S961" s="6">
        <f t="shared" si="229"/>
        <v>28.23</v>
      </c>
      <c r="T961" s="6">
        <f t="shared" si="230"/>
        <v>9.4098280657806974</v>
      </c>
      <c r="V961" s="3" t="str">
        <f t="shared" si="231"/>
        <v>PASS</v>
      </c>
      <c r="W961" s="3" t="str">
        <f t="shared" si="232"/>
        <v>PASS</v>
      </c>
      <c r="X961" s="3" t="str">
        <f t="shared" si="233"/>
        <v>PASS</v>
      </c>
      <c r="Y961" s="3" t="str">
        <f t="shared" si="234"/>
        <v>PASS</v>
      </c>
      <c r="Z961" s="3" t="str">
        <f t="shared" si="235"/>
        <v>PASS</v>
      </c>
      <c r="AA961" s="18">
        <f t="shared" si="236"/>
        <v>3</v>
      </c>
      <c r="AB961" s="3" t="str">
        <f t="shared" si="237"/>
        <v>A000650</v>
      </c>
      <c r="AC961" s="13" t="str">
        <f t="shared" si="238"/>
        <v>천일고속</v>
      </c>
    </row>
    <row r="962" spans="1:29" hidden="1">
      <c r="A962" s="55">
        <f t="shared" si="239"/>
        <v>954</v>
      </c>
      <c r="B962" s="143" t="s">
        <v>1274</v>
      </c>
      <c r="C962" s="175" t="s">
        <v>3191</v>
      </c>
      <c r="D962" s="37" t="s">
        <v>2287</v>
      </c>
      <c r="E962" s="38">
        <v>105581</v>
      </c>
      <c r="F962" s="39">
        <v>125540115</v>
      </c>
      <c r="G962" s="39">
        <v>67221298</v>
      </c>
      <c r="H962" s="88">
        <v>53.55</v>
      </c>
      <c r="I962" s="47">
        <v>-2190342</v>
      </c>
      <c r="J962" s="47">
        <v>2294643</v>
      </c>
      <c r="K962" s="47">
        <v>628774</v>
      </c>
      <c r="L962" s="47">
        <v>-116231</v>
      </c>
      <c r="N962" s="3" t="str">
        <f t="shared" si="224"/>
        <v>1</v>
      </c>
      <c r="O962" s="3" t="str">
        <f t="shared" si="225"/>
        <v>0</v>
      </c>
      <c r="P962" s="3" t="str">
        <f t="shared" si="226"/>
        <v>0</v>
      </c>
      <c r="Q962" s="3" t="str">
        <f t="shared" si="227"/>
        <v>1</v>
      </c>
      <c r="R962" s="8">
        <f t="shared" si="228"/>
        <v>2</v>
      </c>
      <c r="S962" s="6">
        <f t="shared" si="229"/>
        <v>53.55</v>
      </c>
      <c r="T962" s="6">
        <f t="shared" si="230"/>
        <v>0.49135210685445047</v>
      </c>
      <c r="V962" s="3" t="str">
        <f t="shared" si="231"/>
        <v>PASS</v>
      </c>
      <c r="W962" s="3" t="str">
        <f t="shared" si="232"/>
        <v>PASS</v>
      </c>
      <c r="X962" s="3" t="str">
        <f t="shared" si="233"/>
        <v>PASS</v>
      </c>
      <c r="Y962" s="3" t="str">
        <f t="shared" si="234"/>
        <v>PASS</v>
      </c>
      <c r="Z962" s="3" t="str">
        <f t="shared" si="235"/>
        <v>PASS</v>
      </c>
      <c r="AA962" s="18">
        <f t="shared" si="236"/>
        <v>3</v>
      </c>
      <c r="AB962" s="3" t="str">
        <f t="shared" si="237"/>
        <v>A084730</v>
      </c>
      <c r="AC962" s="13" t="str">
        <f t="shared" si="238"/>
        <v>팅크웨어</v>
      </c>
    </row>
    <row r="963" spans="1:29" hidden="1">
      <c r="A963" s="55">
        <f t="shared" si="239"/>
        <v>955</v>
      </c>
      <c r="B963" s="143" t="s">
        <v>1362</v>
      </c>
      <c r="C963" s="175" t="s">
        <v>1846</v>
      </c>
      <c r="D963" s="37" t="s">
        <v>2286</v>
      </c>
      <c r="E963" s="38">
        <v>137408</v>
      </c>
      <c r="F963" s="39">
        <v>145380759</v>
      </c>
      <c r="G963" s="39">
        <v>96840081</v>
      </c>
      <c r="H963" s="88">
        <v>66.61</v>
      </c>
      <c r="I963" s="47">
        <v>-1845003</v>
      </c>
      <c r="J963" s="47">
        <v>355596</v>
      </c>
      <c r="K963" s="47">
        <v>5550740</v>
      </c>
      <c r="L963" s="47">
        <v>1277958</v>
      </c>
      <c r="N963" s="3" t="str">
        <f t="shared" si="224"/>
        <v>1</v>
      </c>
      <c r="O963" s="3" t="str">
        <f t="shared" si="225"/>
        <v>0</v>
      </c>
      <c r="P963" s="3" t="str">
        <f t="shared" si="226"/>
        <v>0</v>
      </c>
      <c r="Q963" s="3" t="str">
        <f t="shared" si="227"/>
        <v>0</v>
      </c>
      <c r="R963" s="8">
        <f t="shared" si="228"/>
        <v>1</v>
      </c>
      <c r="S963" s="6">
        <f t="shared" si="229"/>
        <v>66.61</v>
      </c>
      <c r="T963" s="6">
        <f t="shared" si="230"/>
        <v>3.6726256189101338</v>
      </c>
      <c r="V963" s="3" t="str">
        <f t="shared" si="231"/>
        <v>PASS</v>
      </c>
      <c r="W963" s="3" t="str">
        <f t="shared" si="232"/>
        <v>PASS</v>
      </c>
      <c r="X963" s="3" t="str">
        <f t="shared" si="233"/>
        <v>PASS</v>
      </c>
      <c r="Y963" s="3" t="str">
        <f t="shared" si="234"/>
        <v>PASS</v>
      </c>
      <c r="Z963" s="3" t="str">
        <f t="shared" si="235"/>
        <v>PASS</v>
      </c>
      <c r="AA963" s="18">
        <f t="shared" si="236"/>
        <v>3</v>
      </c>
      <c r="AB963" s="3" t="str">
        <f t="shared" si="237"/>
        <v>A095500</v>
      </c>
      <c r="AC963" s="13" t="str">
        <f t="shared" si="238"/>
        <v>미래나노텍</v>
      </c>
    </row>
    <row r="964" spans="1:29">
      <c r="A964" s="55">
        <f t="shared" si="239"/>
        <v>956</v>
      </c>
      <c r="B964" s="146" t="s">
        <v>1149</v>
      </c>
      <c r="C964" s="176" t="s">
        <v>1720</v>
      </c>
      <c r="D964" s="40" t="s">
        <v>2289</v>
      </c>
      <c r="E964" s="41">
        <v>192865</v>
      </c>
      <c r="F964" s="42">
        <v>24197686</v>
      </c>
      <c r="G964" s="42">
        <v>19172887</v>
      </c>
      <c r="H964" s="89" t="s">
        <v>2311</v>
      </c>
      <c r="I964" s="48">
        <v>-1685809</v>
      </c>
      <c r="J964" s="48">
        <v>-4277134</v>
      </c>
      <c r="K964" s="48">
        <v>-2582305</v>
      </c>
      <c r="L964" s="48">
        <v>-2304876</v>
      </c>
      <c r="N964" s="3" t="str">
        <f t="shared" si="224"/>
        <v>1</v>
      </c>
      <c r="O964" s="3" t="str">
        <f t="shared" si="225"/>
        <v>1</v>
      </c>
      <c r="P964" s="3" t="str">
        <f t="shared" si="226"/>
        <v>1</v>
      </c>
      <c r="Q964" s="3" t="str">
        <f t="shared" si="227"/>
        <v>1</v>
      </c>
      <c r="R964" s="8">
        <f t="shared" si="228"/>
        <v>4</v>
      </c>
      <c r="S964" s="6" t="str">
        <f t="shared" si="229"/>
        <v>일부잠식</v>
      </c>
      <c r="T964" s="6">
        <f t="shared" si="230"/>
        <v>-44.839510687096279</v>
      </c>
      <c r="V964" s="3" t="str">
        <f t="shared" si="231"/>
        <v>FAIL</v>
      </c>
      <c r="W964" s="3" t="str">
        <f t="shared" si="232"/>
        <v>FAIL</v>
      </c>
      <c r="X964" s="3" t="str">
        <f t="shared" si="233"/>
        <v>FAIL</v>
      </c>
      <c r="Y964" s="3" t="str">
        <f t="shared" si="234"/>
        <v>FAIL</v>
      </c>
      <c r="Z964" s="3" t="str">
        <f t="shared" si="235"/>
        <v>FAIL</v>
      </c>
      <c r="AA964" s="18">
        <f t="shared" si="236"/>
        <v>0</v>
      </c>
      <c r="AB964" s="3" t="str">
        <f t="shared" si="237"/>
        <v>A068150</v>
      </c>
      <c r="AC964" s="13" t="str">
        <f t="shared" si="238"/>
        <v>엔티피아</v>
      </c>
    </row>
    <row r="965" spans="1:29" hidden="1">
      <c r="A965" s="55">
        <f t="shared" si="239"/>
        <v>957</v>
      </c>
      <c r="B965" s="143" t="s">
        <v>450</v>
      </c>
      <c r="C965" s="175" t="s">
        <v>3137</v>
      </c>
      <c r="D965" s="37" t="s">
        <v>2294</v>
      </c>
      <c r="E965" s="38">
        <v>114550</v>
      </c>
      <c r="F965" s="39">
        <v>78173290</v>
      </c>
      <c r="G965" s="39">
        <v>9090767</v>
      </c>
      <c r="H965" s="88">
        <v>11.63</v>
      </c>
      <c r="I965" s="47">
        <v>2270282</v>
      </c>
      <c r="J965" s="47">
        <v>2348365</v>
      </c>
      <c r="K965" s="47">
        <v>2102844</v>
      </c>
      <c r="L965" s="47">
        <v>2042027</v>
      </c>
      <c r="N965" s="3" t="str">
        <f t="shared" si="224"/>
        <v>0</v>
      </c>
      <c r="O965" s="3" t="str">
        <f t="shared" si="225"/>
        <v>0</v>
      </c>
      <c r="P965" s="3" t="str">
        <f t="shared" si="226"/>
        <v>0</v>
      </c>
      <c r="Q965" s="3" t="str">
        <f t="shared" si="227"/>
        <v>0</v>
      </c>
      <c r="R965" s="8">
        <f t="shared" si="228"/>
        <v>0</v>
      </c>
      <c r="S965" s="6">
        <f t="shared" si="229"/>
        <v>11.63</v>
      </c>
      <c r="T965" s="6">
        <f t="shared" si="230"/>
        <v>11.210373773446147</v>
      </c>
      <c r="V965" s="3" t="str">
        <f t="shared" si="231"/>
        <v>PASS</v>
      </c>
      <c r="W965" s="3" t="str">
        <f t="shared" si="232"/>
        <v>PASS</v>
      </c>
      <c r="X965" s="3" t="str">
        <f t="shared" si="233"/>
        <v>PASS</v>
      </c>
      <c r="Y965" s="3" t="str">
        <f t="shared" si="234"/>
        <v>PASS</v>
      </c>
      <c r="Z965" s="3" t="str">
        <f t="shared" si="235"/>
        <v>PASS</v>
      </c>
      <c r="AA965" s="18">
        <f t="shared" si="236"/>
        <v>3</v>
      </c>
      <c r="AB965" s="3" t="str">
        <f t="shared" si="237"/>
        <v>A012790</v>
      </c>
      <c r="AC965" s="13" t="str">
        <f t="shared" si="238"/>
        <v>신일제약</v>
      </c>
    </row>
    <row r="966" spans="1:29">
      <c r="A966" s="55">
        <f t="shared" si="239"/>
        <v>958</v>
      </c>
      <c r="B966" s="143" t="s">
        <v>306</v>
      </c>
      <c r="C966" s="175" t="s">
        <v>2263</v>
      </c>
      <c r="D966" s="37" t="s">
        <v>2288</v>
      </c>
      <c r="E966" s="38">
        <v>65413</v>
      </c>
      <c r="F966" s="39">
        <v>114379541</v>
      </c>
      <c r="G966" s="39">
        <v>320877293</v>
      </c>
      <c r="H966" s="88">
        <v>280.54000000000002</v>
      </c>
      <c r="I966" s="47">
        <v>-2327914</v>
      </c>
      <c r="J966" s="47">
        <v>2787</v>
      </c>
      <c r="K966" s="47">
        <v>-2448952</v>
      </c>
      <c r="L966" s="47">
        <v>3364639</v>
      </c>
      <c r="N966" s="3" t="str">
        <f t="shared" si="224"/>
        <v>1</v>
      </c>
      <c r="O966" s="3" t="str">
        <f t="shared" si="225"/>
        <v>0</v>
      </c>
      <c r="P966" s="3" t="str">
        <f t="shared" si="226"/>
        <v>1</v>
      </c>
      <c r="Q966" s="3" t="str">
        <f t="shared" si="227"/>
        <v>0</v>
      </c>
      <c r="R966" s="8">
        <f t="shared" si="228"/>
        <v>2</v>
      </c>
      <c r="S966" s="6">
        <f t="shared" si="229"/>
        <v>280.54000000000002</v>
      </c>
      <c r="T966" s="6">
        <f t="shared" si="230"/>
        <v>-1.2322483441335019</v>
      </c>
      <c r="V966" s="3" t="str">
        <f t="shared" si="231"/>
        <v>PASS</v>
      </c>
      <c r="W966" s="3" t="str">
        <f t="shared" si="232"/>
        <v>FAIL</v>
      </c>
      <c r="X966" s="3" t="str">
        <f t="shared" si="233"/>
        <v>PASS</v>
      </c>
      <c r="Y966" s="3" t="str">
        <f t="shared" si="234"/>
        <v>PASS</v>
      </c>
      <c r="Z966" s="3" t="str">
        <f t="shared" si="235"/>
        <v>PASS</v>
      </c>
      <c r="AA966" s="18">
        <f t="shared" si="236"/>
        <v>2</v>
      </c>
      <c r="AB966" s="3" t="str">
        <f t="shared" si="237"/>
        <v>A007190</v>
      </c>
      <c r="AC966" s="13" t="str">
        <f t="shared" si="238"/>
        <v>한솔아트원제지</v>
      </c>
    </row>
    <row r="967" spans="1:29">
      <c r="A967" s="55">
        <f t="shared" si="239"/>
        <v>959</v>
      </c>
      <c r="B967" s="143" t="s">
        <v>270</v>
      </c>
      <c r="C967" s="175" t="s">
        <v>1999</v>
      </c>
      <c r="D967" s="37" t="s">
        <v>2289</v>
      </c>
      <c r="E967" s="38">
        <v>78616</v>
      </c>
      <c r="F967" s="39">
        <v>82949049</v>
      </c>
      <c r="G967" s="39">
        <v>509226025</v>
      </c>
      <c r="H967" s="88">
        <v>613.9</v>
      </c>
      <c r="I967" s="47">
        <v>-4326939</v>
      </c>
      <c r="J967" s="47">
        <v>-115515997</v>
      </c>
      <c r="K967" s="47">
        <v>118930394</v>
      </c>
      <c r="L967" s="47">
        <v>-63230107</v>
      </c>
      <c r="N967" s="3" t="str">
        <f t="shared" si="224"/>
        <v>1</v>
      </c>
      <c r="O967" s="3" t="str">
        <f t="shared" si="225"/>
        <v>1</v>
      </c>
      <c r="P967" s="3" t="str">
        <f t="shared" si="226"/>
        <v>0</v>
      </c>
      <c r="Q967" s="3" t="str">
        <f t="shared" si="227"/>
        <v>1</v>
      </c>
      <c r="R967" s="8">
        <f t="shared" si="228"/>
        <v>3</v>
      </c>
      <c r="S967" s="6">
        <f t="shared" si="229"/>
        <v>613.9</v>
      </c>
      <c r="T967" s="6">
        <f t="shared" si="230"/>
        <v>-77.327769001908635</v>
      </c>
      <c r="V967" s="3" t="str">
        <f t="shared" si="231"/>
        <v>PASS</v>
      </c>
      <c r="W967" s="3" t="str">
        <f t="shared" si="232"/>
        <v>FAIL</v>
      </c>
      <c r="X967" s="3" t="str">
        <f t="shared" si="233"/>
        <v>PASS</v>
      </c>
      <c r="Y967" s="3" t="str">
        <f t="shared" si="234"/>
        <v>PASS</v>
      </c>
      <c r="Z967" s="3" t="str">
        <f t="shared" si="235"/>
        <v>FAIL</v>
      </c>
      <c r="AA967" s="18">
        <f t="shared" si="236"/>
        <v>2</v>
      </c>
      <c r="AB967" s="3" t="str">
        <f t="shared" si="237"/>
        <v>A005960</v>
      </c>
      <c r="AC967" s="13" t="str">
        <f t="shared" si="238"/>
        <v>동부건설</v>
      </c>
    </row>
    <row r="968" spans="1:29" hidden="1">
      <c r="A968" s="55">
        <f t="shared" si="239"/>
        <v>960</v>
      </c>
      <c r="B968" s="143" t="s">
        <v>1085</v>
      </c>
      <c r="C968" s="175" t="s">
        <v>2892</v>
      </c>
      <c r="D968" s="37" t="s">
        <v>2286</v>
      </c>
      <c r="E968" s="38">
        <v>248596</v>
      </c>
      <c r="F968" s="39">
        <v>13433924</v>
      </c>
      <c r="G968" s="39">
        <v>15005277</v>
      </c>
      <c r="H968" s="88">
        <v>111.7</v>
      </c>
      <c r="I968" s="47">
        <v>45248</v>
      </c>
      <c r="J968" s="47">
        <v>-522733</v>
      </c>
      <c r="K968" s="47">
        <v>-802614</v>
      </c>
      <c r="L968" s="47">
        <v>-4353944</v>
      </c>
      <c r="N968" s="3" t="str">
        <f t="shared" si="224"/>
        <v>0</v>
      </c>
      <c r="O968" s="3" t="str">
        <f t="shared" si="225"/>
        <v>1</v>
      </c>
      <c r="P968" s="3" t="str">
        <f t="shared" si="226"/>
        <v>1</v>
      </c>
      <c r="Q968" s="3" t="str">
        <f t="shared" si="227"/>
        <v>1</v>
      </c>
      <c r="R968" s="8">
        <f t="shared" si="228"/>
        <v>3</v>
      </c>
      <c r="S968" s="6">
        <f t="shared" si="229"/>
        <v>111.7</v>
      </c>
      <c r="T968" s="6">
        <f t="shared" si="230"/>
        <v>-41.938922685583158</v>
      </c>
      <c r="V968" s="3" t="str">
        <f t="shared" si="231"/>
        <v>PASS</v>
      </c>
      <c r="W968" s="3" t="str">
        <f t="shared" si="232"/>
        <v>PASS</v>
      </c>
      <c r="X968" s="3" t="str">
        <f t="shared" si="233"/>
        <v>PASS</v>
      </c>
      <c r="Y968" s="3" t="str">
        <f t="shared" si="234"/>
        <v>PASS</v>
      </c>
      <c r="Z968" s="3" t="str">
        <f t="shared" si="235"/>
        <v>FAIL</v>
      </c>
      <c r="AA968" s="18">
        <f t="shared" si="236"/>
        <v>3</v>
      </c>
      <c r="AB968" s="3" t="str">
        <f t="shared" si="237"/>
        <v>A064090</v>
      </c>
      <c r="AC968" s="13" t="str">
        <f t="shared" si="238"/>
        <v>한양하이타오</v>
      </c>
    </row>
    <row r="969" spans="1:29" hidden="1">
      <c r="A969" s="55">
        <f t="shared" si="239"/>
        <v>961</v>
      </c>
      <c r="B969" s="146" t="s">
        <v>840</v>
      </c>
      <c r="C969" s="176" t="s">
        <v>3094</v>
      </c>
      <c r="D969" s="40" t="s">
        <v>2287</v>
      </c>
      <c r="E969" s="41">
        <v>121847</v>
      </c>
      <c r="F969" s="42">
        <v>67369356</v>
      </c>
      <c r="G969" s="42">
        <v>31406098</v>
      </c>
      <c r="H969" s="89">
        <v>46.62</v>
      </c>
      <c r="I969" s="48">
        <v>1763049</v>
      </c>
      <c r="J969" s="48">
        <v>1790849</v>
      </c>
      <c r="K969" s="48">
        <v>10265310</v>
      </c>
      <c r="L969" s="48">
        <v>1303455</v>
      </c>
      <c r="N969" s="3" t="str">
        <f t="shared" ref="N969:N1032" si="240">IF(I969&gt;N$8,"0","1")</f>
        <v>0</v>
      </c>
      <c r="O969" s="3" t="str">
        <f t="shared" ref="O969:O1032" si="241">IF(J969&gt;O$8,"0","1")</f>
        <v>0</v>
      </c>
      <c r="P969" s="3" t="str">
        <f t="shared" ref="P969:P1032" si="242">IF(K969&gt;P$8,"0","1")</f>
        <v>0</v>
      </c>
      <c r="Q969" s="3" t="str">
        <f t="shared" ref="Q969:Q1032" si="243">IF(L969&gt;Q$8,"0","1")</f>
        <v>0</v>
      </c>
      <c r="R969" s="8">
        <f t="shared" ref="R969:R1032" si="244">COUNTIF(N969:Q969,"1")</f>
        <v>0</v>
      </c>
      <c r="S969" s="6">
        <f t="shared" ref="S969:S1032" si="245">IF(D969=$W$4,"",H969)</f>
        <v>46.62</v>
      </c>
      <c r="T969" s="6">
        <f t="shared" ref="T969:T1032" si="246">SUM(I969:L969)/F969*100</f>
        <v>22.447391362921742</v>
      </c>
      <c r="V969" s="3" t="str">
        <f t="shared" ref="V969:V1032" si="247">IF(OR(H969=$V$3,H969=$V$4),"FAIL","PASS")</f>
        <v>PASS</v>
      </c>
      <c r="W969" s="3" t="str">
        <f t="shared" ref="W969:W1032" si="248">IF(S969="","PASS",IF(S969&gt;$W$3,"FAIL","PASS"))</f>
        <v>PASS</v>
      </c>
      <c r="X969" s="3" t="str">
        <f t="shared" ref="X969:X1032" si="249">IF(AND(Y969=$X$3,Z969=$X$3),"FAIL","PASS")</f>
        <v>PASS</v>
      </c>
      <c r="Y969" s="3" t="str">
        <f t="shared" ref="Y969:Y1032" si="250">IF(R969=$Y$3,"FAIL","PASS")</f>
        <v>PASS</v>
      </c>
      <c r="Z969" s="3" t="str">
        <f t="shared" ref="Z969:Z1032" si="251">IF(ISERROR(IF(T969&lt;$Z$3,"FAIL","PASS")),"",IF(T969&lt;$Z$3,"FAIL","PASS"))</f>
        <v>PASS</v>
      </c>
      <c r="AA969" s="18">
        <f t="shared" ref="AA969:AA1032" si="252">COUNTIF(V969:X969,$AA$3)</f>
        <v>3</v>
      </c>
      <c r="AB969" s="3" t="str">
        <f t="shared" ref="AB969:AB1032" si="253">B969</f>
        <v>A039980</v>
      </c>
      <c r="AC969" s="13" t="str">
        <f t="shared" ref="AC969:AC1032" si="254">C969</f>
        <v>리노스</v>
      </c>
    </row>
    <row r="970" spans="1:29" hidden="1">
      <c r="A970" s="55">
        <f t="shared" si="239"/>
        <v>962</v>
      </c>
      <c r="B970" s="143" t="s">
        <v>2477</v>
      </c>
      <c r="C970" s="175" t="s">
        <v>3156</v>
      </c>
      <c r="D970" s="37" t="s">
        <v>2287</v>
      </c>
      <c r="E970" s="38">
        <v>111222</v>
      </c>
      <c r="F970" s="39">
        <v>174210380</v>
      </c>
      <c r="G970" s="39">
        <v>108465685</v>
      </c>
      <c r="H970" s="88">
        <v>62.26</v>
      </c>
      <c r="I970" s="47">
        <v>2953832</v>
      </c>
      <c r="J970" s="47">
        <v>297469</v>
      </c>
      <c r="K970" s="47">
        <v>527132</v>
      </c>
      <c r="L970" s="47">
        <v>-2423125</v>
      </c>
      <c r="N970" s="3" t="str">
        <f t="shared" si="240"/>
        <v>0</v>
      </c>
      <c r="O970" s="3" t="str">
        <f t="shared" si="241"/>
        <v>0</v>
      </c>
      <c r="P970" s="3" t="str">
        <f t="shared" si="242"/>
        <v>0</v>
      </c>
      <c r="Q970" s="3" t="str">
        <f t="shared" si="243"/>
        <v>1</v>
      </c>
      <c r="R970" s="8">
        <f t="shared" si="244"/>
        <v>1</v>
      </c>
      <c r="S970" s="6">
        <f t="shared" si="245"/>
        <v>62.26</v>
      </c>
      <c r="T970" s="6">
        <f t="shared" si="246"/>
        <v>0.77797201291909235</v>
      </c>
      <c r="V970" s="3" t="str">
        <f t="shared" si="247"/>
        <v>PASS</v>
      </c>
      <c r="W970" s="3" t="str">
        <f t="shared" si="248"/>
        <v>PASS</v>
      </c>
      <c r="X970" s="3" t="str">
        <f t="shared" si="249"/>
        <v>PASS</v>
      </c>
      <c r="Y970" s="3" t="str">
        <f t="shared" si="250"/>
        <v>PASS</v>
      </c>
      <c r="Z970" s="3" t="str">
        <f t="shared" si="251"/>
        <v>PASS</v>
      </c>
      <c r="AA970" s="18">
        <f t="shared" si="252"/>
        <v>3</v>
      </c>
      <c r="AB970" s="3" t="str">
        <f t="shared" si="253"/>
        <v>A145210</v>
      </c>
      <c r="AC970" s="13" t="str">
        <f t="shared" si="254"/>
        <v>세화아이엠씨</v>
      </c>
    </row>
    <row r="971" spans="1:29">
      <c r="A971" s="55">
        <f t="shared" ref="A971:A1034" si="255">+A970+1</f>
        <v>963</v>
      </c>
      <c r="B971" s="143" t="s">
        <v>872</v>
      </c>
      <c r="C971" s="175" t="s">
        <v>1966</v>
      </c>
      <c r="D971" s="37" t="s">
        <v>2294</v>
      </c>
      <c r="E971" s="38">
        <v>112688</v>
      </c>
      <c r="F971" s="39">
        <v>37780495</v>
      </c>
      <c r="G971" s="39">
        <v>14830735</v>
      </c>
      <c r="H971" s="88" t="s">
        <v>2311</v>
      </c>
      <c r="I971" s="47">
        <v>-60806</v>
      </c>
      <c r="J971" s="47">
        <v>-239138</v>
      </c>
      <c r="K971" s="47">
        <v>-1483060</v>
      </c>
      <c r="L971" s="47">
        <v>-4632554</v>
      </c>
      <c r="N971" s="3" t="str">
        <f t="shared" si="240"/>
        <v>1</v>
      </c>
      <c r="O971" s="3" t="str">
        <f t="shared" si="241"/>
        <v>1</v>
      </c>
      <c r="P971" s="3" t="str">
        <f t="shared" si="242"/>
        <v>1</v>
      </c>
      <c r="Q971" s="3" t="str">
        <f t="shared" si="243"/>
        <v>1</v>
      </c>
      <c r="R971" s="8">
        <f t="shared" si="244"/>
        <v>4</v>
      </c>
      <c r="S971" s="6" t="str">
        <f t="shared" si="245"/>
        <v>일부잠식</v>
      </c>
      <c r="T971" s="6">
        <f t="shared" si="246"/>
        <v>-16.981138018440468</v>
      </c>
      <c r="V971" s="3" t="str">
        <f t="shared" si="247"/>
        <v>FAIL</v>
      </c>
      <c r="W971" s="3" t="str">
        <f t="shared" si="248"/>
        <v>FAIL</v>
      </c>
      <c r="X971" s="3" t="str">
        <f t="shared" si="249"/>
        <v>FAIL</v>
      </c>
      <c r="Y971" s="3" t="str">
        <f t="shared" si="250"/>
        <v>FAIL</v>
      </c>
      <c r="Z971" s="3" t="str">
        <f t="shared" si="251"/>
        <v>FAIL</v>
      </c>
      <c r="AA971" s="18">
        <f t="shared" si="252"/>
        <v>0</v>
      </c>
      <c r="AB971" s="3" t="str">
        <f t="shared" si="253"/>
        <v>A043100</v>
      </c>
      <c r="AC971" s="13" t="str">
        <f t="shared" si="254"/>
        <v>솔고바이오</v>
      </c>
    </row>
    <row r="972" spans="1:29" hidden="1">
      <c r="A972" s="55">
        <f t="shared" si="255"/>
        <v>964</v>
      </c>
      <c r="B972" s="143" t="s">
        <v>361</v>
      </c>
      <c r="C972" s="175" t="s">
        <v>3118</v>
      </c>
      <c r="D972" s="37" t="s">
        <v>2287</v>
      </c>
      <c r="E972" s="38">
        <v>112363</v>
      </c>
      <c r="F972" s="39">
        <v>190827021</v>
      </c>
      <c r="G972" s="39">
        <v>249559878</v>
      </c>
      <c r="H972" s="88">
        <v>130.78</v>
      </c>
      <c r="I972" s="47">
        <v>971013</v>
      </c>
      <c r="J972" s="47">
        <v>-4118184</v>
      </c>
      <c r="K972" s="47">
        <v>3223657</v>
      </c>
      <c r="L972" s="47">
        <v>3216546</v>
      </c>
      <c r="N972" s="3" t="str">
        <f t="shared" si="240"/>
        <v>0</v>
      </c>
      <c r="O972" s="3" t="str">
        <f t="shared" si="241"/>
        <v>1</v>
      </c>
      <c r="P972" s="3" t="str">
        <f t="shared" si="242"/>
        <v>0</v>
      </c>
      <c r="Q972" s="3" t="str">
        <f t="shared" si="243"/>
        <v>0</v>
      </c>
      <c r="R972" s="8">
        <f t="shared" si="244"/>
        <v>1</v>
      </c>
      <c r="S972" s="6">
        <f t="shared" si="245"/>
        <v>130.78</v>
      </c>
      <c r="T972" s="6">
        <f t="shared" si="246"/>
        <v>1.7256633692353245</v>
      </c>
      <c r="V972" s="3" t="str">
        <f t="shared" si="247"/>
        <v>PASS</v>
      </c>
      <c r="W972" s="3" t="str">
        <f t="shared" si="248"/>
        <v>PASS</v>
      </c>
      <c r="X972" s="3" t="str">
        <f t="shared" si="249"/>
        <v>PASS</v>
      </c>
      <c r="Y972" s="3" t="str">
        <f t="shared" si="250"/>
        <v>PASS</v>
      </c>
      <c r="Z972" s="3" t="str">
        <f t="shared" si="251"/>
        <v>PASS</v>
      </c>
      <c r="AA972" s="18">
        <f t="shared" si="252"/>
        <v>3</v>
      </c>
      <c r="AB972" s="3" t="str">
        <f t="shared" si="253"/>
        <v>A009270</v>
      </c>
      <c r="AC972" s="13" t="str">
        <f t="shared" si="254"/>
        <v>신원</v>
      </c>
    </row>
    <row r="973" spans="1:29" hidden="1">
      <c r="A973" s="55">
        <f t="shared" si="255"/>
        <v>965</v>
      </c>
      <c r="B973" s="143" t="s">
        <v>1152</v>
      </c>
      <c r="C973" s="175" t="s">
        <v>3104</v>
      </c>
      <c r="D973" s="37" t="s">
        <v>2294</v>
      </c>
      <c r="E973" s="38">
        <v>115404</v>
      </c>
      <c r="F973" s="39">
        <v>24152837</v>
      </c>
      <c r="G973" s="39">
        <v>5100832</v>
      </c>
      <c r="H973" s="88">
        <v>21.12</v>
      </c>
      <c r="I973" s="47">
        <v>1026001</v>
      </c>
      <c r="J973" s="47">
        <v>660329</v>
      </c>
      <c r="K973" s="47">
        <v>257887</v>
      </c>
      <c r="L973" s="47">
        <v>447173</v>
      </c>
      <c r="N973" s="3" t="str">
        <f t="shared" si="240"/>
        <v>0</v>
      </c>
      <c r="O973" s="3" t="str">
        <f t="shared" si="241"/>
        <v>0</v>
      </c>
      <c r="P973" s="3" t="str">
        <f t="shared" si="242"/>
        <v>0</v>
      </c>
      <c r="Q973" s="3" t="str">
        <f t="shared" si="243"/>
        <v>0</v>
      </c>
      <c r="R973" s="8">
        <f t="shared" si="244"/>
        <v>0</v>
      </c>
      <c r="S973" s="6">
        <f t="shared" si="245"/>
        <v>21.12</v>
      </c>
      <c r="T973" s="6">
        <f t="shared" si="246"/>
        <v>9.9010729050173278</v>
      </c>
      <c r="V973" s="3" t="str">
        <f t="shared" si="247"/>
        <v>PASS</v>
      </c>
      <c r="W973" s="3" t="str">
        <f t="shared" si="248"/>
        <v>PASS</v>
      </c>
      <c r="X973" s="3" t="str">
        <f t="shared" si="249"/>
        <v>PASS</v>
      </c>
      <c r="Y973" s="3" t="str">
        <f t="shared" si="250"/>
        <v>PASS</v>
      </c>
      <c r="Z973" s="3" t="str">
        <f t="shared" si="251"/>
        <v>PASS</v>
      </c>
      <c r="AA973" s="18">
        <f t="shared" si="252"/>
        <v>3</v>
      </c>
      <c r="AB973" s="3" t="str">
        <f t="shared" si="253"/>
        <v>A068330</v>
      </c>
      <c r="AC973" s="13" t="str">
        <f t="shared" si="254"/>
        <v>일신바이오</v>
      </c>
    </row>
    <row r="974" spans="1:29" hidden="1">
      <c r="A974" s="55">
        <f t="shared" si="255"/>
        <v>966</v>
      </c>
      <c r="B974" s="146" t="s">
        <v>2474</v>
      </c>
      <c r="C974" s="176" t="s">
        <v>3045</v>
      </c>
      <c r="D974" s="40" t="s">
        <v>2287</v>
      </c>
      <c r="E974" s="41">
        <v>143182</v>
      </c>
      <c r="F974" s="42">
        <v>171822125</v>
      </c>
      <c r="G974" s="42">
        <v>56868335</v>
      </c>
      <c r="H974" s="89">
        <v>33.1</v>
      </c>
      <c r="I974" s="48"/>
      <c r="J974" s="48">
        <v>5264015</v>
      </c>
      <c r="K974" s="48">
        <v>6672631</v>
      </c>
      <c r="L974" s="48">
        <v>-3930992</v>
      </c>
      <c r="N974" s="3" t="str">
        <f t="shared" si="240"/>
        <v>1</v>
      </c>
      <c r="O974" s="3" t="str">
        <f t="shared" si="241"/>
        <v>0</v>
      </c>
      <c r="P974" s="3" t="str">
        <f t="shared" si="242"/>
        <v>0</v>
      </c>
      <c r="Q974" s="3" t="str">
        <f t="shared" si="243"/>
        <v>1</v>
      </c>
      <c r="R974" s="8">
        <f t="shared" si="244"/>
        <v>2</v>
      </c>
      <c r="S974" s="6">
        <f t="shared" si="245"/>
        <v>33.1</v>
      </c>
      <c r="T974" s="6">
        <f t="shared" si="246"/>
        <v>4.6592684149378316</v>
      </c>
      <c r="V974" s="3" t="str">
        <f t="shared" si="247"/>
        <v>PASS</v>
      </c>
      <c r="W974" s="3" t="str">
        <f t="shared" si="248"/>
        <v>PASS</v>
      </c>
      <c r="X974" s="3" t="str">
        <f t="shared" si="249"/>
        <v>PASS</v>
      </c>
      <c r="Y974" s="3" t="str">
        <f t="shared" si="250"/>
        <v>PASS</v>
      </c>
      <c r="Z974" s="3" t="str">
        <f t="shared" si="251"/>
        <v>PASS</v>
      </c>
      <c r="AA974" s="18">
        <f t="shared" si="252"/>
        <v>3</v>
      </c>
      <c r="AB974" s="3" t="str">
        <f t="shared" si="253"/>
        <v>A215200</v>
      </c>
      <c r="AC974" s="13" t="str">
        <f t="shared" si="254"/>
        <v>메가스터디교육</v>
      </c>
    </row>
    <row r="975" spans="1:29" hidden="1">
      <c r="A975" s="55">
        <f t="shared" si="255"/>
        <v>967</v>
      </c>
      <c r="B975" s="143" t="s">
        <v>921</v>
      </c>
      <c r="C975" s="175" t="s">
        <v>3056</v>
      </c>
      <c r="D975" s="37" t="s">
        <v>2286</v>
      </c>
      <c r="E975" s="38">
        <v>162350</v>
      </c>
      <c r="F975" s="39">
        <v>44803479</v>
      </c>
      <c r="G975" s="39">
        <v>34932378</v>
      </c>
      <c r="H975" s="88">
        <v>77.97</v>
      </c>
      <c r="I975" s="47">
        <v>-549095</v>
      </c>
      <c r="J975" s="47">
        <v>762500</v>
      </c>
      <c r="K975" s="47">
        <v>-542655</v>
      </c>
      <c r="L975" s="47">
        <v>56457</v>
      </c>
      <c r="N975" s="3" t="str">
        <f t="shared" si="240"/>
        <v>1</v>
      </c>
      <c r="O975" s="3" t="str">
        <f t="shared" si="241"/>
        <v>0</v>
      </c>
      <c r="P975" s="3" t="str">
        <f t="shared" si="242"/>
        <v>1</v>
      </c>
      <c r="Q975" s="3" t="str">
        <f t="shared" si="243"/>
        <v>0</v>
      </c>
      <c r="R975" s="8">
        <f t="shared" si="244"/>
        <v>2</v>
      </c>
      <c r="S975" s="6">
        <f t="shared" si="245"/>
        <v>77.97</v>
      </c>
      <c r="T975" s="6">
        <f t="shared" si="246"/>
        <v>-0.60886566420433552</v>
      </c>
      <c r="V975" s="3" t="str">
        <f t="shared" si="247"/>
        <v>PASS</v>
      </c>
      <c r="W975" s="3" t="str">
        <f t="shared" si="248"/>
        <v>PASS</v>
      </c>
      <c r="X975" s="3" t="str">
        <f t="shared" si="249"/>
        <v>PASS</v>
      </c>
      <c r="Y975" s="3" t="str">
        <f t="shared" si="250"/>
        <v>PASS</v>
      </c>
      <c r="Z975" s="3" t="str">
        <f t="shared" si="251"/>
        <v>PASS</v>
      </c>
      <c r="AA975" s="18">
        <f t="shared" si="252"/>
        <v>3</v>
      </c>
      <c r="AB975" s="3" t="str">
        <f t="shared" si="253"/>
        <v>A047560</v>
      </c>
      <c r="AC975" s="13" t="str">
        <f t="shared" si="254"/>
        <v>이스트소프트</v>
      </c>
    </row>
    <row r="976" spans="1:29" hidden="1">
      <c r="A976" s="55">
        <f t="shared" si="255"/>
        <v>968</v>
      </c>
      <c r="B976" s="143" t="s">
        <v>1247</v>
      </c>
      <c r="C976" s="175" t="s">
        <v>3218</v>
      </c>
      <c r="D976" s="37" t="s">
        <v>2286</v>
      </c>
      <c r="E976" s="38">
        <v>103439</v>
      </c>
      <c r="F976" s="39">
        <v>74634501</v>
      </c>
      <c r="G976" s="39">
        <v>10484649</v>
      </c>
      <c r="H976" s="88">
        <v>14.05</v>
      </c>
      <c r="I976" s="47">
        <v>3285555</v>
      </c>
      <c r="J976" s="47">
        <v>1445141</v>
      </c>
      <c r="K976" s="47">
        <v>931209</v>
      </c>
      <c r="L976" s="47">
        <v>-827877</v>
      </c>
      <c r="N976" s="3" t="str">
        <f t="shared" si="240"/>
        <v>0</v>
      </c>
      <c r="O976" s="3" t="str">
        <f t="shared" si="241"/>
        <v>0</v>
      </c>
      <c r="P976" s="3" t="str">
        <f t="shared" si="242"/>
        <v>0</v>
      </c>
      <c r="Q976" s="3" t="str">
        <f t="shared" si="243"/>
        <v>1</v>
      </c>
      <c r="R976" s="8">
        <f t="shared" si="244"/>
        <v>1</v>
      </c>
      <c r="S976" s="6">
        <f t="shared" si="245"/>
        <v>14.05</v>
      </c>
      <c r="T976" s="6">
        <f t="shared" si="246"/>
        <v>6.476934842774658</v>
      </c>
      <c r="V976" s="3" t="str">
        <f t="shared" si="247"/>
        <v>PASS</v>
      </c>
      <c r="W976" s="3" t="str">
        <f t="shared" si="248"/>
        <v>PASS</v>
      </c>
      <c r="X976" s="3" t="str">
        <f t="shared" si="249"/>
        <v>PASS</v>
      </c>
      <c r="Y976" s="3" t="str">
        <f t="shared" si="250"/>
        <v>PASS</v>
      </c>
      <c r="Z976" s="3" t="str">
        <f t="shared" si="251"/>
        <v>PASS</v>
      </c>
      <c r="AA976" s="18">
        <f t="shared" si="252"/>
        <v>3</v>
      </c>
      <c r="AB976" s="3" t="str">
        <f t="shared" si="253"/>
        <v>A081580</v>
      </c>
      <c r="AC976" s="13" t="str">
        <f t="shared" si="254"/>
        <v>성우전자</v>
      </c>
    </row>
    <row r="977" spans="1:29" hidden="1">
      <c r="A977" s="55">
        <f t="shared" si="255"/>
        <v>969</v>
      </c>
      <c r="B977" s="143" t="s">
        <v>2131</v>
      </c>
      <c r="C977" s="175" t="s">
        <v>3130</v>
      </c>
      <c r="D977" s="37" t="s">
        <v>2286</v>
      </c>
      <c r="E977" s="38">
        <v>123846</v>
      </c>
      <c r="F977" s="39">
        <v>53271743</v>
      </c>
      <c r="G977" s="39">
        <v>3254784</v>
      </c>
      <c r="H977" s="88">
        <v>6.11</v>
      </c>
      <c r="I977" s="47">
        <v>-89623</v>
      </c>
      <c r="J977" s="47">
        <v>34023</v>
      </c>
      <c r="K977" s="47">
        <v>-65647</v>
      </c>
      <c r="L977" s="47">
        <v>-1520687</v>
      </c>
      <c r="N977" s="3" t="str">
        <f t="shared" si="240"/>
        <v>1</v>
      </c>
      <c r="O977" s="3" t="str">
        <f t="shared" si="241"/>
        <v>0</v>
      </c>
      <c r="P977" s="3" t="str">
        <f t="shared" si="242"/>
        <v>1</v>
      </c>
      <c r="Q977" s="3" t="str">
        <f t="shared" si="243"/>
        <v>1</v>
      </c>
      <c r="R977" s="8">
        <f t="shared" si="244"/>
        <v>3</v>
      </c>
      <c r="S977" s="6">
        <f t="shared" si="245"/>
        <v>6.11</v>
      </c>
      <c r="T977" s="6">
        <f t="shared" si="246"/>
        <v>-3.0821856157400367</v>
      </c>
      <c r="V977" s="3" t="str">
        <f t="shared" si="247"/>
        <v>PASS</v>
      </c>
      <c r="W977" s="3" t="str">
        <f t="shared" si="248"/>
        <v>PASS</v>
      </c>
      <c r="X977" s="3" t="str">
        <f t="shared" si="249"/>
        <v>PASS</v>
      </c>
      <c r="Y977" s="3" t="str">
        <f t="shared" si="250"/>
        <v>PASS</v>
      </c>
      <c r="Z977" s="3" t="str">
        <f t="shared" si="251"/>
        <v>PASS</v>
      </c>
      <c r="AA977" s="18">
        <f t="shared" si="252"/>
        <v>3</v>
      </c>
      <c r="AB977" s="3" t="str">
        <f t="shared" si="253"/>
        <v>A131370</v>
      </c>
      <c r="AC977" s="13" t="str">
        <f t="shared" si="254"/>
        <v>알서포트</v>
      </c>
    </row>
    <row r="978" spans="1:29" hidden="1">
      <c r="A978" s="55">
        <f t="shared" si="255"/>
        <v>970</v>
      </c>
      <c r="B978" s="143" t="s">
        <v>2169</v>
      </c>
      <c r="C978" s="175" t="s">
        <v>3141</v>
      </c>
      <c r="D978" s="37" t="s">
        <v>2293</v>
      </c>
      <c r="E978" s="38">
        <v>114331</v>
      </c>
      <c r="F978" s="39">
        <v>175939344</v>
      </c>
      <c r="G978" s="39">
        <v>76600821</v>
      </c>
      <c r="H978" s="88">
        <v>43.54</v>
      </c>
      <c r="I978" s="47">
        <v>1532799</v>
      </c>
      <c r="J978" s="47">
        <v>-1157669</v>
      </c>
      <c r="K978" s="47">
        <v>1950680</v>
      </c>
      <c r="L978" s="47">
        <v>3209240</v>
      </c>
      <c r="N978" s="3" t="str">
        <f t="shared" si="240"/>
        <v>0</v>
      </c>
      <c r="O978" s="3" t="str">
        <f t="shared" si="241"/>
        <v>1</v>
      </c>
      <c r="P978" s="3" t="str">
        <f t="shared" si="242"/>
        <v>0</v>
      </c>
      <c r="Q978" s="3" t="str">
        <f t="shared" si="243"/>
        <v>0</v>
      </c>
      <c r="R978" s="8">
        <f t="shared" si="244"/>
        <v>1</v>
      </c>
      <c r="S978" s="6">
        <f t="shared" si="245"/>
        <v>43.54</v>
      </c>
      <c r="T978" s="6">
        <f t="shared" si="246"/>
        <v>3.1459989983820789</v>
      </c>
      <c r="V978" s="3" t="str">
        <f t="shared" si="247"/>
        <v>PASS</v>
      </c>
      <c r="W978" s="3" t="str">
        <f t="shared" si="248"/>
        <v>PASS</v>
      </c>
      <c r="X978" s="3" t="str">
        <f t="shared" si="249"/>
        <v>PASS</v>
      </c>
      <c r="Y978" s="3" t="str">
        <f t="shared" si="250"/>
        <v>PASS</v>
      </c>
      <c r="Z978" s="3" t="str">
        <f t="shared" si="251"/>
        <v>PASS</v>
      </c>
      <c r="AA978" s="18">
        <f t="shared" si="252"/>
        <v>3</v>
      </c>
      <c r="AB978" s="3" t="str">
        <f t="shared" si="253"/>
        <v>A014710</v>
      </c>
      <c r="AC978" s="13" t="str">
        <f t="shared" si="254"/>
        <v>사조씨푸드</v>
      </c>
    </row>
    <row r="979" spans="1:29" hidden="1">
      <c r="A979" s="55">
        <f t="shared" si="255"/>
        <v>971</v>
      </c>
      <c r="B979" s="146" t="s">
        <v>217</v>
      </c>
      <c r="C979" s="176" t="s">
        <v>3163</v>
      </c>
      <c r="D979" s="40" t="s">
        <v>2288</v>
      </c>
      <c r="E979" s="41">
        <v>108301</v>
      </c>
      <c r="F979" s="42">
        <v>79983873</v>
      </c>
      <c r="G979" s="42">
        <v>56235770</v>
      </c>
      <c r="H979" s="89">
        <v>70.31</v>
      </c>
      <c r="I979" s="48">
        <v>2403942</v>
      </c>
      <c r="J979" s="48">
        <v>4213692</v>
      </c>
      <c r="K979" s="48">
        <v>3312779</v>
      </c>
      <c r="L979" s="48">
        <v>2946475</v>
      </c>
      <c r="N979" s="3" t="str">
        <f t="shared" si="240"/>
        <v>0</v>
      </c>
      <c r="O979" s="3" t="str">
        <f t="shared" si="241"/>
        <v>0</v>
      </c>
      <c r="P979" s="3" t="str">
        <f t="shared" si="242"/>
        <v>0</v>
      </c>
      <c r="Q979" s="3" t="str">
        <f t="shared" si="243"/>
        <v>0</v>
      </c>
      <c r="R979" s="8">
        <f t="shared" si="244"/>
        <v>0</v>
      </c>
      <c r="S979" s="6">
        <f t="shared" si="245"/>
        <v>70.31</v>
      </c>
      <c r="T979" s="6">
        <f t="shared" si="246"/>
        <v>16.099355428812505</v>
      </c>
      <c r="V979" s="3" t="str">
        <f t="shared" si="247"/>
        <v>PASS</v>
      </c>
      <c r="W979" s="3" t="str">
        <f t="shared" si="248"/>
        <v>PASS</v>
      </c>
      <c r="X979" s="3" t="str">
        <f t="shared" si="249"/>
        <v>PASS</v>
      </c>
      <c r="Y979" s="3" t="str">
        <f t="shared" si="250"/>
        <v>PASS</v>
      </c>
      <c r="Z979" s="3" t="str">
        <f t="shared" si="251"/>
        <v>PASS</v>
      </c>
      <c r="AA979" s="18">
        <f t="shared" si="252"/>
        <v>3</v>
      </c>
      <c r="AB979" s="3" t="str">
        <f t="shared" si="253"/>
        <v>A004780</v>
      </c>
      <c r="AC979" s="13" t="str">
        <f t="shared" si="254"/>
        <v>대륙제관</v>
      </c>
    </row>
    <row r="980" spans="1:29">
      <c r="A980" s="55">
        <f t="shared" si="255"/>
        <v>972</v>
      </c>
      <c r="B980" s="143" t="s">
        <v>1177</v>
      </c>
      <c r="C980" s="175" t="s">
        <v>2236</v>
      </c>
      <c r="D980" s="37" t="s">
        <v>2289</v>
      </c>
      <c r="E980" s="38">
        <v>126360</v>
      </c>
      <c r="F980" s="39">
        <v>105921923</v>
      </c>
      <c r="G980" s="39">
        <v>1310408422</v>
      </c>
      <c r="H980" s="88">
        <v>1237.1500000000001</v>
      </c>
      <c r="I980" s="47">
        <v>69337521</v>
      </c>
      <c r="J980" s="47">
        <v>-12693829</v>
      </c>
      <c r="K980" s="47">
        <v>-14602417</v>
      </c>
      <c r="L980" s="47">
        <v>-47144600</v>
      </c>
      <c r="N980" s="3" t="str">
        <f t="shared" si="240"/>
        <v>0</v>
      </c>
      <c r="O980" s="3" t="str">
        <f t="shared" si="241"/>
        <v>1</v>
      </c>
      <c r="P980" s="3" t="str">
        <f t="shared" si="242"/>
        <v>1</v>
      </c>
      <c r="Q980" s="3" t="str">
        <f t="shared" si="243"/>
        <v>1</v>
      </c>
      <c r="R980" s="8">
        <f t="shared" si="244"/>
        <v>3</v>
      </c>
      <c r="S980" s="6">
        <f t="shared" si="245"/>
        <v>1237.1500000000001</v>
      </c>
      <c r="T980" s="6">
        <f t="shared" si="246"/>
        <v>-4.8180063724862698</v>
      </c>
      <c r="V980" s="3" t="str">
        <f t="shared" si="247"/>
        <v>PASS</v>
      </c>
      <c r="W980" s="3" t="str">
        <f t="shared" si="248"/>
        <v>FAIL</v>
      </c>
      <c r="X980" s="3" t="str">
        <f t="shared" si="249"/>
        <v>PASS</v>
      </c>
      <c r="Y980" s="3" t="str">
        <f t="shared" si="250"/>
        <v>PASS</v>
      </c>
      <c r="Z980" s="3" t="str">
        <f t="shared" si="251"/>
        <v>PASS</v>
      </c>
      <c r="AA980" s="18">
        <f t="shared" si="252"/>
        <v>2</v>
      </c>
      <c r="AB980" s="3" t="str">
        <f t="shared" si="253"/>
        <v>A071970</v>
      </c>
      <c r="AC980" s="13" t="str">
        <f t="shared" si="254"/>
        <v>STX중공업</v>
      </c>
    </row>
    <row r="981" spans="1:29" hidden="1">
      <c r="A981" s="55">
        <f t="shared" si="255"/>
        <v>973</v>
      </c>
      <c r="B981" s="143" t="s">
        <v>255</v>
      </c>
      <c r="C981" s="175" t="s">
        <v>3115</v>
      </c>
      <c r="D981" s="37" t="s">
        <v>2287</v>
      </c>
      <c r="E981" s="38">
        <v>122412</v>
      </c>
      <c r="F981" s="39">
        <v>193632997</v>
      </c>
      <c r="G981" s="39">
        <v>129142208</v>
      </c>
      <c r="H981" s="88">
        <v>66.69</v>
      </c>
      <c r="I981" s="47">
        <v>5654679</v>
      </c>
      <c r="J981" s="47">
        <v>6718728</v>
      </c>
      <c r="K981" s="47">
        <v>5982090</v>
      </c>
      <c r="L981" s="47">
        <v>4599336</v>
      </c>
      <c r="N981" s="3" t="str">
        <f t="shared" si="240"/>
        <v>0</v>
      </c>
      <c r="O981" s="3" t="str">
        <f t="shared" si="241"/>
        <v>0</v>
      </c>
      <c r="P981" s="3" t="str">
        <f t="shared" si="242"/>
        <v>0</v>
      </c>
      <c r="Q981" s="3" t="str">
        <f t="shared" si="243"/>
        <v>0</v>
      </c>
      <c r="R981" s="8">
        <f t="shared" si="244"/>
        <v>0</v>
      </c>
      <c r="S981" s="6">
        <f t="shared" si="245"/>
        <v>66.69</v>
      </c>
      <c r="T981" s="6">
        <f t="shared" si="246"/>
        <v>11.854814703921564</v>
      </c>
      <c r="V981" s="3" t="str">
        <f t="shared" si="247"/>
        <v>PASS</v>
      </c>
      <c r="W981" s="3" t="str">
        <f t="shared" si="248"/>
        <v>PASS</v>
      </c>
      <c r="X981" s="3" t="str">
        <f t="shared" si="249"/>
        <v>PASS</v>
      </c>
      <c r="Y981" s="3" t="str">
        <f t="shared" si="250"/>
        <v>PASS</v>
      </c>
      <c r="Z981" s="3" t="str">
        <f t="shared" si="251"/>
        <v>PASS</v>
      </c>
      <c r="AA981" s="18">
        <f t="shared" si="252"/>
        <v>3</v>
      </c>
      <c r="AB981" s="3" t="str">
        <f t="shared" si="253"/>
        <v>A005710</v>
      </c>
      <c r="AC981" s="13" t="str">
        <f t="shared" si="254"/>
        <v>대원산업</v>
      </c>
    </row>
    <row r="982" spans="1:29" hidden="1">
      <c r="A982" s="55">
        <f t="shared" si="255"/>
        <v>974</v>
      </c>
      <c r="B982" s="143" t="s">
        <v>761</v>
      </c>
      <c r="C982" s="175" t="s">
        <v>3185</v>
      </c>
      <c r="D982" s="37" t="s">
        <v>2287</v>
      </c>
      <c r="E982" s="38">
        <v>102786</v>
      </c>
      <c r="F982" s="39">
        <v>17119020</v>
      </c>
      <c r="G982" s="39">
        <v>4871793</v>
      </c>
      <c r="H982" s="88">
        <v>28.46</v>
      </c>
      <c r="I982" s="47">
        <v>779210</v>
      </c>
      <c r="J982" s="47">
        <v>121193</v>
      </c>
      <c r="K982" s="47">
        <v>209740</v>
      </c>
      <c r="L982" s="47">
        <v>383298</v>
      </c>
      <c r="N982" s="3" t="str">
        <f t="shared" si="240"/>
        <v>0</v>
      </c>
      <c r="O982" s="3" t="str">
        <f t="shared" si="241"/>
        <v>0</v>
      </c>
      <c r="P982" s="3" t="str">
        <f t="shared" si="242"/>
        <v>0</v>
      </c>
      <c r="Q982" s="3" t="str">
        <f t="shared" si="243"/>
        <v>0</v>
      </c>
      <c r="R982" s="8">
        <f t="shared" si="244"/>
        <v>0</v>
      </c>
      <c r="S982" s="6">
        <f t="shared" si="245"/>
        <v>28.46</v>
      </c>
      <c r="T982" s="6">
        <f t="shared" si="246"/>
        <v>8.7238697074949378</v>
      </c>
      <c r="V982" s="3" t="str">
        <f t="shared" si="247"/>
        <v>PASS</v>
      </c>
      <c r="W982" s="3" t="str">
        <f t="shared" si="248"/>
        <v>PASS</v>
      </c>
      <c r="X982" s="3" t="str">
        <f t="shared" si="249"/>
        <v>PASS</v>
      </c>
      <c r="Y982" s="3" t="str">
        <f t="shared" si="250"/>
        <v>PASS</v>
      </c>
      <c r="Z982" s="3" t="str">
        <f t="shared" si="251"/>
        <v>PASS</v>
      </c>
      <c r="AA982" s="18">
        <f t="shared" si="252"/>
        <v>3</v>
      </c>
      <c r="AB982" s="3" t="str">
        <f t="shared" si="253"/>
        <v>A036180</v>
      </c>
      <c r="AC982" s="13" t="str">
        <f t="shared" si="254"/>
        <v>영인프런티어</v>
      </c>
    </row>
    <row r="983" spans="1:29" s="19" customFormat="1" hidden="1">
      <c r="A983" s="55">
        <f t="shared" si="255"/>
        <v>975</v>
      </c>
      <c r="B983" s="143" t="s">
        <v>106</v>
      </c>
      <c r="C983" s="175" t="s">
        <v>3113</v>
      </c>
      <c r="D983" s="37" t="s">
        <v>2289</v>
      </c>
      <c r="E983" s="38">
        <v>132983</v>
      </c>
      <c r="F983" s="39">
        <v>126676522</v>
      </c>
      <c r="G983" s="39">
        <v>10035599</v>
      </c>
      <c r="H983" s="88">
        <v>7.92</v>
      </c>
      <c r="I983" s="47">
        <v>2305940</v>
      </c>
      <c r="J983" s="47">
        <v>3293912</v>
      </c>
      <c r="K983" s="47">
        <v>1871104</v>
      </c>
      <c r="L983" s="47">
        <v>1795814</v>
      </c>
      <c r="N983" s="21" t="str">
        <f t="shared" si="240"/>
        <v>0</v>
      </c>
      <c r="O983" s="21" t="str">
        <f t="shared" si="241"/>
        <v>0</v>
      </c>
      <c r="P983" s="21" t="str">
        <f t="shared" si="242"/>
        <v>0</v>
      </c>
      <c r="Q983" s="21" t="str">
        <f t="shared" si="243"/>
        <v>0</v>
      </c>
      <c r="R983" s="8">
        <f t="shared" si="244"/>
        <v>0</v>
      </c>
      <c r="S983" s="20">
        <f t="shared" si="245"/>
        <v>7.92</v>
      </c>
      <c r="T983" s="20">
        <f t="shared" si="246"/>
        <v>7.3153018836434418</v>
      </c>
      <c r="U983" s="21"/>
      <c r="V983" s="21" t="str">
        <f t="shared" si="247"/>
        <v>PASS</v>
      </c>
      <c r="W983" s="21" t="str">
        <f t="shared" si="248"/>
        <v>PASS</v>
      </c>
      <c r="X983" s="21" t="str">
        <f t="shared" si="249"/>
        <v>PASS</v>
      </c>
      <c r="Y983" s="21" t="str">
        <f t="shared" si="250"/>
        <v>PASS</v>
      </c>
      <c r="Z983" s="21" t="str">
        <f t="shared" si="251"/>
        <v>PASS</v>
      </c>
      <c r="AA983" s="8">
        <f t="shared" si="252"/>
        <v>3</v>
      </c>
      <c r="AB983" s="21" t="str">
        <f t="shared" si="253"/>
        <v>A002230</v>
      </c>
      <c r="AC983" s="22" t="str">
        <f t="shared" si="254"/>
        <v>피에스텍</v>
      </c>
    </row>
    <row r="984" spans="1:29" hidden="1">
      <c r="A984" s="55">
        <f t="shared" si="255"/>
        <v>976</v>
      </c>
      <c r="B984" s="146" t="s">
        <v>919</v>
      </c>
      <c r="C984" s="176" t="s">
        <v>3162</v>
      </c>
      <c r="D984" s="40" t="s">
        <v>2287</v>
      </c>
      <c r="E984" s="41">
        <v>117600</v>
      </c>
      <c r="F984" s="42">
        <v>94005783</v>
      </c>
      <c r="G984" s="42">
        <v>46208209</v>
      </c>
      <c r="H984" s="89">
        <v>49.15</v>
      </c>
      <c r="I984" s="48">
        <v>-493163</v>
      </c>
      <c r="J984" s="48">
        <v>2297388</v>
      </c>
      <c r="K984" s="48">
        <v>3234523</v>
      </c>
      <c r="L984" s="48">
        <v>-121400</v>
      </c>
      <c r="N984" s="3" t="str">
        <f t="shared" si="240"/>
        <v>1</v>
      </c>
      <c r="O984" s="3" t="str">
        <f t="shared" si="241"/>
        <v>0</v>
      </c>
      <c r="P984" s="3" t="str">
        <f t="shared" si="242"/>
        <v>0</v>
      </c>
      <c r="Q984" s="3" t="str">
        <f t="shared" si="243"/>
        <v>1</v>
      </c>
      <c r="R984" s="8">
        <f t="shared" si="244"/>
        <v>2</v>
      </c>
      <c r="S984" s="6">
        <f t="shared" si="245"/>
        <v>49.15</v>
      </c>
      <c r="T984" s="6">
        <f t="shared" si="246"/>
        <v>5.2308994649829144</v>
      </c>
      <c r="V984" s="3" t="str">
        <f t="shared" si="247"/>
        <v>PASS</v>
      </c>
      <c r="W984" s="3" t="str">
        <f t="shared" si="248"/>
        <v>PASS</v>
      </c>
      <c r="X984" s="3" t="str">
        <f t="shared" si="249"/>
        <v>PASS</v>
      </c>
      <c r="Y984" s="3" t="str">
        <f t="shared" si="250"/>
        <v>PASS</v>
      </c>
      <c r="Z984" s="3" t="str">
        <f t="shared" si="251"/>
        <v>PASS</v>
      </c>
      <c r="AA984" s="18">
        <f t="shared" si="252"/>
        <v>3</v>
      </c>
      <c r="AB984" s="3" t="str">
        <f t="shared" si="253"/>
        <v>A047400</v>
      </c>
      <c r="AC984" s="13" t="str">
        <f t="shared" si="254"/>
        <v>쌍용머티리얼</v>
      </c>
    </row>
    <row r="985" spans="1:29">
      <c r="A985" s="55">
        <f t="shared" si="255"/>
        <v>977</v>
      </c>
      <c r="B985" s="143" t="s">
        <v>976</v>
      </c>
      <c r="C985" s="175" t="s">
        <v>2021</v>
      </c>
      <c r="D985" s="37" t="s">
        <v>2286</v>
      </c>
      <c r="E985" s="38">
        <v>107038</v>
      </c>
      <c r="F985" s="39">
        <v>36325004</v>
      </c>
      <c r="G985" s="39">
        <v>28409117</v>
      </c>
      <c r="H985" s="88">
        <v>78.209999999999994</v>
      </c>
      <c r="I985" s="47">
        <v>-2258771</v>
      </c>
      <c r="J985" s="47">
        <v>-2448751</v>
      </c>
      <c r="K985" s="47">
        <v>-3617796</v>
      </c>
      <c r="L985" s="47">
        <v>-3295910</v>
      </c>
      <c r="N985" s="3" t="str">
        <f t="shared" si="240"/>
        <v>1</v>
      </c>
      <c r="O985" s="3" t="str">
        <f t="shared" si="241"/>
        <v>1</v>
      </c>
      <c r="P985" s="3" t="str">
        <f t="shared" si="242"/>
        <v>1</v>
      </c>
      <c r="Q985" s="3" t="str">
        <f t="shared" si="243"/>
        <v>1</v>
      </c>
      <c r="R985" s="8">
        <f t="shared" si="244"/>
        <v>4</v>
      </c>
      <c r="S985" s="6">
        <f t="shared" si="245"/>
        <v>78.209999999999994</v>
      </c>
      <c r="T985" s="6">
        <f t="shared" si="246"/>
        <v>-31.992365369044418</v>
      </c>
      <c r="V985" s="3" t="str">
        <f t="shared" si="247"/>
        <v>PASS</v>
      </c>
      <c r="W985" s="3" t="str">
        <f t="shared" si="248"/>
        <v>PASS</v>
      </c>
      <c r="X985" s="3" t="str">
        <f t="shared" si="249"/>
        <v>FAIL</v>
      </c>
      <c r="Y985" s="3" t="str">
        <f t="shared" si="250"/>
        <v>FAIL</v>
      </c>
      <c r="Z985" s="3" t="str">
        <f t="shared" si="251"/>
        <v>FAIL</v>
      </c>
      <c r="AA985" s="18">
        <f t="shared" si="252"/>
        <v>2</v>
      </c>
      <c r="AB985" s="3" t="str">
        <f t="shared" si="253"/>
        <v>A052290</v>
      </c>
      <c r="AC985" s="13" t="str">
        <f t="shared" si="254"/>
        <v>트레이스</v>
      </c>
    </row>
    <row r="986" spans="1:29" hidden="1">
      <c r="A986" s="55">
        <f t="shared" si="255"/>
        <v>978</v>
      </c>
      <c r="B986" s="143" t="s">
        <v>2472</v>
      </c>
      <c r="C986" s="175" t="s">
        <v>3119</v>
      </c>
      <c r="D986" s="37" t="s">
        <v>2286</v>
      </c>
      <c r="E986" s="38">
        <v>119211</v>
      </c>
      <c r="F986" s="39">
        <v>26046234</v>
      </c>
      <c r="G986" s="39">
        <v>34007640</v>
      </c>
      <c r="H986" s="88">
        <v>130.57</v>
      </c>
      <c r="I986" s="47">
        <v>2197017</v>
      </c>
      <c r="J986" s="47">
        <v>870944</v>
      </c>
      <c r="K986" s="47">
        <v>675286</v>
      </c>
      <c r="L986" s="47">
        <v>-43914</v>
      </c>
      <c r="N986" s="3" t="str">
        <f t="shared" si="240"/>
        <v>0</v>
      </c>
      <c r="O986" s="3" t="str">
        <f t="shared" si="241"/>
        <v>0</v>
      </c>
      <c r="P986" s="3" t="str">
        <f t="shared" si="242"/>
        <v>0</v>
      </c>
      <c r="Q986" s="3" t="str">
        <f t="shared" si="243"/>
        <v>1</v>
      </c>
      <c r="R986" s="8">
        <f t="shared" si="244"/>
        <v>1</v>
      </c>
      <c r="S986" s="6">
        <f t="shared" si="245"/>
        <v>130.57</v>
      </c>
      <c r="T986" s="6">
        <f t="shared" si="246"/>
        <v>14.202947727491043</v>
      </c>
      <c r="V986" s="3" t="str">
        <f t="shared" si="247"/>
        <v>PASS</v>
      </c>
      <c r="W986" s="3" t="str">
        <f t="shared" si="248"/>
        <v>PASS</v>
      </c>
      <c r="X986" s="3" t="str">
        <f t="shared" si="249"/>
        <v>PASS</v>
      </c>
      <c r="Y986" s="3" t="str">
        <f t="shared" si="250"/>
        <v>PASS</v>
      </c>
      <c r="Z986" s="3" t="str">
        <f t="shared" si="251"/>
        <v>PASS</v>
      </c>
      <c r="AA986" s="18">
        <f t="shared" si="252"/>
        <v>3</v>
      </c>
      <c r="AB986" s="3" t="str">
        <f t="shared" si="253"/>
        <v>A090850</v>
      </c>
      <c r="AC986" s="13" t="str">
        <f t="shared" si="254"/>
        <v>이지웰페어</v>
      </c>
    </row>
    <row r="987" spans="1:29" hidden="1">
      <c r="A987" s="55">
        <f t="shared" si="255"/>
        <v>979</v>
      </c>
      <c r="B987" s="143" t="s">
        <v>1506</v>
      </c>
      <c r="C987" s="175" t="s">
        <v>1922</v>
      </c>
      <c r="D987" s="37" t="s">
        <v>2287</v>
      </c>
      <c r="E987" s="38">
        <v>102212</v>
      </c>
      <c r="F987" s="39">
        <v>118202545</v>
      </c>
      <c r="G987" s="39">
        <v>23472660</v>
      </c>
      <c r="H987" s="88">
        <v>19.86</v>
      </c>
      <c r="I987" s="47">
        <v>161890</v>
      </c>
      <c r="J987" s="47">
        <v>5903104</v>
      </c>
      <c r="K987" s="47">
        <v>-277880</v>
      </c>
      <c r="L987" s="47">
        <v>1359078</v>
      </c>
      <c r="N987" s="3" t="str">
        <f t="shared" si="240"/>
        <v>0</v>
      </c>
      <c r="O987" s="3" t="str">
        <f t="shared" si="241"/>
        <v>0</v>
      </c>
      <c r="P987" s="3" t="str">
        <f t="shared" si="242"/>
        <v>1</v>
      </c>
      <c r="Q987" s="3" t="str">
        <f t="shared" si="243"/>
        <v>0</v>
      </c>
      <c r="R987" s="8">
        <f t="shared" si="244"/>
        <v>1</v>
      </c>
      <c r="S987" s="6">
        <f t="shared" si="245"/>
        <v>19.86</v>
      </c>
      <c r="T987" s="6">
        <f t="shared" si="246"/>
        <v>6.0457175435605048</v>
      </c>
      <c r="V987" s="3" t="str">
        <f t="shared" si="247"/>
        <v>PASS</v>
      </c>
      <c r="W987" s="3" t="str">
        <f t="shared" si="248"/>
        <v>PASS</v>
      </c>
      <c r="X987" s="3" t="str">
        <f t="shared" si="249"/>
        <v>PASS</v>
      </c>
      <c r="Y987" s="3" t="str">
        <f t="shared" si="250"/>
        <v>PASS</v>
      </c>
      <c r="Z987" s="3" t="str">
        <f t="shared" si="251"/>
        <v>PASS</v>
      </c>
      <c r="AA987" s="18">
        <f t="shared" si="252"/>
        <v>3</v>
      </c>
      <c r="AB987" s="3" t="str">
        <f t="shared" si="253"/>
        <v>A123700</v>
      </c>
      <c r="AC987" s="13" t="str">
        <f t="shared" si="254"/>
        <v>SJM</v>
      </c>
    </row>
    <row r="988" spans="1:29">
      <c r="A988" s="55">
        <f t="shared" si="255"/>
        <v>980</v>
      </c>
      <c r="B988" s="143" t="s">
        <v>871</v>
      </c>
      <c r="C988" s="175" t="s">
        <v>1960</v>
      </c>
      <c r="D988" s="37" t="s">
        <v>2294</v>
      </c>
      <c r="E988" s="38">
        <v>100364</v>
      </c>
      <c r="F988" s="39">
        <v>8606043</v>
      </c>
      <c r="G988" s="39">
        <v>14336527</v>
      </c>
      <c r="H988" s="88" t="s">
        <v>2311</v>
      </c>
      <c r="I988" s="47">
        <v>-987110</v>
      </c>
      <c r="J988" s="47">
        <v>-2141050</v>
      </c>
      <c r="K988" s="47">
        <v>-1020222</v>
      </c>
      <c r="L988" s="47"/>
      <c r="N988" s="3" t="str">
        <f t="shared" si="240"/>
        <v>1</v>
      </c>
      <c r="O988" s="3" t="str">
        <f t="shared" si="241"/>
        <v>1</v>
      </c>
      <c r="P988" s="3" t="str">
        <f t="shared" si="242"/>
        <v>1</v>
      </c>
      <c r="Q988" s="3" t="str">
        <f t="shared" si="243"/>
        <v>1</v>
      </c>
      <c r="R988" s="8">
        <f t="shared" si="244"/>
        <v>4</v>
      </c>
      <c r="S988" s="6" t="str">
        <f t="shared" si="245"/>
        <v>일부잠식</v>
      </c>
      <c r="T988" s="6">
        <f t="shared" si="246"/>
        <v>-48.203128894429184</v>
      </c>
      <c r="V988" s="3" t="str">
        <f t="shared" si="247"/>
        <v>FAIL</v>
      </c>
      <c r="W988" s="3" t="str">
        <f t="shared" si="248"/>
        <v>FAIL</v>
      </c>
      <c r="X988" s="3" t="str">
        <f t="shared" si="249"/>
        <v>FAIL</v>
      </c>
      <c r="Y988" s="3" t="str">
        <f t="shared" si="250"/>
        <v>FAIL</v>
      </c>
      <c r="Z988" s="3" t="str">
        <f t="shared" si="251"/>
        <v>FAIL</v>
      </c>
      <c r="AA988" s="18">
        <f t="shared" si="252"/>
        <v>0</v>
      </c>
      <c r="AB988" s="3" t="str">
        <f t="shared" si="253"/>
        <v>A043090</v>
      </c>
      <c r="AC988" s="13" t="str">
        <f t="shared" si="254"/>
        <v>팜스웰바이오</v>
      </c>
    </row>
    <row r="989" spans="1:29" hidden="1">
      <c r="A989" s="55">
        <f t="shared" si="255"/>
        <v>981</v>
      </c>
      <c r="B989" s="146" t="s">
        <v>2499</v>
      </c>
      <c r="C989" s="176" t="s">
        <v>3078</v>
      </c>
      <c r="D989" s="40" t="s">
        <v>2286</v>
      </c>
      <c r="E989" s="41">
        <v>138147</v>
      </c>
      <c r="F989" s="42">
        <v>72894296</v>
      </c>
      <c r="G989" s="42">
        <v>21327846</v>
      </c>
      <c r="H989" s="89">
        <v>29.26</v>
      </c>
      <c r="I989" s="48">
        <v>617415</v>
      </c>
      <c r="J989" s="48">
        <v>-1158620</v>
      </c>
      <c r="K989" s="48">
        <v>210007</v>
      </c>
      <c r="L989" s="48">
        <v>-6592480</v>
      </c>
      <c r="N989" s="3" t="str">
        <f t="shared" si="240"/>
        <v>0</v>
      </c>
      <c r="O989" s="3" t="str">
        <f t="shared" si="241"/>
        <v>1</v>
      </c>
      <c r="P989" s="3" t="str">
        <f t="shared" si="242"/>
        <v>0</v>
      </c>
      <c r="Q989" s="3" t="str">
        <f t="shared" si="243"/>
        <v>1</v>
      </c>
      <c r="R989" s="8">
        <f t="shared" si="244"/>
        <v>2</v>
      </c>
      <c r="S989" s="6">
        <f t="shared" si="245"/>
        <v>29.26</v>
      </c>
      <c r="T989" s="6">
        <f t="shared" si="246"/>
        <v>-9.498243868079884</v>
      </c>
      <c r="V989" s="3" t="str">
        <f t="shared" si="247"/>
        <v>PASS</v>
      </c>
      <c r="W989" s="3" t="str">
        <f t="shared" si="248"/>
        <v>PASS</v>
      </c>
      <c r="X989" s="3" t="str">
        <f t="shared" si="249"/>
        <v>PASS</v>
      </c>
      <c r="Y989" s="3" t="str">
        <f t="shared" si="250"/>
        <v>PASS</v>
      </c>
      <c r="Z989" s="3" t="str">
        <f t="shared" si="251"/>
        <v>PASS</v>
      </c>
      <c r="AA989" s="18">
        <f t="shared" si="252"/>
        <v>3</v>
      </c>
      <c r="AB989" s="3" t="str">
        <f t="shared" si="253"/>
        <v>A196450</v>
      </c>
      <c r="AC989" s="13" t="str">
        <f t="shared" si="254"/>
        <v>차디오스텍</v>
      </c>
    </row>
    <row r="990" spans="1:29" hidden="1">
      <c r="A990" s="55">
        <f t="shared" si="255"/>
        <v>982</v>
      </c>
      <c r="B990" s="143" t="s">
        <v>1234</v>
      </c>
      <c r="C990" s="175" t="s">
        <v>5736</v>
      </c>
      <c r="D990" s="37" t="s">
        <v>2286</v>
      </c>
      <c r="E990" s="38">
        <v>89088</v>
      </c>
      <c r="F990" s="39">
        <v>34511184</v>
      </c>
      <c r="G990" s="39">
        <v>53137734</v>
      </c>
      <c r="H990" s="88">
        <v>153.97</v>
      </c>
      <c r="I990" s="47">
        <v>-2062263</v>
      </c>
      <c r="J990" s="47">
        <v>-204192</v>
      </c>
      <c r="K990" s="47">
        <v>-209093</v>
      </c>
      <c r="L990" s="47">
        <v>4331712</v>
      </c>
      <c r="N990" s="3" t="str">
        <f t="shared" si="240"/>
        <v>1</v>
      </c>
      <c r="O990" s="3" t="str">
        <f t="shared" si="241"/>
        <v>1</v>
      </c>
      <c r="P990" s="3" t="str">
        <f t="shared" si="242"/>
        <v>1</v>
      </c>
      <c r="Q990" s="3" t="str">
        <f t="shared" si="243"/>
        <v>0</v>
      </c>
      <c r="R990" s="8">
        <f t="shared" si="244"/>
        <v>3</v>
      </c>
      <c r="S990" s="6">
        <f t="shared" si="245"/>
        <v>153.97</v>
      </c>
      <c r="T990" s="6">
        <f t="shared" si="246"/>
        <v>5.3784419566712049</v>
      </c>
      <c r="V990" s="3" t="str">
        <f t="shared" si="247"/>
        <v>PASS</v>
      </c>
      <c r="W990" s="3" t="str">
        <f t="shared" si="248"/>
        <v>PASS</v>
      </c>
      <c r="X990" s="3" t="str">
        <f t="shared" si="249"/>
        <v>PASS</v>
      </c>
      <c r="Y990" s="3" t="str">
        <f t="shared" si="250"/>
        <v>PASS</v>
      </c>
      <c r="Z990" s="3" t="str">
        <f t="shared" si="251"/>
        <v>PASS</v>
      </c>
      <c r="AA990" s="18">
        <f t="shared" si="252"/>
        <v>3</v>
      </c>
      <c r="AB990" s="3" t="str">
        <f t="shared" si="253"/>
        <v>A079950</v>
      </c>
      <c r="AC990" s="13" t="str">
        <f t="shared" si="254"/>
        <v>인베니아</v>
      </c>
    </row>
    <row r="991" spans="1:29" hidden="1">
      <c r="A991" s="55">
        <f t="shared" si="255"/>
        <v>983</v>
      </c>
      <c r="B991" s="143" t="s">
        <v>2230</v>
      </c>
      <c r="C991" s="175" t="s">
        <v>2231</v>
      </c>
      <c r="D991" s="37" t="s">
        <v>2292</v>
      </c>
      <c r="E991" s="38">
        <v>114840</v>
      </c>
      <c r="F991" s="39">
        <v>136947855</v>
      </c>
      <c r="G991" s="39">
        <v>56675193</v>
      </c>
      <c r="H991" s="88">
        <v>41.38</v>
      </c>
      <c r="I991" s="47">
        <v>3059836</v>
      </c>
      <c r="J991" s="47">
        <v>2267282</v>
      </c>
      <c r="K991" s="47">
        <v>2155044</v>
      </c>
      <c r="L991" s="47">
        <v>12753991</v>
      </c>
      <c r="N991" s="3" t="str">
        <f t="shared" si="240"/>
        <v>0</v>
      </c>
      <c r="O991" s="3" t="str">
        <f t="shared" si="241"/>
        <v>0</v>
      </c>
      <c r="P991" s="3" t="str">
        <f t="shared" si="242"/>
        <v>0</v>
      </c>
      <c r="Q991" s="3" t="str">
        <f t="shared" si="243"/>
        <v>0</v>
      </c>
      <c r="R991" s="8">
        <f t="shared" si="244"/>
        <v>0</v>
      </c>
      <c r="S991" s="6">
        <f t="shared" si="245"/>
        <v>41.38</v>
      </c>
      <c r="T991" s="6">
        <f t="shared" si="246"/>
        <v>14.776538851229178</v>
      </c>
      <c r="V991" s="3" t="str">
        <f t="shared" si="247"/>
        <v>PASS</v>
      </c>
      <c r="W991" s="3" t="str">
        <f t="shared" si="248"/>
        <v>PASS</v>
      </c>
      <c r="X991" s="3" t="str">
        <f t="shared" si="249"/>
        <v>PASS</v>
      </c>
      <c r="Y991" s="3" t="str">
        <f t="shared" si="250"/>
        <v>PASS</v>
      </c>
      <c r="Z991" s="3" t="str">
        <f t="shared" si="251"/>
        <v>PASS</v>
      </c>
      <c r="AA991" s="18">
        <f t="shared" si="252"/>
        <v>3</v>
      </c>
      <c r="AB991" s="3" t="str">
        <f t="shared" si="253"/>
        <v>A151860</v>
      </c>
      <c r="AC991" s="13" t="str">
        <f t="shared" si="254"/>
        <v>KG ETS</v>
      </c>
    </row>
    <row r="992" spans="1:29" hidden="1">
      <c r="A992" s="55">
        <f t="shared" si="255"/>
        <v>984</v>
      </c>
      <c r="B992" s="143" t="s">
        <v>918</v>
      </c>
      <c r="C992" s="175" t="s">
        <v>3085</v>
      </c>
      <c r="D992" s="37" t="s">
        <v>2286</v>
      </c>
      <c r="E992" s="38">
        <v>139870</v>
      </c>
      <c r="F992" s="39">
        <v>139588068</v>
      </c>
      <c r="G992" s="39">
        <v>142556809</v>
      </c>
      <c r="H992" s="88">
        <v>102.13</v>
      </c>
      <c r="I992" s="47">
        <v>510898</v>
      </c>
      <c r="J992" s="47">
        <v>-5435152</v>
      </c>
      <c r="K992" s="47">
        <v>3656256</v>
      </c>
      <c r="L992" s="47">
        <v>1654919</v>
      </c>
      <c r="N992" s="3" t="str">
        <f t="shared" si="240"/>
        <v>0</v>
      </c>
      <c r="O992" s="3" t="str">
        <f t="shared" si="241"/>
        <v>1</v>
      </c>
      <c r="P992" s="3" t="str">
        <f t="shared" si="242"/>
        <v>0</v>
      </c>
      <c r="Q992" s="3" t="str">
        <f t="shared" si="243"/>
        <v>0</v>
      </c>
      <c r="R992" s="8">
        <f t="shared" si="244"/>
        <v>1</v>
      </c>
      <c r="S992" s="6">
        <f t="shared" si="245"/>
        <v>102.13</v>
      </c>
      <c r="T992" s="6">
        <f t="shared" si="246"/>
        <v>0.2771877321204847</v>
      </c>
      <c r="V992" s="3" t="str">
        <f t="shared" si="247"/>
        <v>PASS</v>
      </c>
      <c r="W992" s="3" t="str">
        <f t="shared" si="248"/>
        <v>PASS</v>
      </c>
      <c r="X992" s="3" t="str">
        <f t="shared" si="249"/>
        <v>PASS</v>
      </c>
      <c r="Y992" s="3" t="str">
        <f t="shared" si="250"/>
        <v>PASS</v>
      </c>
      <c r="Z992" s="3" t="str">
        <f t="shared" si="251"/>
        <v>PASS</v>
      </c>
      <c r="AA992" s="18">
        <f t="shared" si="252"/>
        <v>3</v>
      </c>
      <c r="AB992" s="3" t="str">
        <f t="shared" si="253"/>
        <v>A047310</v>
      </c>
      <c r="AC992" s="13" t="str">
        <f t="shared" si="254"/>
        <v>파워로직스</v>
      </c>
    </row>
    <row r="993" spans="1:29" hidden="1">
      <c r="A993" s="55">
        <f t="shared" si="255"/>
        <v>985</v>
      </c>
      <c r="B993" s="143" t="s">
        <v>813</v>
      </c>
      <c r="C993" s="175" t="s">
        <v>3135</v>
      </c>
      <c r="D993" s="37" t="s">
        <v>2286</v>
      </c>
      <c r="E993" s="38">
        <v>122654</v>
      </c>
      <c r="F993" s="39">
        <v>61117230</v>
      </c>
      <c r="G993" s="39">
        <v>40395931</v>
      </c>
      <c r="H993" s="88">
        <v>66.099999999999994</v>
      </c>
      <c r="I993" s="47">
        <v>-100847</v>
      </c>
      <c r="J993" s="47">
        <v>-550484</v>
      </c>
      <c r="K993" s="47">
        <v>2149804</v>
      </c>
      <c r="L993" s="47">
        <v>-216741</v>
      </c>
      <c r="N993" s="3" t="str">
        <f t="shared" si="240"/>
        <v>1</v>
      </c>
      <c r="O993" s="3" t="str">
        <f t="shared" si="241"/>
        <v>1</v>
      </c>
      <c r="P993" s="3" t="str">
        <f t="shared" si="242"/>
        <v>0</v>
      </c>
      <c r="Q993" s="3" t="str">
        <f t="shared" si="243"/>
        <v>1</v>
      </c>
      <c r="R993" s="8">
        <f t="shared" si="244"/>
        <v>3</v>
      </c>
      <c r="S993" s="6">
        <f t="shared" si="245"/>
        <v>66.099999999999994</v>
      </c>
      <c r="T993" s="6">
        <f t="shared" si="246"/>
        <v>2.0971696524858867</v>
      </c>
      <c r="V993" s="3" t="str">
        <f t="shared" si="247"/>
        <v>PASS</v>
      </c>
      <c r="W993" s="3" t="str">
        <f t="shared" si="248"/>
        <v>PASS</v>
      </c>
      <c r="X993" s="3" t="str">
        <f t="shared" si="249"/>
        <v>PASS</v>
      </c>
      <c r="Y993" s="3" t="str">
        <f t="shared" si="250"/>
        <v>PASS</v>
      </c>
      <c r="Z993" s="3" t="str">
        <f t="shared" si="251"/>
        <v>PASS</v>
      </c>
      <c r="AA993" s="18">
        <f t="shared" si="252"/>
        <v>3</v>
      </c>
      <c r="AB993" s="3" t="str">
        <f t="shared" si="253"/>
        <v>A038680</v>
      </c>
      <c r="AC993" s="13" t="str">
        <f t="shared" si="254"/>
        <v>에스넷</v>
      </c>
    </row>
    <row r="994" spans="1:29" hidden="1">
      <c r="A994" s="55">
        <f t="shared" si="255"/>
        <v>986</v>
      </c>
      <c r="B994" s="146" t="s">
        <v>3268</v>
      </c>
      <c r="C994" s="176" t="s">
        <v>3269</v>
      </c>
      <c r="D994" s="40" t="s">
        <v>2287</v>
      </c>
      <c r="E994" s="41">
        <v>86175</v>
      </c>
      <c r="F994" s="42"/>
      <c r="G994" s="42"/>
      <c r="H994" s="89"/>
      <c r="I994" s="48"/>
      <c r="J994" s="48"/>
      <c r="K994" s="48"/>
      <c r="L994" s="48"/>
      <c r="N994" s="3" t="str">
        <f t="shared" si="240"/>
        <v>1</v>
      </c>
      <c r="O994" s="3" t="str">
        <f t="shared" si="241"/>
        <v>1</v>
      </c>
      <c r="P994" s="3" t="str">
        <f t="shared" si="242"/>
        <v>1</v>
      </c>
      <c r="Q994" s="3" t="str">
        <f t="shared" si="243"/>
        <v>1</v>
      </c>
      <c r="R994" s="8">
        <f t="shared" si="244"/>
        <v>4</v>
      </c>
      <c r="S994" s="6">
        <f t="shared" si="245"/>
        <v>0</v>
      </c>
      <c r="T994" s="6" t="e">
        <f t="shared" si="246"/>
        <v>#DIV/0!</v>
      </c>
      <c r="V994" s="3" t="str">
        <f t="shared" si="247"/>
        <v>PASS</v>
      </c>
      <c r="W994" s="3" t="str">
        <f t="shared" si="248"/>
        <v>PASS</v>
      </c>
      <c r="X994" s="3" t="str">
        <f t="shared" si="249"/>
        <v>PASS</v>
      </c>
      <c r="Y994" s="3" t="str">
        <f t="shared" si="250"/>
        <v>FAIL</v>
      </c>
      <c r="Z994" s="3" t="str">
        <f t="shared" si="251"/>
        <v/>
      </c>
      <c r="AA994" s="18">
        <f t="shared" si="252"/>
        <v>3</v>
      </c>
      <c r="AB994" s="3" t="str">
        <f t="shared" si="253"/>
        <v>A013310</v>
      </c>
      <c r="AC994" s="13" t="str">
        <f t="shared" si="254"/>
        <v>아진산업</v>
      </c>
    </row>
    <row r="995" spans="1:29" hidden="1">
      <c r="A995" s="55">
        <f t="shared" si="255"/>
        <v>987</v>
      </c>
      <c r="B995" s="143" t="s">
        <v>2142</v>
      </c>
      <c r="C995" s="175" t="s">
        <v>3152</v>
      </c>
      <c r="D995" s="37" t="s">
        <v>2286</v>
      </c>
      <c r="E995" s="38">
        <v>112939</v>
      </c>
      <c r="F995" s="39">
        <v>80416448</v>
      </c>
      <c r="G995" s="39">
        <v>21690894</v>
      </c>
      <c r="H995" s="88">
        <v>26.97</v>
      </c>
      <c r="I995" s="47">
        <v>1767819</v>
      </c>
      <c r="J995" s="47">
        <v>1983754</v>
      </c>
      <c r="K995" s="47">
        <v>1718624</v>
      </c>
      <c r="L995" s="47">
        <v>4769746</v>
      </c>
      <c r="N995" s="3" t="str">
        <f t="shared" si="240"/>
        <v>0</v>
      </c>
      <c r="O995" s="3" t="str">
        <f t="shared" si="241"/>
        <v>0</v>
      </c>
      <c r="P995" s="3" t="str">
        <f t="shared" si="242"/>
        <v>0</v>
      </c>
      <c r="Q995" s="3" t="str">
        <f t="shared" si="243"/>
        <v>0</v>
      </c>
      <c r="R995" s="8">
        <f t="shared" si="244"/>
        <v>0</v>
      </c>
      <c r="S995" s="6">
        <f t="shared" si="245"/>
        <v>26.97</v>
      </c>
      <c r="T995" s="6">
        <f t="shared" si="246"/>
        <v>12.733642500598883</v>
      </c>
      <c r="V995" s="3" t="str">
        <f t="shared" si="247"/>
        <v>PASS</v>
      </c>
      <c r="W995" s="3" t="str">
        <f t="shared" si="248"/>
        <v>PASS</v>
      </c>
      <c r="X995" s="3" t="str">
        <f t="shared" si="249"/>
        <v>PASS</v>
      </c>
      <c r="Y995" s="3" t="str">
        <f t="shared" si="250"/>
        <v>PASS</v>
      </c>
      <c r="Z995" s="3" t="str">
        <f t="shared" si="251"/>
        <v>PASS</v>
      </c>
      <c r="AA995" s="18">
        <f t="shared" si="252"/>
        <v>3</v>
      </c>
      <c r="AB995" s="3" t="str">
        <f t="shared" si="253"/>
        <v>A136540</v>
      </c>
      <c r="AC995" s="13" t="str">
        <f t="shared" si="254"/>
        <v>윈스</v>
      </c>
    </row>
    <row r="996" spans="1:29" hidden="1">
      <c r="A996" s="55">
        <f t="shared" si="255"/>
        <v>988</v>
      </c>
      <c r="B996" s="143" t="s">
        <v>938</v>
      </c>
      <c r="C996" s="175" t="s">
        <v>3237</v>
      </c>
      <c r="D996" s="37" t="s">
        <v>2286</v>
      </c>
      <c r="E996" s="38">
        <v>98823</v>
      </c>
      <c r="F996" s="39">
        <v>47434836</v>
      </c>
      <c r="G996" s="39">
        <v>37757314</v>
      </c>
      <c r="H996" s="88">
        <v>79.599999999999994</v>
      </c>
      <c r="I996" s="47">
        <v>-140384</v>
      </c>
      <c r="J996" s="47">
        <v>693185</v>
      </c>
      <c r="K996" s="47">
        <v>596609</v>
      </c>
      <c r="L996" s="47">
        <v>1011851</v>
      </c>
      <c r="N996" s="3" t="str">
        <f t="shared" si="240"/>
        <v>1</v>
      </c>
      <c r="O996" s="3" t="str">
        <f t="shared" si="241"/>
        <v>0</v>
      </c>
      <c r="P996" s="3" t="str">
        <f t="shared" si="242"/>
        <v>0</v>
      </c>
      <c r="Q996" s="3" t="str">
        <f t="shared" si="243"/>
        <v>0</v>
      </c>
      <c r="R996" s="8">
        <f t="shared" si="244"/>
        <v>1</v>
      </c>
      <c r="S996" s="6">
        <f t="shared" si="245"/>
        <v>79.599999999999994</v>
      </c>
      <c r="T996" s="6">
        <f t="shared" si="246"/>
        <v>4.556273790005303</v>
      </c>
      <c r="V996" s="3" t="str">
        <f t="shared" si="247"/>
        <v>PASS</v>
      </c>
      <c r="W996" s="3" t="str">
        <f t="shared" si="248"/>
        <v>PASS</v>
      </c>
      <c r="X996" s="3" t="str">
        <f t="shared" si="249"/>
        <v>PASS</v>
      </c>
      <c r="Y996" s="3" t="str">
        <f t="shared" si="250"/>
        <v>PASS</v>
      </c>
      <c r="Z996" s="3" t="str">
        <f t="shared" si="251"/>
        <v>PASS</v>
      </c>
      <c r="AA996" s="18">
        <f t="shared" si="252"/>
        <v>3</v>
      </c>
      <c r="AB996" s="3" t="str">
        <f t="shared" si="253"/>
        <v>A049480</v>
      </c>
      <c r="AC996" s="13" t="str">
        <f t="shared" si="254"/>
        <v>오픈베이스</v>
      </c>
    </row>
    <row r="997" spans="1:29" hidden="1">
      <c r="A997" s="55">
        <f t="shared" si="255"/>
        <v>989</v>
      </c>
      <c r="B997" s="143" t="s">
        <v>2132</v>
      </c>
      <c r="C997" s="175" t="s">
        <v>3052</v>
      </c>
      <c r="D997" s="37" t="s">
        <v>2286</v>
      </c>
      <c r="E997" s="38">
        <v>144228</v>
      </c>
      <c r="F997" s="39">
        <v>42293694</v>
      </c>
      <c r="G997" s="39">
        <v>17846679</v>
      </c>
      <c r="H997" s="88">
        <v>42.2</v>
      </c>
      <c r="I997" s="47">
        <v>370547</v>
      </c>
      <c r="J997" s="47">
        <v>1265368</v>
      </c>
      <c r="K997" s="47">
        <v>104313</v>
      </c>
      <c r="L997" s="47">
        <v>662572</v>
      </c>
      <c r="N997" s="3" t="str">
        <f t="shared" si="240"/>
        <v>0</v>
      </c>
      <c r="O997" s="3" t="str">
        <f t="shared" si="241"/>
        <v>0</v>
      </c>
      <c r="P997" s="3" t="str">
        <f t="shared" si="242"/>
        <v>0</v>
      </c>
      <c r="Q997" s="3" t="str">
        <f t="shared" si="243"/>
        <v>0</v>
      </c>
      <c r="R997" s="8">
        <f t="shared" si="244"/>
        <v>0</v>
      </c>
      <c r="S997" s="6">
        <f t="shared" si="245"/>
        <v>42.2</v>
      </c>
      <c r="T997" s="6">
        <f t="shared" si="246"/>
        <v>5.6812251963614244</v>
      </c>
      <c r="V997" s="3" t="str">
        <f t="shared" si="247"/>
        <v>PASS</v>
      </c>
      <c r="W997" s="3" t="str">
        <f t="shared" si="248"/>
        <v>PASS</v>
      </c>
      <c r="X997" s="3" t="str">
        <f t="shared" si="249"/>
        <v>PASS</v>
      </c>
      <c r="Y997" s="3" t="str">
        <f t="shared" si="250"/>
        <v>PASS</v>
      </c>
      <c r="Z997" s="3" t="str">
        <f t="shared" si="251"/>
        <v>PASS</v>
      </c>
      <c r="AA997" s="18">
        <f t="shared" si="252"/>
        <v>3</v>
      </c>
      <c r="AB997" s="3" t="str">
        <f t="shared" si="253"/>
        <v>A131390</v>
      </c>
      <c r="AC997" s="13" t="str">
        <f t="shared" si="254"/>
        <v>피앤이솔루션</v>
      </c>
    </row>
    <row r="998" spans="1:29">
      <c r="A998" s="55">
        <f t="shared" si="255"/>
        <v>990</v>
      </c>
      <c r="B998" s="143" t="s">
        <v>3251</v>
      </c>
      <c r="C998" s="175" t="s">
        <v>3252</v>
      </c>
      <c r="D998" s="37" t="s">
        <v>2294</v>
      </c>
      <c r="E998" s="38">
        <v>74096</v>
      </c>
      <c r="F998" s="39">
        <v>12176958</v>
      </c>
      <c r="G998" s="39">
        <v>12670390</v>
      </c>
      <c r="H998" s="88">
        <v>104.05</v>
      </c>
      <c r="I998" s="47">
        <v>-6940</v>
      </c>
      <c r="J998" s="47">
        <v>-97031</v>
      </c>
      <c r="K998" s="47">
        <v>-50558</v>
      </c>
      <c r="L998" s="47">
        <v>-2210315</v>
      </c>
      <c r="N998" s="3" t="str">
        <f t="shared" si="240"/>
        <v>1</v>
      </c>
      <c r="O998" s="3" t="str">
        <f t="shared" si="241"/>
        <v>1</v>
      </c>
      <c r="P998" s="3" t="str">
        <f t="shared" si="242"/>
        <v>1</v>
      </c>
      <c r="Q998" s="3" t="str">
        <f t="shared" si="243"/>
        <v>1</v>
      </c>
      <c r="R998" s="8">
        <f t="shared" si="244"/>
        <v>4</v>
      </c>
      <c r="S998" s="6">
        <f t="shared" si="245"/>
        <v>104.05</v>
      </c>
      <c r="T998" s="6">
        <f t="shared" si="246"/>
        <v>-19.420646765801443</v>
      </c>
      <c r="V998" s="3" t="str">
        <f t="shared" si="247"/>
        <v>PASS</v>
      </c>
      <c r="W998" s="3" t="str">
        <f t="shared" si="248"/>
        <v>PASS</v>
      </c>
      <c r="X998" s="3" t="str">
        <f t="shared" si="249"/>
        <v>FAIL</v>
      </c>
      <c r="Y998" s="3" t="str">
        <f t="shared" si="250"/>
        <v>FAIL</v>
      </c>
      <c r="Z998" s="3" t="str">
        <f t="shared" si="251"/>
        <v>FAIL</v>
      </c>
      <c r="AA998" s="18">
        <f t="shared" si="252"/>
        <v>2</v>
      </c>
      <c r="AB998" s="3" t="str">
        <f t="shared" si="253"/>
        <v>A047920</v>
      </c>
      <c r="AC998" s="13" t="str">
        <f t="shared" si="254"/>
        <v>씨트리</v>
      </c>
    </row>
    <row r="999" spans="1:29" hidden="1">
      <c r="A999" s="55">
        <f t="shared" si="255"/>
        <v>991</v>
      </c>
      <c r="B999" s="146" t="s">
        <v>1231</v>
      </c>
      <c r="C999" s="176" t="s">
        <v>3079</v>
      </c>
      <c r="D999" s="40" t="s">
        <v>2293</v>
      </c>
      <c r="E999" s="41">
        <v>124584</v>
      </c>
      <c r="F999" s="42">
        <v>122309842</v>
      </c>
      <c r="G999" s="42">
        <v>179309846</v>
      </c>
      <c r="H999" s="89">
        <v>146.6</v>
      </c>
      <c r="I999" s="48">
        <v>5344779</v>
      </c>
      <c r="J999" s="48">
        <v>3013092</v>
      </c>
      <c r="K999" s="48">
        <v>8067720</v>
      </c>
      <c r="L999" s="48">
        <v>69359</v>
      </c>
      <c r="N999" s="3" t="str">
        <f t="shared" si="240"/>
        <v>0</v>
      </c>
      <c r="O999" s="3" t="str">
        <f t="shared" si="241"/>
        <v>0</v>
      </c>
      <c r="P999" s="3" t="str">
        <f t="shared" si="242"/>
        <v>0</v>
      </c>
      <c r="Q999" s="3" t="str">
        <f t="shared" si="243"/>
        <v>0</v>
      </c>
      <c r="R999" s="8">
        <f t="shared" si="244"/>
        <v>0</v>
      </c>
      <c r="S999" s="6">
        <f t="shared" si="245"/>
        <v>146.6</v>
      </c>
      <c r="T999" s="6">
        <f t="shared" si="246"/>
        <v>13.486200072108669</v>
      </c>
      <c r="V999" s="3" t="str">
        <f t="shared" si="247"/>
        <v>PASS</v>
      </c>
      <c r="W999" s="3" t="str">
        <f t="shared" si="248"/>
        <v>PASS</v>
      </c>
      <c r="X999" s="3" t="str">
        <f t="shared" si="249"/>
        <v>PASS</v>
      </c>
      <c r="Y999" s="3" t="str">
        <f t="shared" si="250"/>
        <v>PASS</v>
      </c>
      <c r="Z999" s="3" t="str">
        <f t="shared" si="251"/>
        <v>PASS</v>
      </c>
      <c r="AA999" s="18">
        <f t="shared" si="252"/>
        <v>3</v>
      </c>
      <c r="AB999" s="3" t="str">
        <f t="shared" si="253"/>
        <v>A079660</v>
      </c>
      <c r="AC999" s="13" t="str">
        <f t="shared" si="254"/>
        <v>사조해표</v>
      </c>
    </row>
    <row r="1000" spans="1:29" hidden="1">
      <c r="A1000" s="55">
        <f t="shared" si="255"/>
        <v>992</v>
      </c>
      <c r="B1000" s="143" t="s">
        <v>1494</v>
      </c>
      <c r="C1000" s="175" t="s">
        <v>3182</v>
      </c>
      <c r="D1000" s="37" t="s">
        <v>2294</v>
      </c>
      <c r="E1000" s="38">
        <v>103851</v>
      </c>
      <c r="F1000" s="39">
        <v>97204882</v>
      </c>
      <c r="G1000" s="39">
        <v>14225075</v>
      </c>
      <c r="H1000" s="88">
        <v>14.63</v>
      </c>
      <c r="I1000" s="47">
        <v>1184620</v>
      </c>
      <c r="J1000" s="47">
        <v>2875824</v>
      </c>
      <c r="K1000" s="47">
        <v>2128233</v>
      </c>
      <c r="L1000" s="47">
        <v>354854</v>
      </c>
      <c r="N1000" s="3" t="str">
        <f t="shared" si="240"/>
        <v>0</v>
      </c>
      <c r="O1000" s="3" t="str">
        <f t="shared" si="241"/>
        <v>0</v>
      </c>
      <c r="P1000" s="3" t="str">
        <f t="shared" si="242"/>
        <v>0</v>
      </c>
      <c r="Q1000" s="3" t="str">
        <f t="shared" si="243"/>
        <v>0</v>
      </c>
      <c r="R1000" s="8">
        <f t="shared" si="244"/>
        <v>0</v>
      </c>
      <c r="S1000" s="6">
        <f t="shared" si="245"/>
        <v>14.63</v>
      </c>
      <c r="T1000" s="6">
        <f t="shared" si="246"/>
        <v>6.7316896696608302</v>
      </c>
      <c r="V1000" s="3" t="str">
        <f t="shared" si="247"/>
        <v>PASS</v>
      </c>
      <c r="W1000" s="3" t="str">
        <f t="shared" si="248"/>
        <v>PASS</v>
      </c>
      <c r="X1000" s="3" t="str">
        <f t="shared" si="249"/>
        <v>PASS</v>
      </c>
      <c r="Y1000" s="3" t="str">
        <f t="shared" si="250"/>
        <v>PASS</v>
      </c>
      <c r="Z1000" s="3" t="str">
        <f t="shared" si="251"/>
        <v>PASS</v>
      </c>
      <c r="AA1000" s="18">
        <f t="shared" si="252"/>
        <v>3</v>
      </c>
      <c r="AB1000" s="3" t="str">
        <f t="shared" si="253"/>
        <v>A106190</v>
      </c>
      <c r="AC1000" s="13" t="str">
        <f t="shared" si="254"/>
        <v>하이텍팜</v>
      </c>
    </row>
    <row r="1001" spans="1:29" hidden="1">
      <c r="A1001" s="55">
        <f t="shared" si="255"/>
        <v>993</v>
      </c>
      <c r="B1001" s="143" t="s">
        <v>1052</v>
      </c>
      <c r="C1001" s="175" t="s">
        <v>3243</v>
      </c>
      <c r="D1001" s="37" t="s">
        <v>2286</v>
      </c>
      <c r="E1001" s="38">
        <v>97450</v>
      </c>
      <c r="F1001" s="39">
        <v>22441499</v>
      </c>
      <c r="G1001" s="39">
        <v>14263948</v>
      </c>
      <c r="H1001" s="88">
        <v>63.56</v>
      </c>
      <c r="I1001" s="47">
        <v>1146222</v>
      </c>
      <c r="J1001" s="47">
        <v>686066</v>
      </c>
      <c r="K1001" s="47">
        <v>2243684</v>
      </c>
      <c r="L1001" s="47">
        <v>-2627561</v>
      </c>
      <c r="N1001" s="3" t="str">
        <f t="shared" si="240"/>
        <v>0</v>
      </c>
      <c r="O1001" s="3" t="str">
        <f t="shared" si="241"/>
        <v>0</v>
      </c>
      <c r="P1001" s="3" t="str">
        <f t="shared" si="242"/>
        <v>0</v>
      </c>
      <c r="Q1001" s="3" t="str">
        <f t="shared" si="243"/>
        <v>1</v>
      </c>
      <c r="R1001" s="8">
        <f t="shared" si="244"/>
        <v>1</v>
      </c>
      <c r="S1001" s="6">
        <f t="shared" si="245"/>
        <v>63.56</v>
      </c>
      <c r="T1001" s="6">
        <f t="shared" si="246"/>
        <v>6.4541633337416542</v>
      </c>
      <c r="V1001" s="3" t="str">
        <f t="shared" si="247"/>
        <v>PASS</v>
      </c>
      <c r="W1001" s="3" t="str">
        <f t="shared" si="248"/>
        <v>PASS</v>
      </c>
      <c r="X1001" s="3" t="str">
        <f t="shared" si="249"/>
        <v>PASS</v>
      </c>
      <c r="Y1001" s="3" t="str">
        <f t="shared" si="250"/>
        <v>PASS</v>
      </c>
      <c r="Z1001" s="3" t="str">
        <f t="shared" si="251"/>
        <v>PASS</v>
      </c>
      <c r="AA1001" s="18">
        <f t="shared" si="252"/>
        <v>3</v>
      </c>
      <c r="AB1001" s="3" t="str">
        <f t="shared" si="253"/>
        <v>A058630</v>
      </c>
      <c r="AC1001" s="13" t="str">
        <f t="shared" si="254"/>
        <v>엠게임</v>
      </c>
    </row>
    <row r="1002" spans="1:29" hidden="1">
      <c r="A1002" s="55">
        <f t="shared" si="255"/>
        <v>994</v>
      </c>
      <c r="B1002" s="143" t="s">
        <v>2146</v>
      </c>
      <c r="C1002" s="175" t="s">
        <v>3043</v>
      </c>
      <c r="D1002" s="37" t="s">
        <v>2289</v>
      </c>
      <c r="E1002" s="38">
        <v>162397</v>
      </c>
      <c r="F1002" s="39">
        <v>74331558</v>
      </c>
      <c r="G1002" s="39">
        <v>17388574</v>
      </c>
      <c r="H1002" s="88">
        <v>23.39</v>
      </c>
      <c r="I1002" s="47">
        <v>3178438</v>
      </c>
      <c r="J1002" s="47">
        <v>2978781</v>
      </c>
      <c r="K1002" s="47">
        <v>1564309</v>
      </c>
      <c r="L1002" s="47">
        <v>940689</v>
      </c>
      <c r="N1002" s="3" t="str">
        <f t="shared" si="240"/>
        <v>0</v>
      </c>
      <c r="O1002" s="3" t="str">
        <f t="shared" si="241"/>
        <v>0</v>
      </c>
      <c r="P1002" s="3" t="str">
        <f t="shared" si="242"/>
        <v>0</v>
      </c>
      <c r="Q1002" s="3" t="str">
        <f t="shared" si="243"/>
        <v>0</v>
      </c>
      <c r="R1002" s="8">
        <f t="shared" si="244"/>
        <v>0</v>
      </c>
      <c r="S1002" s="6">
        <f t="shared" si="245"/>
        <v>23.39</v>
      </c>
      <c r="T1002" s="6">
        <f t="shared" si="246"/>
        <v>11.65348505139634</v>
      </c>
      <c r="V1002" s="3" t="str">
        <f t="shared" si="247"/>
        <v>PASS</v>
      </c>
      <c r="W1002" s="3" t="str">
        <f t="shared" si="248"/>
        <v>PASS</v>
      </c>
      <c r="X1002" s="3" t="str">
        <f t="shared" si="249"/>
        <v>PASS</v>
      </c>
      <c r="Y1002" s="3" t="str">
        <f t="shared" si="250"/>
        <v>PASS</v>
      </c>
      <c r="Z1002" s="3" t="str">
        <f t="shared" si="251"/>
        <v>PASS</v>
      </c>
      <c r="AA1002" s="18">
        <f t="shared" si="252"/>
        <v>3</v>
      </c>
      <c r="AB1002" s="3" t="str">
        <f t="shared" si="253"/>
        <v>A138070</v>
      </c>
      <c r="AC1002" s="13" t="str">
        <f t="shared" si="254"/>
        <v>신진에스엠</v>
      </c>
    </row>
    <row r="1003" spans="1:29" hidden="1">
      <c r="A1003" s="55">
        <f t="shared" si="255"/>
        <v>995</v>
      </c>
      <c r="B1003" s="143" t="s">
        <v>1379</v>
      </c>
      <c r="C1003" s="175" t="s">
        <v>3101</v>
      </c>
      <c r="D1003" s="37" t="s">
        <v>2288</v>
      </c>
      <c r="E1003" s="38">
        <v>124410</v>
      </c>
      <c r="F1003" s="39">
        <v>54923946</v>
      </c>
      <c r="G1003" s="39">
        <v>16146070</v>
      </c>
      <c r="H1003" s="88">
        <v>29.4</v>
      </c>
      <c r="I1003" s="47">
        <v>3937793</v>
      </c>
      <c r="J1003" s="47">
        <v>2689308</v>
      </c>
      <c r="K1003" s="47">
        <v>-1063623</v>
      </c>
      <c r="L1003" s="47">
        <v>778142</v>
      </c>
      <c r="N1003" s="3" t="str">
        <f t="shared" si="240"/>
        <v>0</v>
      </c>
      <c r="O1003" s="3" t="str">
        <f t="shared" si="241"/>
        <v>0</v>
      </c>
      <c r="P1003" s="3" t="str">
        <f t="shared" si="242"/>
        <v>1</v>
      </c>
      <c r="Q1003" s="3" t="str">
        <f t="shared" si="243"/>
        <v>0</v>
      </c>
      <c r="R1003" s="8">
        <f t="shared" si="244"/>
        <v>1</v>
      </c>
      <c r="S1003" s="6">
        <f t="shared" si="245"/>
        <v>29.4</v>
      </c>
      <c r="T1003" s="6">
        <f t="shared" si="246"/>
        <v>11.546184245392711</v>
      </c>
      <c r="V1003" s="3" t="str">
        <f t="shared" si="247"/>
        <v>PASS</v>
      </c>
      <c r="W1003" s="3" t="str">
        <f t="shared" si="248"/>
        <v>PASS</v>
      </c>
      <c r="X1003" s="3" t="str">
        <f t="shared" si="249"/>
        <v>PASS</v>
      </c>
      <c r="Y1003" s="3" t="str">
        <f t="shared" si="250"/>
        <v>PASS</v>
      </c>
      <c r="Z1003" s="3" t="str">
        <f t="shared" si="251"/>
        <v>PASS</v>
      </c>
      <c r="AA1003" s="18">
        <f t="shared" si="252"/>
        <v>3</v>
      </c>
      <c r="AB1003" s="3" t="str">
        <f t="shared" si="253"/>
        <v>A097870</v>
      </c>
      <c r="AC1003" s="13" t="str">
        <f t="shared" si="254"/>
        <v>효성오앤비</v>
      </c>
    </row>
    <row r="1004" spans="1:29" hidden="1">
      <c r="A1004" s="55">
        <f t="shared" si="255"/>
        <v>996</v>
      </c>
      <c r="B1004" s="146" t="s">
        <v>324</v>
      </c>
      <c r="C1004" s="176" t="s">
        <v>3128</v>
      </c>
      <c r="D1004" s="40" t="s">
        <v>2287</v>
      </c>
      <c r="E1004" s="41">
        <v>112897</v>
      </c>
      <c r="F1004" s="42">
        <v>89576589</v>
      </c>
      <c r="G1004" s="42">
        <v>22835027</v>
      </c>
      <c r="H1004" s="89">
        <v>25.49</v>
      </c>
      <c r="I1004" s="48">
        <v>-635628</v>
      </c>
      <c r="J1004" s="48">
        <v>-86080</v>
      </c>
      <c r="K1004" s="48">
        <v>-611755</v>
      </c>
      <c r="L1004" s="48">
        <v>751042</v>
      </c>
      <c r="N1004" s="3" t="str">
        <f t="shared" si="240"/>
        <v>1</v>
      </c>
      <c r="O1004" s="3" t="str">
        <f t="shared" si="241"/>
        <v>1</v>
      </c>
      <c r="P1004" s="3" t="str">
        <f t="shared" si="242"/>
        <v>1</v>
      </c>
      <c r="Q1004" s="3" t="str">
        <f t="shared" si="243"/>
        <v>0</v>
      </c>
      <c r="R1004" s="8">
        <f t="shared" si="244"/>
        <v>3</v>
      </c>
      <c r="S1004" s="6">
        <f t="shared" si="245"/>
        <v>25.49</v>
      </c>
      <c r="T1004" s="6">
        <f t="shared" si="246"/>
        <v>-0.65019332227531013</v>
      </c>
      <c r="V1004" s="3" t="str">
        <f t="shared" si="247"/>
        <v>PASS</v>
      </c>
      <c r="W1004" s="3" t="str">
        <f t="shared" si="248"/>
        <v>PASS</v>
      </c>
      <c r="X1004" s="3" t="str">
        <f t="shared" si="249"/>
        <v>PASS</v>
      </c>
      <c r="Y1004" s="3" t="str">
        <f t="shared" si="250"/>
        <v>PASS</v>
      </c>
      <c r="Z1004" s="3" t="str">
        <f t="shared" si="251"/>
        <v>PASS</v>
      </c>
      <c r="AA1004" s="18">
        <f t="shared" si="252"/>
        <v>3</v>
      </c>
      <c r="AB1004" s="3" t="str">
        <f t="shared" si="253"/>
        <v>A007720</v>
      </c>
      <c r="AC1004" s="13" t="str">
        <f t="shared" si="254"/>
        <v>대명코퍼레이션</v>
      </c>
    </row>
    <row r="1005" spans="1:29" hidden="1">
      <c r="A1005" s="55">
        <f t="shared" si="255"/>
        <v>997</v>
      </c>
      <c r="B1005" s="143" t="s">
        <v>507</v>
      </c>
      <c r="C1005" s="175" t="s">
        <v>3106</v>
      </c>
      <c r="D1005" s="37" t="s">
        <v>2286</v>
      </c>
      <c r="E1005" s="38">
        <v>120729</v>
      </c>
      <c r="F1005" s="39">
        <v>47607409</v>
      </c>
      <c r="G1005" s="39">
        <v>12262261</v>
      </c>
      <c r="H1005" s="88">
        <v>25.76</v>
      </c>
      <c r="I1005" s="47">
        <v>2462599</v>
      </c>
      <c r="J1005" s="47">
        <v>2663106</v>
      </c>
      <c r="K1005" s="47">
        <v>1004769</v>
      </c>
      <c r="L1005" s="47">
        <v>-3582549</v>
      </c>
      <c r="N1005" s="3" t="str">
        <f t="shared" si="240"/>
        <v>0</v>
      </c>
      <c r="O1005" s="3" t="str">
        <f t="shared" si="241"/>
        <v>0</v>
      </c>
      <c r="P1005" s="3" t="str">
        <f t="shared" si="242"/>
        <v>0</v>
      </c>
      <c r="Q1005" s="3" t="str">
        <f t="shared" si="243"/>
        <v>1</v>
      </c>
      <c r="R1005" s="8">
        <f t="shared" si="244"/>
        <v>1</v>
      </c>
      <c r="S1005" s="6">
        <f t="shared" si="245"/>
        <v>25.76</v>
      </c>
      <c r="T1005" s="6">
        <f t="shared" si="246"/>
        <v>5.3519505755921317</v>
      </c>
      <c r="V1005" s="3" t="str">
        <f t="shared" si="247"/>
        <v>PASS</v>
      </c>
      <c r="W1005" s="3" t="str">
        <f t="shared" si="248"/>
        <v>PASS</v>
      </c>
      <c r="X1005" s="3" t="str">
        <f t="shared" si="249"/>
        <v>PASS</v>
      </c>
      <c r="Y1005" s="3" t="str">
        <f t="shared" si="250"/>
        <v>PASS</v>
      </c>
      <c r="Z1005" s="3" t="str">
        <f t="shared" si="251"/>
        <v>PASS</v>
      </c>
      <c r="AA1005" s="18">
        <f t="shared" si="252"/>
        <v>3</v>
      </c>
      <c r="AB1005" s="3" t="str">
        <f t="shared" si="253"/>
        <v>A016670</v>
      </c>
      <c r="AC1005" s="13" t="str">
        <f t="shared" si="254"/>
        <v>포비스티앤씨</v>
      </c>
    </row>
    <row r="1006" spans="1:29" hidden="1">
      <c r="A1006" s="55">
        <f t="shared" si="255"/>
        <v>998</v>
      </c>
      <c r="B1006" s="143" t="s">
        <v>1504</v>
      </c>
      <c r="C1006" s="175" t="s">
        <v>3167</v>
      </c>
      <c r="D1006" s="37" t="s">
        <v>2287</v>
      </c>
      <c r="E1006" s="38">
        <v>114427</v>
      </c>
      <c r="F1006" s="39">
        <v>87150919</v>
      </c>
      <c r="G1006" s="39">
        <v>88321605</v>
      </c>
      <c r="H1006" s="88">
        <v>101.34</v>
      </c>
      <c r="I1006" s="47">
        <v>35885</v>
      </c>
      <c r="J1006" s="47">
        <v>4640707</v>
      </c>
      <c r="K1006" s="47">
        <v>7746928</v>
      </c>
      <c r="L1006" s="47">
        <v>-285416</v>
      </c>
      <c r="N1006" s="3" t="str">
        <f t="shared" si="240"/>
        <v>0</v>
      </c>
      <c r="O1006" s="3" t="str">
        <f t="shared" si="241"/>
        <v>0</v>
      </c>
      <c r="P1006" s="3" t="str">
        <f t="shared" si="242"/>
        <v>0</v>
      </c>
      <c r="Q1006" s="3" t="str">
        <f t="shared" si="243"/>
        <v>1</v>
      </c>
      <c r="R1006" s="8">
        <f t="shared" si="244"/>
        <v>1</v>
      </c>
      <c r="S1006" s="6">
        <f t="shared" si="245"/>
        <v>101.34</v>
      </c>
      <c r="T1006" s="6">
        <f t="shared" si="246"/>
        <v>13.927683309914379</v>
      </c>
      <c r="V1006" s="3" t="str">
        <f t="shared" si="247"/>
        <v>PASS</v>
      </c>
      <c r="W1006" s="3" t="str">
        <f t="shared" si="248"/>
        <v>PASS</v>
      </c>
      <c r="X1006" s="3" t="str">
        <f t="shared" si="249"/>
        <v>PASS</v>
      </c>
      <c r="Y1006" s="3" t="str">
        <f t="shared" si="250"/>
        <v>PASS</v>
      </c>
      <c r="Z1006" s="3" t="str">
        <f t="shared" si="251"/>
        <v>PASS</v>
      </c>
      <c r="AA1006" s="18">
        <f t="shared" si="252"/>
        <v>3</v>
      </c>
      <c r="AB1006" s="3" t="str">
        <f t="shared" si="253"/>
        <v>A123410</v>
      </c>
      <c r="AC1006" s="13" t="str">
        <f t="shared" si="254"/>
        <v>코리아에프티</v>
      </c>
    </row>
    <row r="1007" spans="1:29" hidden="1">
      <c r="A1007" s="55">
        <f t="shared" si="255"/>
        <v>999</v>
      </c>
      <c r="B1007" s="143" t="s">
        <v>1117</v>
      </c>
      <c r="C1007" s="175" t="s">
        <v>3206</v>
      </c>
      <c r="D1007" s="37" t="s">
        <v>2287</v>
      </c>
      <c r="E1007" s="38">
        <v>101991</v>
      </c>
      <c r="F1007" s="39">
        <v>63518070</v>
      </c>
      <c r="G1007" s="39">
        <v>43598199</v>
      </c>
      <c r="H1007" s="88">
        <v>68.64</v>
      </c>
      <c r="I1007" s="47">
        <v>920216</v>
      </c>
      <c r="J1007" s="47">
        <v>1576711</v>
      </c>
      <c r="K1007" s="47">
        <v>271300</v>
      </c>
      <c r="L1007" s="47">
        <v>-170945</v>
      </c>
      <c r="N1007" s="3" t="str">
        <f t="shared" si="240"/>
        <v>0</v>
      </c>
      <c r="O1007" s="3" t="str">
        <f t="shared" si="241"/>
        <v>0</v>
      </c>
      <c r="P1007" s="3" t="str">
        <f t="shared" si="242"/>
        <v>0</v>
      </c>
      <c r="Q1007" s="3" t="str">
        <f t="shared" si="243"/>
        <v>1</v>
      </c>
      <c r="R1007" s="8">
        <f t="shared" si="244"/>
        <v>1</v>
      </c>
      <c r="S1007" s="6">
        <f t="shared" si="245"/>
        <v>68.64</v>
      </c>
      <c r="T1007" s="6">
        <f t="shared" si="246"/>
        <v>4.0890442672455256</v>
      </c>
      <c r="V1007" s="3" t="str">
        <f t="shared" si="247"/>
        <v>PASS</v>
      </c>
      <c r="W1007" s="3" t="str">
        <f t="shared" si="248"/>
        <v>PASS</v>
      </c>
      <c r="X1007" s="3" t="str">
        <f t="shared" si="249"/>
        <v>PASS</v>
      </c>
      <c r="Y1007" s="3" t="str">
        <f t="shared" si="250"/>
        <v>PASS</v>
      </c>
      <c r="Z1007" s="3" t="str">
        <f t="shared" si="251"/>
        <v>PASS</v>
      </c>
      <c r="AA1007" s="18">
        <f t="shared" si="252"/>
        <v>3</v>
      </c>
      <c r="AB1007" s="3" t="str">
        <f t="shared" si="253"/>
        <v>A065950</v>
      </c>
      <c r="AC1007" s="13" t="str">
        <f t="shared" si="254"/>
        <v>웰크론</v>
      </c>
    </row>
    <row r="1008" spans="1:29">
      <c r="A1008" s="55">
        <f t="shared" si="255"/>
        <v>1000</v>
      </c>
      <c r="B1008" s="143" t="s">
        <v>80</v>
      </c>
      <c r="C1008" s="175" t="s">
        <v>1978</v>
      </c>
      <c r="D1008" s="37" t="s">
        <v>2288</v>
      </c>
      <c r="E1008" s="38">
        <v>73591</v>
      </c>
      <c r="F1008" s="39">
        <v>46703110</v>
      </c>
      <c r="G1008" s="39">
        <v>110764433</v>
      </c>
      <c r="H1008" s="88">
        <v>237.17</v>
      </c>
      <c r="I1008" s="47">
        <v>610045</v>
      </c>
      <c r="J1008" s="47">
        <v>1167546</v>
      </c>
      <c r="K1008" s="47">
        <v>1295998</v>
      </c>
      <c r="L1008" s="47">
        <v>-734889</v>
      </c>
      <c r="N1008" s="3" t="str">
        <f t="shared" si="240"/>
        <v>0</v>
      </c>
      <c r="O1008" s="3" t="str">
        <f t="shared" si="241"/>
        <v>0</v>
      </c>
      <c r="P1008" s="3" t="str">
        <f t="shared" si="242"/>
        <v>0</v>
      </c>
      <c r="Q1008" s="3" t="str">
        <f t="shared" si="243"/>
        <v>1</v>
      </c>
      <c r="R1008" s="8">
        <f t="shared" si="244"/>
        <v>1</v>
      </c>
      <c r="S1008" s="6">
        <f t="shared" si="245"/>
        <v>237.17</v>
      </c>
      <c r="T1008" s="6">
        <f t="shared" si="246"/>
        <v>5.0075894303398636</v>
      </c>
      <c r="V1008" s="3" t="str">
        <f t="shared" si="247"/>
        <v>PASS</v>
      </c>
      <c r="W1008" s="3" t="str">
        <f t="shared" si="248"/>
        <v>FAIL</v>
      </c>
      <c r="X1008" s="3" t="str">
        <f t="shared" si="249"/>
        <v>PASS</v>
      </c>
      <c r="Y1008" s="3" t="str">
        <f t="shared" si="250"/>
        <v>PASS</v>
      </c>
      <c r="Z1008" s="3" t="str">
        <f t="shared" si="251"/>
        <v>PASS</v>
      </c>
      <c r="AA1008" s="18">
        <f t="shared" si="252"/>
        <v>2</v>
      </c>
      <c r="AB1008" s="3" t="str">
        <f t="shared" si="253"/>
        <v>A001570</v>
      </c>
      <c r="AC1008" s="13" t="str">
        <f t="shared" si="254"/>
        <v>금양</v>
      </c>
    </row>
    <row r="1009" spans="1:29">
      <c r="A1009" s="55">
        <f t="shared" si="255"/>
        <v>1001</v>
      </c>
      <c r="B1009" s="146" t="s">
        <v>481</v>
      </c>
      <c r="C1009" s="176" t="s">
        <v>1666</v>
      </c>
      <c r="D1009" s="40" t="s">
        <v>2289</v>
      </c>
      <c r="E1009" s="41">
        <v>77324</v>
      </c>
      <c r="F1009" s="42">
        <v>24496201</v>
      </c>
      <c r="G1009" s="42">
        <v>57482163</v>
      </c>
      <c r="H1009" s="89">
        <v>234.66</v>
      </c>
      <c r="I1009" s="48">
        <v>-4431477</v>
      </c>
      <c r="J1009" s="48">
        <v>-261759</v>
      </c>
      <c r="K1009" s="48">
        <v>666171</v>
      </c>
      <c r="L1009" s="48">
        <v>-376199</v>
      </c>
      <c r="N1009" s="3" t="str">
        <f t="shared" si="240"/>
        <v>1</v>
      </c>
      <c r="O1009" s="3" t="str">
        <f t="shared" si="241"/>
        <v>1</v>
      </c>
      <c r="P1009" s="3" t="str">
        <f t="shared" si="242"/>
        <v>0</v>
      </c>
      <c r="Q1009" s="3" t="str">
        <f t="shared" si="243"/>
        <v>1</v>
      </c>
      <c r="R1009" s="8">
        <f t="shared" si="244"/>
        <v>3</v>
      </c>
      <c r="S1009" s="6">
        <f t="shared" si="245"/>
        <v>234.66</v>
      </c>
      <c r="T1009" s="6">
        <f t="shared" si="246"/>
        <v>-17.975293393453132</v>
      </c>
      <c r="V1009" s="3" t="str">
        <f t="shared" si="247"/>
        <v>PASS</v>
      </c>
      <c r="W1009" s="3" t="str">
        <f t="shared" si="248"/>
        <v>FAIL</v>
      </c>
      <c r="X1009" s="3" t="str">
        <f t="shared" si="249"/>
        <v>PASS</v>
      </c>
      <c r="Y1009" s="3" t="str">
        <f t="shared" si="250"/>
        <v>PASS</v>
      </c>
      <c r="Z1009" s="3" t="str">
        <f t="shared" si="251"/>
        <v>FAIL</v>
      </c>
      <c r="AA1009" s="18">
        <f t="shared" si="252"/>
        <v>2</v>
      </c>
      <c r="AB1009" s="3" t="str">
        <f t="shared" si="253"/>
        <v>A014940</v>
      </c>
      <c r="AC1009" s="13" t="str">
        <f t="shared" si="254"/>
        <v>오리엔탈정공</v>
      </c>
    </row>
    <row r="1010" spans="1:29" hidden="1">
      <c r="A1010" s="55">
        <f t="shared" si="255"/>
        <v>1002</v>
      </c>
      <c r="B1010" s="143" t="s">
        <v>372</v>
      </c>
      <c r="C1010" s="175" t="s">
        <v>2000</v>
      </c>
      <c r="D1010" s="37" t="s">
        <v>2288</v>
      </c>
      <c r="E1010" s="38">
        <v>101816</v>
      </c>
      <c r="F1010" s="39">
        <v>77359252</v>
      </c>
      <c r="G1010" s="39">
        <v>107176580</v>
      </c>
      <c r="H1010" s="88">
        <v>138.54</v>
      </c>
      <c r="I1010" s="47">
        <v>1148018</v>
      </c>
      <c r="J1010" s="47">
        <v>525487</v>
      </c>
      <c r="K1010" s="47">
        <v>-14003055</v>
      </c>
      <c r="L1010" s="47">
        <v>39484941</v>
      </c>
      <c r="N1010" s="3" t="str">
        <f t="shared" si="240"/>
        <v>0</v>
      </c>
      <c r="O1010" s="3" t="str">
        <f t="shared" si="241"/>
        <v>0</v>
      </c>
      <c r="P1010" s="3" t="str">
        <f t="shared" si="242"/>
        <v>1</v>
      </c>
      <c r="Q1010" s="3" t="str">
        <f t="shared" si="243"/>
        <v>0</v>
      </c>
      <c r="R1010" s="8">
        <f t="shared" si="244"/>
        <v>1</v>
      </c>
      <c r="S1010" s="6">
        <f t="shared" si="245"/>
        <v>138.54</v>
      </c>
      <c r="T1010" s="6">
        <f t="shared" si="246"/>
        <v>35.102964801159139</v>
      </c>
      <c r="V1010" s="3" t="str">
        <f t="shared" si="247"/>
        <v>PASS</v>
      </c>
      <c r="W1010" s="3" t="str">
        <f t="shared" si="248"/>
        <v>PASS</v>
      </c>
      <c r="X1010" s="3" t="str">
        <f t="shared" si="249"/>
        <v>PASS</v>
      </c>
      <c r="Y1010" s="3" t="str">
        <f t="shared" si="250"/>
        <v>PASS</v>
      </c>
      <c r="Z1010" s="3" t="str">
        <f t="shared" si="251"/>
        <v>PASS</v>
      </c>
      <c r="AA1010" s="18">
        <f t="shared" si="252"/>
        <v>3</v>
      </c>
      <c r="AB1010" s="3" t="str">
        <f t="shared" si="253"/>
        <v>A009520</v>
      </c>
      <c r="AC1010" s="13" t="str">
        <f t="shared" si="254"/>
        <v>포스코엠텍</v>
      </c>
    </row>
    <row r="1011" spans="1:29" hidden="1">
      <c r="A1011" s="55">
        <f t="shared" si="255"/>
        <v>1003</v>
      </c>
      <c r="B1011" s="143" t="s">
        <v>520</v>
      </c>
      <c r="C1011" s="175" t="s">
        <v>3088</v>
      </c>
      <c r="D1011" s="37" t="s">
        <v>2289</v>
      </c>
      <c r="E1011" s="38">
        <v>138235</v>
      </c>
      <c r="F1011" s="39">
        <v>87689228</v>
      </c>
      <c r="G1011" s="39">
        <v>22778569</v>
      </c>
      <c r="H1011" s="88">
        <v>25.98</v>
      </c>
      <c r="I1011" s="47">
        <v>551617</v>
      </c>
      <c r="J1011" s="47">
        <v>491287</v>
      </c>
      <c r="K1011" s="47">
        <v>1275275</v>
      </c>
      <c r="L1011" s="47">
        <v>-106875</v>
      </c>
      <c r="N1011" s="3" t="str">
        <f t="shared" si="240"/>
        <v>0</v>
      </c>
      <c r="O1011" s="3" t="str">
        <f t="shared" si="241"/>
        <v>0</v>
      </c>
      <c r="P1011" s="3" t="str">
        <f t="shared" si="242"/>
        <v>0</v>
      </c>
      <c r="Q1011" s="3" t="str">
        <f t="shared" si="243"/>
        <v>1</v>
      </c>
      <c r="R1011" s="8">
        <f t="shared" si="244"/>
        <v>1</v>
      </c>
      <c r="S1011" s="6">
        <f t="shared" si="245"/>
        <v>25.98</v>
      </c>
      <c r="T1011" s="6">
        <f t="shared" si="246"/>
        <v>2.5217510182664626</v>
      </c>
      <c r="V1011" s="3" t="str">
        <f t="shared" si="247"/>
        <v>PASS</v>
      </c>
      <c r="W1011" s="3" t="str">
        <f t="shared" si="248"/>
        <v>PASS</v>
      </c>
      <c r="X1011" s="3" t="str">
        <f t="shared" si="249"/>
        <v>PASS</v>
      </c>
      <c r="Y1011" s="3" t="str">
        <f t="shared" si="250"/>
        <v>PASS</v>
      </c>
      <c r="Z1011" s="3" t="str">
        <f t="shared" si="251"/>
        <v>PASS</v>
      </c>
      <c r="AA1011" s="18">
        <f t="shared" si="252"/>
        <v>3</v>
      </c>
      <c r="AB1011" s="3" t="str">
        <f t="shared" si="253"/>
        <v>A017550</v>
      </c>
      <c r="AC1011" s="13" t="str">
        <f t="shared" si="254"/>
        <v>수산중공업</v>
      </c>
    </row>
    <row r="1012" spans="1:29" hidden="1">
      <c r="A1012" s="55">
        <f t="shared" si="255"/>
        <v>1004</v>
      </c>
      <c r="B1012" s="143" t="s">
        <v>905</v>
      </c>
      <c r="C1012" s="175" t="s">
        <v>3121</v>
      </c>
      <c r="D1012" s="37" t="s">
        <v>2286</v>
      </c>
      <c r="E1012" s="38">
        <v>116622</v>
      </c>
      <c r="F1012" s="39">
        <v>122687711</v>
      </c>
      <c r="G1012" s="39">
        <v>33701018</v>
      </c>
      <c r="H1012" s="88">
        <v>27.47</v>
      </c>
      <c r="I1012" s="47">
        <v>344363</v>
      </c>
      <c r="J1012" s="47">
        <v>-186672</v>
      </c>
      <c r="K1012" s="47">
        <v>-386965</v>
      </c>
      <c r="L1012" s="47">
        <v>-714285</v>
      </c>
      <c r="N1012" s="3" t="str">
        <f t="shared" si="240"/>
        <v>0</v>
      </c>
      <c r="O1012" s="3" t="str">
        <f t="shared" si="241"/>
        <v>1</v>
      </c>
      <c r="P1012" s="3" t="str">
        <f t="shared" si="242"/>
        <v>1</v>
      </c>
      <c r="Q1012" s="3" t="str">
        <f t="shared" si="243"/>
        <v>1</v>
      </c>
      <c r="R1012" s="8">
        <f t="shared" si="244"/>
        <v>3</v>
      </c>
      <c r="S1012" s="6">
        <f t="shared" si="245"/>
        <v>27.47</v>
      </c>
      <c r="T1012" s="6">
        <f t="shared" si="246"/>
        <v>-0.76907376648342562</v>
      </c>
      <c r="V1012" s="3" t="str">
        <f t="shared" si="247"/>
        <v>PASS</v>
      </c>
      <c r="W1012" s="3" t="str">
        <f t="shared" si="248"/>
        <v>PASS</v>
      </c>
      <c r="X1012" s="3" t="str">
        <f t="shared" si="249"/>
        <v>PASS</v>
      </c>
      <c r="Y1012" s="3" t="str">
        <f t="shared" si="250"/>
        <v>PASS</v>
      </c>
      <c r="Z1012" s="3" t="str">
        <f t="shared" si="251"/>
        <v>PASS</v>
      </c>
      <c r="AA1012" s="18">
        <f t="shared" si="252"/>
        <v>3</v>
      </c>
      <c r="AB1012" s="3" t="str">
        <f t="shared" si="253"/>
        <v>A045970</v>
      </c>
      <c r="AC1012" s="13" t="str">
        <f t="shared" si="254"/>
        <v>코아시아홀딩스</v>
      </c>
    </row>
    <row r="1013" spans="1:29" hidden="1">
      <c r="A1013" s="55">
        <f t="shared" si="255"/>
        <v>1005</v>
      </c>
      <c r="B1013" s="143" t="s">
        <v>466</v>
      </c>
      <c r="C1013" s="175" t="s">
        <v>3140</v>
      </c>
      <c r="D1013" s="37" t="s">
        <v>2288</v>
      </c>
      <c r="E1013" s="38">
        <v>121585</v>
      </c>
      <c r="F1013" s="39">
        <v>124761501</v>
      </c>
      <c r="G1013" s="39">
        <v>86044062</v>
      </c>
      <c r="H1013" s="88">
        <v>68.97</v>
      </c>
      <c r="I1013" s="47">
        <v>1448674</v>
      </c>
      <c r="J1013" s="47">
        <v>1933034</v>
      </c>
      <c r="K1013" s="47">
        <v>727238</v>
      </c>
      <c r="L1013" s="47">
        <v>-11132073</v>
      </c>
      <c r="N1013" s="3" t="str">
        <f t="shared" si="240"/>
        <v>0</v>
      </c>
      <c r="O1013" s="3" t="str">
        <f t="shared" si="241"/>
        <v>0</v>
      </c>
      <c r="P1013" s="3" t="str">
        <f t="shared" si="242"/>
        <v>0</v>
      </c>
      <c r="Q1013" s="3" t="str">
        <f t="shared" si="243"/>
        <v>1</v>
      </c>
      <c r="R1013" s="8">
        <f t="shared" si="244"/>
        <v>1</v>
      </c>
      <c r="S1013" s="6">
        <f t="shared" si="245"/>
        <v>68.97</v>
      </c>
      <c r="T1013" s="6">
        <f t="shared" si="246"/>
        <v>-5.6292421489863287</v>
      </c>
      <c r="V1013" s="3" t="str">
        <f t="shared" si="247"/>
        <v>PASS</v>
      </c>
      <c r="W1013" s="3" t="str">
        <f t="shared" si="248"/>
        <v>PASS</v>
      </c>
      <c r="X1013" s="3" t="str">
        <f t="shared" si="249"/>
        <v>PASS</v>
      </c>
      <c r="Y1013" s="3" t="str">
        <f t="shared" si="250"/>
        <v>PASS</v>
      </c>
      <c r="Z1013" s="3" t="str">
        <f t="shared" si="251"/>
        <v>PASS</v>
      </c>
      <c r="AA1013" s="18">
        <f t="shared" si="252"/>
        <v>3</v>
      </c>
      <c r="AB1013" s="3" t="str">
        <f t="shared" si="253"/>
        <v>A014160</v>
      </c>
      <c r="AC1013" s="13" t="str">
        <f t="shared" si="254"/>
        <v>대영포장</v>
      </c>
    </row>
    <row r="1014" spans="1:29" hidden="1">
      <c r="A1014" s="55">
        <f t="shared" si="255"/>
        <v>1006</v>
      </c>
      <c r="B1014" s="146" t="s">
        <v>955</v>
      </c>
      <c r="C1014" s="176" t="s">
        <v>3087</v>
      </c>
      <c r="D1014" s="40" t="s">
        <v>2286</v>
      </c>
      <c r="E1014" s="41">
        <v>123484</v>
      </c>
      <c r="F1014" s="42">
        <v>99805792</v>
      </c>
      <c r="G1014" s="42">
        <v>143672905</v>
      </c>
      <c r="H1014" s="89">
        <v>143.94999999999999</v>
      </c>
      <c r="I1014" s="48">
        <v>-3477532</v>
      </c>
      <c r="J1014" s="48">
        <v>1585773</v>
      </c>
      <c r="K1014" s="48">
        <v>4519462</v>
      </c>
      <c r="L1014" s="48">
        <v>5366715</v>
      </c>
      <c r="N1014" s="3" t="str">
        <f t="shared" si="240"/>
        <v>1</v>
      </c>
      <c r="O1014" s="3" t="str">
        <f t="shared" si="241"/>
        <v>0</v>
      </c>
      <c r="P1014" s="3" t="str">
        <f t="shared" si="242"/>
        <v>0</v>
      </c>
      <c r="Q1014" s="3" t="str">
        <f t="shared" si="243"/>
        <v>0</v>
      </c>
      <c r="R1014" s="8">
        <f t="shared" si="244"/>
        <v>1</v>
      </c>
      <c r="S1014" s="6">
        <f t="shared" si="245"/>
        <v>143.94999999999999</v>
      </c>
      <c r="T1014" s="6">
        <f t="shared" si="246"/>
        <v>8.0099740103259744</v>
      </c>
      <c r="V1014" s="3" t="str">
        <f t="shared" si="247"/>
        <v>PASS</v>
      </c>
      <c r="W1014" s="3" t="str">
        <f t="shared" si="248"/>
        <v>PASS</v>
      </c>
      <c r="X1014" s="3" t="str">
        <f t="shared" si="249"/>
        <v>PASS</v>
      </c>
      <c r="Y1014" s="3" t="str">
        <f t="shared" si="250"/>
        <v>PASS</v>
      </c>
      <c r="Z1014" s="3" t="str">
        <f t="shared" si="251"/>
        <v>PASS</v>
      </c>
      <c r="AA1014" s="18">
        <f t="shared" si="252"/>
        <v>3</v>
      </c>
      <c r="AB1014" s="3" t="str">
        <f t="shared" si="253"/>
        <v>A050890</v>
      </c>
      <c r="AC1014" s="13" t="str">
        <f t="shared" si="254"/>
        <v>쏠리드</v>
      </c>
    </row>
    <row r="1015" spans="1:29" hidden="1">
      <c r="A1015" s="55">
        <f t="shared" si="255"/>
        <v>1007</v>
      </c>
      <c r="B1015" s="143" t="s">
        <v>1304</v>
      </c>
      <c r="C1015" s="175" t="s">
        <v>3145</v>
      </c>
      <c r="D1015" s="37" t="s">
        <v>2286</v>
      </c>
      <c r="E1015" s="38">
        <v>114146</v>
      </c>
      <c r="F1015" s="39">
        <v>158852895</v>
      </c>
      <c r="G1015" s="39">
        <v>271379647</v>
      </c>
      <c r="H1015" s="88">
        <v>170.84</v>
      </c>
      <c r="I1015" s="47">
        <v>-2137558</v>
      </c>
      <c r="J1015" s="47">
        <v>-2436218</v>
      </c>
      <c r="K1015" s="47">
        <v>4672340</v>
      </c>
      <c r="L1015" s="47">
        <v>6358171</v>
      </c>
      <c r="N1015" s="3" t="str">
        <f t="shared" si="240"/>
        <v>1</v>
      </c>
      <c r="O1015" s="3" t="str">
        <f t="shared" si="241"/>
        <v>1</v>
      </c>
      <c r="P1015" s="3" t="str">
        <f t="shared" si="242"/>
        <v>0</v>
      </c>
      <c r="Q1015" s="3" t="str">
        <f t="shared" si="243"/>
        <v>0</v>
      </c>
      <c r="R1015" s="8">
        <f t="shared" si="244"/>
        <v>2</v>
      </c>
      <c r="S1015" s="6">
        <f t="shared" si="245"/>
        <v>170.84</v>
      </c>
      <c r="T1015" s="6">
        <f t="shared" si="246"/>
        <v>4.0646001446810267</v>
      </c>
      <c r="V1015" s="3" t="str">
        <f t="shared" si="247"/>
        <v>PASS</v>
      </c>
      <c r="W1015" s="3" t="str">
        <f t="shared" si="248"/>
        <v>PASS</v>
      </c>
      <c r="X1015" s="3" t="str">
        <f t="shared" si="249"/>
        <v>PASS</v>
      </c>
      <c r="Y1015" s="3" t="str">
        <f t="shared" si="250"/>
        <v>PASS</v>
      </c>
      <c r="Z1015" s="3" t="str">
        <f t="shared" si="251"/>
        <v>PASS</v>
      </c>
      <c r="AA1015" s="18">
        <f t="shared" si="252"/>
        <v>3</v>
      </c>
      <c r="AB1015" s="3" t="str">
        <f t="shared" si="253"/>
        <v>A088800</v>
      </c>
      <c r="AC1015" s="13" t="str">
        <f t="shared" si="254"/>
        <v>에이스테크</v>
      </c>
    </row>
    <row r="1016" spans="1:29" hidden="1">
      <c r="A1016" s="55">
        <f t="shared" si="255"/>
        <v>1008</v>
      </c>
      <c r="B1016" s="143" t="s">
        <v>704</v>
      </c>
      <c r="C1016" s="175" t="s">
        <v>3557</v>
      </c>
      <c r="D1016" s="37" t="s">
        <v>2293</v>
      </c>
      <c r="E1016" s="38">
        <v>56693</v>
      </c>
      <c r="F1016" s="39">
        <v>38867174</v>
      </c>
      <c r="G1016" s="39">
        <v>20589694</v>
      </c>
      <c r="H1016" s="88">
        <v>52.97</v>
      </c>
      <c r="I1016" s="47">
        <v>396687</v>
      </c>
      <c r="J1016" s="47">
        <v>1036727</v>
      </c>
      <c r="K1016" s="47">
        <v>1196860</v>
      </c>
      <c r="L1016" s="47">
        <v>29257</v>
      </c>
      <c r="N1016" s="3" t="str">
        <f t="shared" si="240"/>
        <v>0</v>
      </c>
      <c r="O1016" s="3" t="str">
        <f t="shared" si="241"/>
        <v>0</v>
      </c>
      <c r="P1016" s="3" t="str">
        <f t="shared" si="242"/>
        <v>0</v>
      </c>
      <c r="Q1016" s="3" t="str">
        <f t="shared" si="243"/>
        <v>0</v>
      </c>
      <c r="R1016" s="8">
        <f t="shared" si="244"/>
        <v>0</v>
      </c>
      <c r="S1016" s="6">
        <f t="shared" si="245"/>
        <v>52.97</v>
      </c>
      <c r="T1016" s="6">
        <f t="shared" si="246"/>
        <v>6.8426147988016828</v>
      </c>
      <c r="V1016" s="3" t="str">
        <f t="shared" si="247"/>
        <v>PASS</v>
      </c>
      <c r="W1016" s="3" t="str">
        <f t="shared" si="248"/>
        <v>PASS</v>
      </c>
      <c r="X1016" s="3" t="str">
        <f t="shared" si="249"/>
        <v>PASS</v>
      </c>
      <c r="Y1016" s="3" t="str">
        <f t="shared" si="250"/>
        <v>PASS</v>
      </c>
      <c r="Z1016" s="3" t="str">
        <f t="shared" si="251"/>
        <v>PASS</v>
      </c>
      <c r="AA1016" s="18">
        <f t="shared" si="252"/>
        <v>3</v>
      </c>
      <c r="AB1016" s="3" t="str">
        <f t="shared" si="253"/>
        <v>A033180</v>
      </c>
      <c r="AC1016" s="13" t="str">
        <f t="shared" si="254"/>
        <v>필룩스</v>
      </c>
    </row>
    <row r="1017" spans="1:29" hidden="1">
      <c r="A1017" s="55">
        <f t="shared" si="255"/>
        <v>1009</v>
      </c>
      <c r="B1017" s="143" t="s">
        <v>1249</v>
      </c>
      <c r="C1017" s="175" t="s">
        <v>3183</v>
      </c>
      <c r="D1017" s="37" t="s">
        <v>2286</v>
      </c>
      <c r="E1017" s="38">
        <v>102054</v>
      </c>
      <c r="F1017" s="39">
        <v>83176068</v>
      </c>
      <c r="G1017" s="39">
        <v>134673952</v>
      </c>
      <c r="H1017" s="88">
        <v>161.91</v>
      </c>
      <c r="I1017" s="47">
        <v>49758</v>
      </c>
      <c r="J1017" s="47">
        <v>851864</v>
      </c>
      <c r="K1017" s="47">
        <v>5180581</v>
      </c>
      <c r="L1017" s="47">
        <v>-19417809</v>
      </c>
      <c r="N1017" s="3" t="str">
        <f t="shared" si="240"/>
        <v>0</v>
      </c>
      <c r="O1017" s="3" t="str">
        <f t="shared" si="241"/>
        <v>0</v>
      </c>
      <c r="P1017" s="3" t="str">
        <f t="shared" si="242"/>
        <v>0</v>
      </c>
      <c r="Q1017" s="3" t="str">
        <f t="shared" si="243"/>
        <v>1</v>
      </c>
      <c r="R1017" s="8">
        <f t="shared" si="244"/>
        <v>1</v>
      </c>
      <c r="S1017" s="6">
        <f t="shared" si="245"/>
        <v>161.91</v>
      </c>
      <c r="T1017" s="6">
        <f t="shared" si="246"/>
        <v>-16.032984391616107</v>
      </c>
      <c r="V1017" s="3" t="str">
        <f t="shared" si="247"/>
        <v>PASS</v>
      </c>
      <c r="W1017" s="3" t="str">
        <f t="shared" si="248"/>
        <v>PASS</v>
      </c>
      <c r="X1017" s="3" t="str">
        <f t="shared" si="249"/>
        <v>PASS</v>
      </c>
      <c r="Y1017" s="3" t="str">
        <f t="shared" si="250"/>
        <v>PASS</v>
      </c>
      <c r="Z1017" s="3" t="str">
        <f t="shared" si="251"/>
        <v>FAIL</v>
      </c>
      <c r="AA1017" s="18">
        <f t="shared" si="252"/>
        <v>3</v>
      </c>
      <c r="AB1017" s="3" t="str">
        <f t="shared" si="253"/>
        <v>A082210</v>
      </c>
      <c r="AC1017" s="13" t="str">
        <f t="shared" si="254"/>
        <v>옵트론텍</v>
      </c>
    </row>
    <row r="1018" spans="1:29">
      <c r="A1018" s="55">
        <f t="shared" si="255"/>
        <v>1010</v>
      </c>
      <c r="B1018" s="143" t="s">
        <v>1147</v>
      </c>
      <c r="C1018" s="175" t="s">
        <v>2005</v>
      </c>
      <c r="D1018" s="37" t="s">
        <v>2287</v>
      </c>
      <c r="E1018" s="38">
        <v>99144</v>
      </c>
      <c r="F1018" s="39">
        <v>62998209</v>
      </c>
      <c r="G1018" s="39">
        <v>160370510</v>
      </c>
      <c r="H1018" s="88">
        <v>254.56</v>
      </c>
      <c r="I1018" s="47">
        <v>1223161</v>
      </c>
      <c r="J1018" s="47">
        <v>473092</v>
      </c>
      <c r="K1018" s="47">
        <v>1266073</v>
      </c>
      <c r="L1018" s="47">
        <v>2813814</v>
      </c>
      <c r="N1018" s="3" t="str">
        <f t="shared" si="240"/>
        <v>0</v>
      </c>
      <c r="O1018" s="3" t="str">
        <f t="shared" si="241"/>
        <v>0</v>
      </c>
      <c r="P1018" s="3" t="str">
        <f t="shared" si="242"/>
        <v>0</v>
      </c>
      <c r="Q1018" s="3" t="str">
        <f t="shared" si="243"/>
        <v>0</v>
      </c>
      <c r="R1018" s="8">
        <f t="shared" si="244"/>
        <v>0</v>
      </c>
      <c r="S1018" s="6">
        <f t="shared" si="245"/>
        <v>254.56</v>
      </c>
      <c r="T1018" s="6">
        <f t="shared" si="246"/>
        <v>9.1687368445664852</v>
      </c>
      <c r="V1018" s="3" t="str">
        <f t="shared" si="247"/>
        <v>PASS</v>
      </c>
      <c r="W1018" s="3" t="str">
        <f t="shared" si="248"/>
        <v>FAIL</v>
      </c>
      <c r="X1018" s="3" t="str">
        <f t="shared" si="249"/>
        <v>PASS</v>
      </c>
      <c r="Y1018" s="3" t="str">
        <f t="shared" si="250"/>
        <v>PASS</v>
      </c>
      <c r="Z1018" s="3" t="str">
        <f t="shared" si="251"/>
        <v>PASS</v>
      </c>
      <c r="AA1018" s="18">
        <f t="shared" si="252"/>
        <v>2</v>
      </c>
      <c r="AB1018" s="3" t="str">
        <f t="shared" si="253"/>
        <v>A067990</v>
      </c>
      <c r="AC1018" s="13" t="str">
        <f t="shared" si="254"/>
        <v>도이치모터스</v>
      </c>
    </row>
    <row r="1019" spans="1:29" hidden="1">
      <c r="A1019" s="55">
        <f t="shared" si="255"/>
        <v>1011</v>
      </c>
      <c r="B1019" s="146" t="s">
        <v>100</v>
      </c>
      <c r="C1019" s="176" t="s">
        <v>3164</v>
      </c>
      <c r="D1019" s="40" t="s">
        <v>2288</v>
      </c>
      <c r="E1019" s="41">
        <v>110411</v>
      </c>
      <c r="F1019" s="42">
        <v>173056378</v>
      </c>
      <c r="G1019" s="42">
        <v>92052914</v>
      </c>
      <c r="H1019" s="89">
        <v>53.19</v>
      </c>
      <c r="I1019" s="48">
        <v>17682628</v>
      </c>
      <c r="J1019" s="48">
        <v>2448701</v>
      </c>
      <c r="K1019" s="48">
        <v>-3822942</v>
      </c>
      <c r="L1019" s="48">
        <v>-9819507</v>
      </c>
      <c r="N1019" s="3" t="str">
        <f t="shared" si="240"/>
        <v>0</v>
      </c>
      <c r="O1019" s="3" t="str">
        <f t="shared" si="241"/>
        <v>0</v>
      </c>
      <c r="P1019" s="3" t="str">
        <f t="shared" si="242"/>
        <v>1</v>
      </c>
      <c r="Q1019" s="3" t="str">
        <f t="shared" si="243"/>
        <v>1</v>
      </c>
      <c r="R1019" s="8">
        <f t="shared" si="244"/>
        <v>2</v>
      </c>
      <c r="S1019" s="6">
        <f t="shared" si="245"/>
        <v>53.19</v>
      </c>
      <c r="T1019" s="6">
        <f t="shared" si="246"/>
        <v>3.749575759640595</v>
      </c>
      <c r="V1019" s="3" t="str">
        <f t="shared" si="247"/>
        <v>PASS</v>
      </c>
      <c r="W1019" s="3" t="str">
        <f t="shared" si="248"/>
        <v>PASS</v>
      </c>
      <c r="X1019" s="3" t="str">
        <f t="shared" si="249"/>
        <v>PASS</v>
      </c>
      <c r="Y1019" s="3" t="str">
        <f t="shared" si="250"/>
        <v>PASS</v>
      </c>
      <c r="Z1019" s="3" t="str">
        <f t="shared" si="251"/>
        <v>PASS</v>
      </c>
      <c r="AA1019" s="18">
        <f t="shared" si="252"/>
        <v>3</v>
      </c>
      <c r="AB1019" s="3" t="str">
        <f t="shared" si="253"/>
        <v>A002100</v>
      </c>
      <c r="AC1019" s="13" t="str">
        <f t="shared" si="254"/>
        <v>경농</v>
      </c>
    </row>
    <row r="1020" spans="1:29" hidden="1">
      <c r="A1020" s="55">
        <f t="shared" si="255"/>
        <v>1012</v>
      </c>
      <c r="B1020" s="143" t="s">
        <v>2136</v>
      </c>
      <c r="C1020" s="175" t="s">
        <v>3208</v>
      </c>
      <c r="D1020" s="37" t="s">
        <v>2288</v>
      </c>
      <c r="E1020" s="38">
        <v>104983</v>
      </c>
      <c r="F1020" s="39">
        <v>82816494</v>
      </c>
      <c r="G1020" s="39">
        <v>13587500</v>
      </c>
      <c r="H1020" s="88">
        <v>16.41</v>
      </c>
      <c r="I1020" s="47">
        <v>3232089</v>
      </c>
      <c r="J1020" s="47">
        <v>3075945</v>
      </c>
      <c r="K1020" s="47">
        <v>3676377</v>
      </c>
      <c r="L1020" s="47">
        <v>1779896</v>
      </c>
      <c r="N1020" s="3" t="str">
        <f t="shared" si="240"/>
        <v>0</v>
      </c>
      <c r="O1020" s="3" t="str">
        <f t="shared" si="241"/>
        <v>0</v>
      </c>
      <c r="P1020" s="3" t="str">
        <f t="shared" si="242"/>
        <v>0</v>
      </c>
      <c r="Q1020" s="3" t="str">
        <f t="shared" si="243"/>
        <v>0</v>
      </c>
      <c r="R1020" s="8">
        <f t="shared" si="244"/>
        <v>0</v>
      </c>
      <c r="S1020" s="6">
        <f t="shared" si="245"/>
        <v>16.41</v>
      </c>
      <c r="T1020" s="6">
        <f t="shared" si="246"/>
        <v>14.205270510485507</v>
      </c>
      <c r="V1020" s="3" t="str">
        <f t="shared" si="247"/>
        <v>PASS</v>
      </c>
      <c r="W1020" s="3" t="str">
        <f t="shared" si="248"/>
        <v>PASS</v>
      </c>
      <c r="X1020" s="3" t="str">
        <f t="shared" si="249"/>
        <v>PASS</v>
      </c>
      <c r="Y1020" s="3" t="str">
        <f t="shared" si="250"/>
        <v>PASS</v>
      </c>
      <c r="Z1020" s="3" t="str">
        <f t="shared" si="251"/>
        <v>PASS</v>
      </c>
      <c r="AA1020" s="18">
        <f t="shared" si="252"/>
        <v>3</v>
      </c>
      <c r="AB1020" s="3" t="str">
        <f t="shared" si="253"/>
        <v>A134380</v>
      </c>
      <c r="AC1020" s="13" t="str">
        <f t="shared" si="254"/>
        <v>미원화학</v>
      </c>
    </row>
    <row r="1021" spans="1:29" hidden="1">
      <c r="A1021" s="55">
        <f t="shared" si="255"/>
        <v>1013</v>
      </c>
      <c r="B1021" s="143" t="s">
        <v>1428</v>
      </c>
      <c r="C1021" s="175" t="s">
        <v>3201</v>
      </c>
      <c r="D1021" s="37" t="s">
        <v>2286</v>
      </c>
      <c r="E1021" s="38">
        <v>102892</v>
      </c>
      <c r="F1021" s="39">
        <v>84384796</v>
      </c>
      <c r="G1021" s="39">
        <v>74657442</v>
      </c>
      <c r="H1021" s="88">
        <v>88.47</v>
      </c>
      <c r="I1021" s="47">
        <v>3214643</v>
      </c>
      <c r="J1021" s="47">
        <v>2229523</v>
      </c>
      <c r="K1021" s="47">
        <v>2241034</v>
      </c>
      <c r="L1021" s="47">
        <v>-2948468</v>
      </c>
      <c r="N1021" s="3" t="str">
        <f t="shared" si="240"/>
        <v>0</v>
      </c>
      <c r="O1021" s="3" t="str">
        <f t="shared" si="241"/>
        <v>0</v>
      </c>
      <c r="P1021" s="3" t="str">
        <f t="shared" si="242"/>
        <v>0</v>
      </c>
      <c r="Q1021" s="3" t="str">
        <f t="shared" si="243"/>
        <v>1</v>
      </c>
      <c r="R1021" s="8">
        <f t="shared" si="244"/>
        <v>1</v>
      </c>
      <c r="S1021" s="6">
        <f t="shared" si="245"/>
        <v>88.47</v>
      </c>
      <c r="T1021" s="6">
        <f t="shared" si="246"/>
        <v>5.6132528897741247</v>
      </c>
      <c r="V1021" s="3" t="str">
        <f t="shared" si="247"/>
        <v>PASS</v>
      </c>
      <c r="W1021" s="3" t="str">
        <f t="shared" si="248"/>
        <v>PASS</v>
      </c>
      <c r="X1021" s="3" t="str">
        <f t="shared" si="249"/>
        <v>PASS</v>
      </c>
      <c r="Y1021" s="3" t="str">
        <f t="shared" si="250"/>
        <v>PASS</v>
      </c>
      <c r="Z1021" s="3" t="str">
        <f t="shared" si="251"/>
        <v>PASS</v>
      </c>
      <c r="AA1021" s="18">
        <f t="shared" si="252"/>
        <v>3</v>
      </c>
      <c r="AB1021" s="3" t="str">
        <f t="shared" si="253"/>
        <v>A106240</v>
      </c>
      <c r="AC1021" s="13" t="str">
        <f t="shared" si="254"/>
        <v>파인테크닉스</v>
      </c>
    </row>
    <row r="1022" spans="1:29">
      <c r="A1022" s="55">
        <f t="shared" si="255"/>
        <v>1014</v>
      </c>
      <c r="B1022" s="143" t="s">
        <v>1123</v>
      </c>
      <c r="C1022" s="175" t="s">
        <v>2008</v>
      </c>
      <c r="D1022" s="37" t="s">
        <v>2287</v>
      </c>
      <c r="E1022" s="38">
        <v>72155</v>
      </c>
      <c r="F1022" s="39">
        <v>30693367</v>
      </c>
      <c r="G1022" s="39">
        <v>2542612</v>
      </c>
      <c r="H1022" s="88" t="s">
        <v>2311</v>
      </c>
      <c r="I1022" s="47">
        <v>542831</v>
      </c>
      <c r="J1022" s="47">
        <v>243776</v>
      </c>
      <c r="K1022" s="47">
        <v>390052</v>
      </c>
      <c r="L1022" s="47">
        <v>-212975</v>
      </c>
      <c r="N1022" s="3" t="str">
        <f t="shared" si="240"/>
        <v>0</v>
      </c>
      <c r="O1022" s="3" t="str">
        <f t="shared" si="241"/>
        <v>0</v>
      </c>
      <c r="P1022" s="3" t="str">
        <f t="shared" si="242"/>
        <v>0</v>
      </c>
      <c r="Q1022" s="3" t="str">
        <f t="shared" si="243"/>
        <v>1</v>
      </c>
      <c r="R1022" s="8">
        <f t="shared" si="244"/>
        <v>1</v>
      </c>
      <c r="S1022" s="6" t="str">
        <f t="shared" si="245"/>
        <v>일부잠식</v>
      </c>
      <c r="T1022" s="6">
        <f t="shared" si="246"/>
        <v>3.1397141929720518</v>
      </c>
      <c r="V1022" s="3" t="str">
        <f t="shared" si="247"/>
        <v>FAIL</v>
      </c>
      <c r="W1022" s="3" t="str">
        <f t="shared" si="248"/>
        <v>FAIL</v>
      </c>
      <c r="X1022" s="3" t="str">
        <f t="shared" si="249"/>
        <v>PASS</v>
      </c>
      <c r="Y1022" s="3" t="str">
        <f t="shared" si="250"/>
        <v>PASS</v>
      </c>
      <c r="Z1022" s="3" t="str">
        <f t="shared" si="251"/>
        <v>PASS</v>
      </c>
      <c r="AA1022" s="18">
        <f t="shared" si="252"/>
        <v>1</v>
      </c>
      <c r="AB1022" s="3" t="str">
        <f t="shared" si="253"/>
        <v>A066410</v>
      </c>
      <c r="AC1022" s="13" t="str">
        <f t="shared" si="254"/>
        <v>캔들미디어</v>
      </c>
    </row>
    <row r="1023" spans="1:29">
      <c r="A1023" s="55">
        <f t="shared" si="255"/>
        <v>1015</v>
      </c>
      <c r="B1023" s="143" t="s">
        <v>1143</v>
      </c>
      <c r="C1023" s="175" t="s">
        <v>5737</v>
      </c>
      <c r="D1023" s="37" t="s">
        <v>2292</v>
      </c>
      <c r="E1023" s="38">
        <v>101087</v>
      </c>
      <c r="F1023" s="39">
        <v>27886728</v>
      </c>
      <c r="G1023" s="39">
        <v>12003344</v>
      </c>
      <c r="H1023" s="88">
        <v>43.04</v>
      </c>
      <c r="I1023" s="47">
        <v>-545639</v>
      </c>
      <c r="J1023" s="47">
        <v>-4958669</v>
      </c>
      <c r="K1023" s="47">
        <v>-309671</v>
      </c>
      <c r="L1023" s="47">
        <v>-8272199</v>
      </c>
      <c r="N1023" s="3" t="str">
        <f t="shared" si="240"/>
        <v>1</v>
      </c>
      <c r="O1023" s="3" t="str">
        <f t="shared" si="241"/>
        <v>1</v>
      </c>
      <c r="P1023" s="3" t="str">
        <f t="shared" si="242"/>
        <v>1</v>
      </c>
      <c r="Q1023" s="3" t="str">
        <f t="shared" si="243"/>
        <v>1</v>
      </c>
      <c r="R1023" s="8">
        <f t="shared" si="244"/>
        <v>4</v>
      </c>
      <c r="S1023" s="6">
        <f t="shared" si="245"/>
        <v>43.04</v>
      </c>
      <c r="T1023" s="6">
        <f t="shared" si="246"/>
        <v>-50.512121751967456</v>
      </c>
      <c r="V1023" s="3" t="str">
        <f t="shared" si="247"/>
        <v>PASS</v>
      </c>
      <c r="W1023" s="3" t="str">
        <f t="shared" si="248"/>
        <v>PASS</v>
      </c>
      <c r="X1023" s="3" t="str">
        <f t="shared" si="249"/>
        <v>FAIL</v>
      </c>
      <c r="Y1023" s="3" t="str">
        <f t="shared" si="250"/>
        <v>FAIL</v>
      </c>
      <c r="Z1023" s="3" t="str">
        <f t="shared" si="251"/>
        <v>FAIL</v>
      </c>
      <c r="AA1023" s="18">
        <f t="shared" si="252"/>
        <v>2</v>
      </c>
      <c r="AB1023" s="3" t="str">
        <f t="shared" si="253"/>
        <v>A067630</v>
      </c>
      <c r="AC1023" s="13" t="str">
        <f t="shared" si="254"/>
        <v>에이치엘비생명과학</v>
      </c>
    </row>
    <row r="1024" spans="1:29" hidden="1">
      <c r="A1024" s="55">
        <f t="shared" si="255"/>
        <v>1016</v>
      </c>
      <c r="B1024" s="146" t="s">
        <v>1235</v>
      </c>
      <c r="C1024" s="176" t="s">
        <v>3169</v>
      </c>
      <c r="D1024" s="40" t="s">
        <v>2286</v>
      </c>
      <c r="E1024" s="41">
        <v>111219</v>
      </c>
      <c r="F1024" s="42">
        <v>170732332</v>
      </c>
      <c r="G1024" s="42">
        <v>62965554</v>
      </c>
      <c r="H1024" s="89">
        <v>36.880000000000003</v>
      </c>
      <c r="I1024" s="48">
        <v>4474097</v>
      </c>
      <c r="J1024" s="48">
        <v>1723309</v>
      </c>
      <c r="K1024" s="48">
        <v>4231913</v>
      </c>
      <c r="L1024" s="48">
        <v>2347669</v>
      </c>
      <c r="N1024" s="3" t="str">
        <f t="shared" si="240"/>
        <v>0</v>
      </c>
      <c r="O1024" s="3" t="str">
        <f t="shared" si="241"/>
        <v>0</v>
      </c>
      <c r="P1024" s="3" t="str">
        <f t="shared" si="242"/>
        <v>0</v>
      </c>
      <c r="Q1024" s="3" t="str">
        <f t="shared" si="243"/>
        <v>0</v>
      </c>
      <c r="R1024" s="8">
        <f t="shared" si="244"/>
        <v>0</v>
      </c>
      <c r="S1024" s="6">
        <f t="shared" si="245"/>
        <v>36.880000000000003</v>
      </c>
      <c r="T1024" s="6">
        <f t="shared" si="246"/>
        <v>7.4836370184412404</v>
      </c>
      <c r="V1024" s="3" t="str">
        <f t="shared" si="247"/>
        <v>PASS</v>
      </c>
      <c r="W1024" s="3" t="str">
        <f t="shared" si="248"/>
        <v>PASS</v>
      </c>
      <c r="X1024" s="3" t="str">
        <f t="shared" si="249"/>
        <v>PASS</v>
      </c>
      <c r="Y1024" s="3" t="str">
        <f t="shared" si="250"/>
        <v>PASS</v>
      </c>
      <c r="Z1024" s="3" t="str">
        <f t="shared" si="251"/>
        <v>PASS</v>
      </c>
      <c r="AA1024" s="18">
        <f t="shared" si="252"/>
        <v>3</v>
      </c>
      <c r="AB1024" s="3" t="str">
        <f t="shared" si="253"/>
        <v>A079960</v>
      </c>
      <c r="AC1024" s="13" t="str">
        <f t="shared" si="254"/>
        <v>동양이엔피</v>
      </c>
    </row>
    <row r="1025" spans="1:29" hidden="1">
      <c r="A1025" s="55">
        <f t="shared" si="255"/>
        <v>1017</v>
      </c>
      <c r="B1025" s="143" t="s">
        <v>1338</v>
      </c>
      <c r="C1025" s="175" t="s">
        <v>3320</v>
      </c>
      <c r="D1025" s="37" t="s">
        <v>2286</v>
      </c>
      <c r="E1025" s="38">
        <v>77923</v>
      </c>
      <c r="F1025" s="39">
        <v>55700834</v>
      </c>
      <c r="G1025" s="39">
        <v>10122190</v>
      </c>
      <c r="H1025" s="88">
        <v>18.170000000000002</v>
      </c>
      <c r="I1025" s="47">
        <v>2147388</v>
      </c>
      <c r="J1025" s="47">
        <v>2598060</v>
      </c>
      <c r="K1025" s="47">
        <v>1579162</v>
      </c>
      <c r="L1025" s="47">
        <v>2480333</v>
      </c>
      <c r="N1025" s="3" t="str">
        <f t="shared" si="240"/>
        <v>0</v>
      </c>
      <c r="O1025" s="3" t="str">
        <f t="shared" si="241"/>
        <v>0</v>
      </c>
      <c r="P1025" s="3" t="str">
        <f t="shared" si="242"/>
        <v>0</v>
      </c>
      <c r="Q1025" s="3" t="str">
        <f t="shared" si="243"/>
        <v>0</v>
      </c>
      <c r="R1025" s="8">
        <f t="shared" si="244"/>
        <v>0</v>
      </c>
      <c r="S1025" s="6">
        <f t="shared" si="245"/>
        <v>18.170000000000002</v>
      </c>
      <c r="T1025" s="6">
        <f t="shared" si="246"/>
        <v>15.807560439759305</v>
      </c>
      <c r="V1025" s="3" t="str">
        <f t="shared" si="247"/>
        <v>PASS</v>
      </c>
      <c r="W1025" s="3" t="str">
        <f t="shared" si="248"/>
        <v>PASS</v>
      </c>
      <c r="X1025" s="3" t="str">
        <f t="shared" si="249"/>
        <v>PASS</v>
      </c>
      <c r="Y1025" s="3" t="str">
        <f t="shared" si="250"/>
        <v>PASS</v>
      </c>
      <c r="Z1025" s="3" t="str">
        <f t="shared" si="251"/>
        <v>PASS</v>
      </c>
      <c r="AA1025" s="18">
        <f t="shared" si="252"/>
        <v>3</v>
      </c>
      <c r="AB1025" s="3" t="str">
        <f t="shared" si="253"/>
        <v>A092600</v>
      </c>
      <c r="AC1025" s="13" t="str">
        <f t="shared" si="254"/>
        <v>넥스트칩</v>
      </c>
    </row>
    <row r="1026" spans="1:29" hidden="1">
      <c r="A1026" s="55">
        <f t="shared" si="255"/>
        <v>1018</v>
      </c>
      <c r="B1026" s="143" t="s">
        <v>304</v>
      </c>
      <c r="C1026" s="175" t="s">
        <v>2385</v>
      </c>
      <c r="D1026" s="37" t="s">
        <v>2286</v>
      </c>
      <c r="E1026" s="38">
        <v>151499</v>
      </c>
      <c r="F1026" s="39">
        <v>45298554</v>
      </c>
      <c r="G1026" s="39">
        <v>2960395</v>
      </c>
      <c r="H1026" s="88">
        <v>6.54</v>
      </c>
      <c r="I1026" s="47">
        <v>-280186</v>
      </c>
      <c r="J1026" s="47">
        <v>1842976</v>
      </c>
      <c r="K1026" s="47">
        <v>-292800</v>
      </c>
      <c r="L1026" s="47">
        <v>225946</v>
      </c>
      <c r="N1026" s="3" t="str">
        <f t="shared" si="240"/>
        <v>1</v>
      </c>
      <c r="O1026" s="3" t="str">
        <f t="shared" si="241"/>
        <v>0</v>
      </c>
      <c r="P1026" s="3" t="str">
        <f t="shared" si="242"/>
        <v>1</v>
      </c>
      <c r="Q1026" s="3" t="str">
        <f t="shared" si="243"/>
        <v>0</v>
      </c>
      <c r="R1026" s="8">
        <f t="shared" si="244"/>
        <v>2</v>
      </c>
      <c r="S1026" s="6">
        <f t="shared" si="245"/>
        <v>6.54</v>
      </c>
      <c r="T1026" s="6">
        <f t="shared" si="246"/>
        <v>3.3023923898321343</v>
      </c>
      <c r="V1026" s="3" t="str">
        <f t="shared" si="247"/>
        <v>PASS</v>
      </c>
      <c r="W1026" s="3" t="str">
        <f t="shared" si="248"/>
        <v>PASS</v>
      </c>
      <c r="X1026" s="3" t="str">
        <f t="shared" si="249"/>
        <v>PASS</v>
      </c>
      <c r="Y1026" s="3" t="str">
        <f t="shared" si="250"/>
        <v>PASS</v>
      </c>
      <c r="Z1026" s="3" t="str">
        <f t="shared" si="251"/>
        <v>PASS</v>
      </c>
      <c r="AA1026" s="18">
        <f t="shared" si="252"/>
        <v>3</v>
      </c>
      <c r="AB1026" s="3" t="str">
        <f t="shared" si="253"/>
        <v>A007120</v>
      </c>
      <c r="AC1026" s="13" t="str">
        <f t="shared" si="254"/>
        <v>미래아이앤지</v>
      </c>
    </row>
    <row r="1027" spans="1:29" hidden="1">
      <c r="A1027" s="55">
        <f t="shared" si="255"/>
        <v>1019</v>
      </c>
      <c r="B1027" s="143" t="s">
        <v>1142</v>
      </c>
      <c r="C1027" s="175" t="s">
        <v>3116</v>
      </c>
      <c r="D1027" s="37" t="s">
        <v>2286</v>
      </c>
      <c r="E1027" s="38">
        <v>125051</v>
      </c>
      <c r="F1027" s="39">
        <v>146444388</v>
      </c>
      <c r="G1027" s="39">
        <v>203251978</v>
      </c>
      <c r="H1027" s="88">
        <v>138.79</v>
      </c>
      <c r="I1027" s="47">
        <v>4706259</v>
      </c>
      <c r="J1027" s="47">
        <v>2832639</v>
      </c>
      <c r="K1027" s="47">
        <v>4597387</v>
      </c>
      <c r="L1027" s="47">
        <v>-7806248</v>
      </c>
      <c r="N1027" s="3" t="str">
        <f t="shared" si="240"/>
        <v>0</v>
      </c>
      <c r="O1027" s="3" t="str">
        <f t="shared" si="241"/>
        <v>0</v>
      </c>
      <c r="P1027" s="3" t="str">
        <f t="shared" si="242"/>
        <v>0</v>
      </c>
      <c r="Q1027" s="3" t="str">
        <f t="shared" si="243"/>
        <v>1</v>
      </c>
      <c r="R1027" s="8">
        <f t="shared" si="244"/>
        <v>1</v>
      </c>
      <c r="S1027" s="6">
        <f t="shared" si="245"/>
        <v>138.79</v>
      </c>
      <c r="T1027" s="6">
        <f t="shared" si="246"/>
        <v>2.9567790607312312</v>
      </c>
      <c r="V1027" s="3" t="str">
        <f t="shared" si="247"/>
        <v>PASS</v>
      </c>
      <c r="W1027" s="3" t="str">
        <f t="shared" si="248"/>
        <v>PASS</v>
      </c>
      <c r="X1027" s="3" t="str">
        <f t="shared" si="249"/>
        <v>PASS</v>
      </c>
      <c r="Y1027" s="3" t="str">
        <f t="shared" si="250"/>
        <v>PASS</v>
      </c>
      <c r="Z1027" s="3" t="str">
        <f t="shared" si="251"/>
        <v>PASS</v>
      </c>
      <c r="AA1027" s="18">
        <f t="shared" si="252"/>
        <v>3</v>
      </c>
      <c r="AB1027" s="3" t="str">
        <f t="shared" si="253"/>
        <v>A067310</v>
      </c>
      <c r="AC1027" s="13" t="str">
        <f t="shared" si="254"/>
        <v>하나마이크론</v>
      </c>
    </row>
    <row r="1028" spans="1:29">
      <c r="A1028" s="55">
        <f t="shared" si="255"/>
        <v>1020</v>
      </c>
      <c r="B1028" s="143" t="s">
        <v>156</v>
      </c>
      <c r="C1028" s="175" t="s">
        <v>1698</v>
      </c>
      <c r="D1028" s="37" t="s">
        <v>2289</v>
      </c>
      <c r="E1028" s="38">
        <v>160532</v>
      </c>
      <c r="F1028" s="39">
        <v>161824549</v>
      </c>
      <c r="G1028" s="39">
        <v>609387512</v>
      </c>
      <c r="H1028" s="88">
        <v>376.57</v>
      </c>
      <c r="I1028" s="47">
        <v>3143698</v>
      </c>
      <c r="J1028" s="47">
        <v>6018607</v>
      </c>
      <c r="K1028" s="47">
        <v>2089502</v>
      </c>
      <c r="L1028" s="47">
        <v>-2424495</v>
      </c>
      <c r="N1028" s="3" t="str">
        <f t="shared" si="240"/>
        <v>0</v>
      </c>
      <c r="O1028" s="3" t="str">
        <f t="shared" si="241"/>
        <v>0</v>
      </c>
      <c r="P1028" s="3" t="str">
        <f t="shared" si="242"/>
        <v>0</v>
      </c>
      <c r="Q1028" s="3" t="str">
        <f t="shared" si="243"/>
        <v>1</v>
      </c>
      <c r="R1028" s="8">
        <f t="shared" si="244"/>
        <v>1</v>
      </c>
      <c r="S1028" s="6">
        <f t="shared" si="245"/>
        <v>376.57</v>
      </c>
      <c r="T1028" s="6">
        <f t="shared" si="246"/>
        <v>5.454865812726597</v>
      </c>
      <c r="V1028" s="3" t="str">
        <f t="shared" si="247"/>
        <v>PASS</v>
      </c>
      <c r="W1028" s="3" t="str">
        <f t="shared" si="248"/>
        <v>FAIL</v>
      </c>
      <c r="X1028" s="3" t="str">
        <f t="shared" si="249"/>
        <v>PASS</v>
      </c>
      <c r="Y1028" s="3" t="str">
        <f t="shared" si="250"/>
        <v>PASS</v>
      </c>
      <c r="Z1028" s="3" t="str">
        <f t="shared" si="251"/>
        <v>PASS</v>
      </c>
      <c r="AA1028" s="18">
        <f t="shared" si="252"/>
        <v>2</v>
      </c>
      <c r="AB1028" s="3" t="str">
        <f t="shared" si="253"/>
        <v>A003280</v>
      </c>
      <c r="AC1028" s="13" t="str">
        <f t="shared" si="254"/>
        <v>흥아해운</v>
      </c>
    </row>
    <row r="1029" spans="1:29" hidden="1">
      <c r="A1029" s="55">
        <f t="shared" si="255"/>
        <v>1021</v>
      </c>
      <c r="B1029" s="146" t="s">
        <v>1034</v>
      </c>
      <c r="C1029" s="176" t="s">
        <v>3055</v>
      </c>
      <c r="D1029" s="40" t="s">
        <v>2287</v>
      </c>
      <c r="E1029" s="41">
        <v>139721</v>
      </c>
      <c r="F1029" s="42">
        <v>23417737</v>
      </c>
      <c r="G1029" s="42">
        <v>21791788</v>
      </c>
      <c r="H1029" s="89">
        <v>93.06</v>
      </c>
      <c r="I1029" s="48">
        <v>56248</v>
      </c>
      <c r="J1029" s="48">
        <v>63678</v>
      </c>
      <c r="K1029" s="48">
        <v>153050</v>
      </c>
      <c r="L1029" s="48">
        <v>-2617084</v>
      </c>
      <c r="N1029" s="3" t="str">
        <f t="shared" si="240"/>
        <v>0</v>
      </c>
      <c r="O1029" s="3" t="str">
        <f t="shared" si="241"/>
        <v>0</v>
      </c>
      <c r="P1029" s="3" t="str">
        <f t="shared" si="242"/>
        <v>0</v>
      </c>
      <c r="Q1029" s="3" t="str">
        <f t="shared" si="243"/>
        <v>1</v>
      </c>
      <c r="R1029" s="8">
        <f t="shared" si="244"/>
        <v>1</v>
      </c>
      <c r="S1029" s="6">
        <f t="shared" si="245"/>
        <v>93.06</v>
      </c>
      <c r="T1029" s="6">
        <f t="shared" si="246"/>
        <v>-10.009968085302178</v>
      </c>
      <c r="V1029" s="3" t="str">
        <f t="shared" si="247"/>
        <v>PASS</v>
      </c>
      <c r="W1029" s="3" t="str">
        <f t="shared" si="248"/>
        <v>PASS</v>
      </c>
      <c r="X1029" s="3" t="str">
        <f t="shared" si="249"/>
        <v>PASS</v>
      </c>
      <c r="Y1029" s="3" t="str">
        <f t="shared" si="250"/>
        <v>PASS</v>
      </c>
      <c r="Z1029" s="3" t="str">
        <f t="shared" si="251"/>
        <v>FAIL</v>
      </c>
      <c r="AA1029" s="18">
        <f t="shared" si="252"/>
        <v>3</v>
      </c>
      <c r="AB1029" s="3" t="str">
        <f t="shared" si="253"/>
        <v>A056080</v>
      </c>
      <c r="AC1029" s="13" t="str">
        <f t="shared" si="254"/>
        <v>유진로봇</v>
      </c>
    </row>
    <row r="1030" spans="1:29" hidden="1">
      <c r="A1030" s="55">
        <f t="shared" si="255"/>
        <v>1022</v>
      </c>
      <c r="B1030" s="143" t="s">
        <v>1501</v>
      </c>
      <c r="C1030" s="175" t="s">
        <v>3212</v>
      </c>
      <c r="D1030" s="37" t="s">
        <v>2287</v>
      </c>
      <c r="E1030" s="38">
        <v>101967</v>
      </c>
      <c r="F1030" s="39">
        <v>96735447</v>
      </c>
      <c r="G1030" s="39">
        <v>111841776</v>
      </c>
      <c r="H1030" s="88">
        <v>115.62</v>
      </c>
      <c r="I1030" s="47">
        <v>2916744</v>
      </c>
      <c r="J1030" s="47">
        <v>454741</v>
      </c>
      <c r="K1030" s="47">
        <v>794235</v>
      </c>
      <c r="L1030" s="47">
        <v>-967181</v>
      </c>
      <c r="N1030" s="3" t="str">
        <f t="shared" si="240"/>
        <v>0</v>
      </c>
      <c r="O1030" s="3" t="str">
        <f t="shared" si="241"/>
        <v>0</v>
      </c>
      <c r="P1030" s="3" t="str">
        <f t="shared" si="242"/>
        <v>0</v>
      </c>
      <c r="Q1030" s="3" t="str">
        <f t="shared" si="243"/>
        <v>1</v>
      </c>
      <c r="R1030" s="8">
        <f t="shared" si="244"/>
        <v>1</v>
      </c>
      <c r="S1030" s="6">
        <f t="shared" si="245"/>
        <v>115.62</v>
      </c>
      <c r="T1030" s="6">
        <f t="shared" si="246"/>
        <v>3.3064808187633639</v>
      </c>
      <c r="V1030" s="3" t="str">
        <f t="shared" si="247"/>
        <v>PASS</v>
      </c>
      <c r="W1030" s="3" t="str">
        <f t="shared" si="248"/>
        <v>PASS</v>
      </c>
      <c r="X1030" s="3" t="str">
        <f t="shared" si="249"/>
        <v>PASS</v>
      </c>
      <c r="Y1030" s="3" t="str">
        <f t="shared" si="250"/>
        <v>PASS</v>
      </c>
      <c r="Z1030" s="3" t="str">
        <f t="shared" si="251"/>
        <v>PASS</v>
      </c>
      <c r="AA1030" s="18">
        <f t="shared" si="252"/>
        <v>3</v>
      </c>
      <c r="AB1030" s="3" t="str">
        <f t="shared" si="253"/>
        <v>A122690</v>
      </c>
      <c r="AC1030" s="13" t="str">
        <f t="shared" si="254"/>
        <v>서진오토모티브</v>
      </c>
    </row>
    <row r="1031" spans="1:29" hidden="1">
      <c r="A1031" s="55">
        <f t="shared" si="255"/>
        <v>1023</v>
      </c>
      <c r="B1031" s="143" t="s">
        <v>352</v>
      </c>
      <c r="C1031" s="175" t="s">
        <v>3213</v>
      </c>
      <c r="D1031" s="37" t="s">
        <v>2288</v>
      </c>
      <c r="E1031" s="38">
        <v>110367</v>
      </c>
      <c r="F1031" s="39">
        <v>91369516</v>
      </c>
      <c r="G1031" s="39">
        <v>77553155</v>
      </c>
      <c r="H1031" s="88">
        <v>84.88</v>
      </c>
      <c r="I1031" s="47">
        <v>1628287</v>
      </c>
      <c r="J1031" s="47">
        <v>-1025564</v>
      </c>
      <c r="K1031" s="47">
        <v>-861558</v>
      </c>
      <c r="L1031" s="47">
        <v>1933789</v>
      </c>
      <c r="N1031" s="3" t="str">
        <f t="shared" si="240"/>
        <v>0</v>
      </c>
      <c r="O1031" s="3" t="str">
        <f t="shared" si="241"/>
        <v>1</v>
      </c>
      <c r="P1031" s="3" t="str">
        <f t="shared" si="242"/>
        <v>1</v>
      </c>
      <c r="Q1031" s="3" t="str">
        <f t="shared" si="243"/>
        <v>0</v>
      </c>
      <c r="R1031" s="8">
        <f t="shared" si="244"/>
        <v>2</v>
      </c>
      <c r="S1031" s="6">
        <f t="shared" si="245"/>
        <v>84.88</v>
      </c>
      <c r="T1031" s="6">
        <f t="shared" si="246"/>
        <v>1.83316501315384</v>
      </c>
      <c r="V1031" s="3" t="str">
        <f t="shared" si="247"/>
        <v>PASS</v>
      </c>
      <c r="W1031" s="3" t="str">
        <f t="shared" si="248"/>
        <v>PASS</v>
      </c>
      <c r="X1031" s="3" t="str">
        <f t="shared" si="249"/>
        <v>PASS</v>
      </c>
      <c r="Y1031" s="3" t="str">
        <f t="shared" si="250"/>
        <v>PASS</v>
      </c>
      <c r="Z1031" s="3" t="str">
        <f t="shared" si="251"/>
        <v>PASS</v>
      </c>
      <c r="AA1031" s="18">
        <f t="shared" si="252"/>
        <v>3</v>
      </c>
      <c r="AB1031" s="3" t="str">
        <f t="shared" si="253"/>
        <v>A008970</v>
      </c>
      <c r="AC1031" s="13" t="str">
        <f t="shared" si="254"/>
        <v>동양철관</v>
      </c>
    </row>
    <row r="1032" spans="1:29" hidden="1">
      <c r="A1032" s="55">
        <f t="shared" si="255"/>
        <v>1024</v>
      </c>
      <c r="B1032" s="143" t="s">
        <v>1037</v>
      </c>
      <c r="C1032" s="175" t="s">
        <v>3470</v>
      </c>
      <c r="D1032" s="37" t="s">
        <v>2286</v>
      </c>
      <c r="E1032" s="38">
        <v>65263</v>
      </c>
      <c r="F1032" s="39">
        <v>97931227</v>
      </c>
      <c r="G1032" s="39">
        <v>95730479</v>
      </c>
      <c r="H1032" s="88">
        <v>97.75</v>
      </c>
      <c r="I1032" s="47">
        <v>-2429101</v>
      </c>
      <c r="J1032" s="47">
        <v>-2474045</v>
      </c>
      <c r="K1032" s="47">
        <v>3180100</v>
      </c>
      <c r="L1032" s="47">
        <v>-693922</v>
      </c>
      <c r="N1032" s="3" t="str">
        <f t="shared" si="240"/>
        <v>1</v>
      </c>
      <c r="O1032" s="3" t="str">
        <f t="shared" si="241"/>
        <v>1</v>
      </c>
      <c r="P1032" s="3" t="str">
        <f t="shared" si="242"/>
        <v>0</v>
      </c>
      <c r="Q1032" s="3" t="str">
        <f t="shared" si="243"/>
        <v>1</v>
      </c>
      <c r="R1032" s="8">
        <f t="shared" si="244"/>
        <v>3</v>
      </c>
      <c r="S1032" s="6">
        <f t="shared" si="245"/>
        <v>97.75</v>
      </c>
      <c r="T1032" s="6">
        <f t="shared" si="246"/>
        <v>-2.4680258524688963</v>
      </c>
      <c r="V1032" s="3" t="str">
        <f t="shared" si="247"/>
        <v>PASS</v>
      </c>
      <c r="W1032" s="3" t="str">
        <f t="shared" si="248"/>
        <v>PASS</v>
      </c>
      <c r="X1032" s="3" t="str">
        <f t="shared" si="249"/>
        <v>PASS</v>
      </c>
      <c r="Y1032" s="3" t="str">
        <f t="shared" si="250"/>
        <v>PASS</v>
      </c>
      <c r="Z1032" s="3" t="str">
        <f t="shared" si="251"/>
        <v>PASS</v>
      </c>
      <c r="AA1032" s="18">
        <f t="shared" si="252"/>
        <v>3</v>
      </c>
      <c r="AB1032" s="3" t="str">
        <f t="shared" si="253"/>
        <v>A056700</v>
      </c>
      <c r="AC1032" s="13" t="str">
        <f t="shared" si="254"/>
        <v>신화인터텍</v>
      </c>
    </row>
    <row r="1033" spans="1:29" hidden="1">
      <c r="A1033" s="55">
        <f t="shared" si="255"/>
        <v>1025</v>
      </c>
      <c r="B1033" s="143" t="s">
        <v>2051</v>
      </c>
      <c r="C1033" s="175" t="s">
        <v>3456</v>
      </c>
      <c r="D1033" s="37" t="s">
        <v>2286</v>
      </c>
      <c r="E1033" s="38">
        <v>63488</v>
      </c>
      <c r="F1033" s="39">
        <v>81735306</v>
      </c>
      <c r="G1033" s="39">
        <v>143538143</v>
      </c>
      <c r="H1033" s="88">
        <v>175.61</v>
      </c>
      <c r="I1033" s="47">
        <v>365933</v>
      </c>
      <c r="J1033" s="47">
        <v>-162280</v>
      </c>
      <c r="K1033" s="47">
        <v>-67799</v>
      </c>
      <c r="L1033" s="47">
        <v>-8303217</v>
      </c>
      <c r="N1033" s="3" t="str">
        <f t="shared" ref="N1033:N1096" si="256">IF(I1033&gt;N$8,"0","1")</f>
        <v>0</v>
      </c>
      <c r="O1033" s="3" t="str">
        <f t="shared" ref="O1033:O1096" si="257">IF(J1033&gt;O$8,"0","1")</f>
        <v>1</v>
      </c>
      <c r="P1033" s="3" t="str">
        <f t="shared" ref="P1033:P1096" si="258">IF(K1033&gt;P$8,"0","1")</f>
        <v>1</v>
      </c>
      <c r="Q1033" s="3" t="str">
        <f t="shared" ref="Q1033:Q1096" si="259">IF(L1033&gt;Q$8,"0","1")</f>
        <v>1</v>
      </c>
      <c r="R1033" s="8">
        <f t="shared" ref="R1033:R1096" si="260">COUNTIF(N1033:Q1033,"1")</f>
        <v>3</v>
      </c>
      <c r="S1033" s="6">
        <f t="shared" ref="S1033:S1096" si="261">IF(D1033=$W$4,"",H1033)</f>
        <v>175.61</v>
      </c>
      <c r="T1033" s="6">
        <f t="shared" ref="T1033:T1096" si="262">SUM(I1033:L1033)/F1033*100</f>
        <v>-9.9924541788587664</v>
      </c>
      <c r="V1033" s="3" t="str">
        <f t="shared" ref="V1033:V1096" si="263">IF(OR(H1033=$V$3,H1033=$V$4),"FAIL","PASS")</f>
        <v>PASS</v>
      </c>
      <c r="W1033" s="3" t="str">
        <f t="shared" ref="W1033:W1096" si="264">IF(S1033="","PASS",IF(S1033&gt;$W$3,"FAIL","PASS"))</f>
        <v>PASS</v>
      </c>
      <c r="X1033" s="3" t="str">
        <f t="shared" ref="X1033:X1096" si="265">IF(AND(Y1033=$X$3,Z1033=$X$3),"FAIL","PASS")</f>
        <v>PASS</v>
      </c>
      <c r="Y1033" s="3" t="str">
        <f t="shared" ref="Y1033:Y1096" si="266">IF(R1033=$Y$3,"FAIL","PASS")</f>
        <v>PASS</v>
      </c>
      <c r="Z1033" s="3" t="str">
        <f t="shared" ref="Z1033:Z1096" si="267">IF(ISERROR(IF(T1033&lt;$Z$3,"FAIL","PASS")),"",IF(T1033&lt;$Z$3,"FAIL","PASS"))</f>
        <v>PASS</v>
      </c>
      <c r="AA1033" s="18">
        <f t="shared" ref="AA1033:AA1096" si="268">COUNTIF(V1033:X1033,$AA$3)</f>
        <v>3</v>
      </c>
      <c r="AB1033" s="3" t="str">
        <f t="shared" ref="AB1033:AB1096" si="269">B1033</f>
        <v>A061970</v>
      </c>
      <c r="AC1033" s="13" t="str">
        <f t="shared" ref="AC1033:AC1096" si="270">C1033</f>
        <v>엘비세미콘</v>
      </c>
    </row>
    <row r="1034" spans="1:29">
      <c r="A1034" s="55">
        <f t="shared" si="255"/>
        <v>1026</v>
      </c>
      <c r="B1034" s="146" t="s">
        <v>906</v>
      </c>
      <c r="C1034" s="176" t="s">
        <v>1721</v>
      </c>
      <c r="D1034" s="40" t="s">
        <v>2287</v>
      </c>
      <c r="E1034" s="41">
        <v>135947</v>
      </c>
      <c r="F1034" s="42">
        <v>76802403</v>
      </c>
      <c r="G1034" s="42">
        <v>219594658</v>
      </c>
      <c r="H1034" s="89">
        <v>285.92</v>
      </c>
      <c r="I1034" s="48">
        <v>1944414</v>
      </c>
      <c r="J1034" s="48">
        <v>1135403</v>
      </c>
      <c r="K1034" s="48">
        <v>944930</v>
      </c>
      <c r="L1034" s="48">
        <v>1756227</v>
      </c>
      <c r="N1034" s="3" t="str">
        <f t="shared" si="256"/>
        <v>0</v>
      </c>
      <c r="O1034" s="3" t="str">
        <f t="shared" si="257"/>
        <v>0</v>
      </c>
      <c r="P1034" s="3" t="str">
        <f t="shared" si="258"/>
        <v>0</v>
      </c>
      <c r="Q1034" s="3" t="str">
        <f t="shared" si="259"/>
        <v>0</v>
      </c>
      <c r="R1034" s="8">
        <f t="shared" si="260"/>
        <v>0</v>
      </c>
      <c r="S1034" s="6">
        <f t="shared" si="261"/>
        <v>285.92</v>
      </c>
      <c r="T1034" s="6">
        <f t="shared" si="262"/>
        <v>7.5270743807325928</v>
      </c>
      <c r="V1034" s="3" t="str">
        <f t="shared" si="263"/>
        <v>PASS</v>
      </c>
      <c r="W1034" s="3" t="str">
        <f t="shared" si="264"/>
        <v>FAIL</v>
      </c>
      <c r="X1034" s="3" t="str">
        <f t="shared" si="265"/>
        <v>PASS</v>
      </c>
      <c r="Y1034" s="3" t="str">
        <f t="shared" si="266"/>
        <v>PASS</v>
      </c>
      <c r="Z1034" s="3" t="str">
        <f t="shared" si="267"/>
        <v>PASS</v>
      </c>
      <c r="AA1034" s="18">
        <f t="shared" si="268"/>
        <v>2</v>
      </c>
      <c r="AB1034" s="3" t="str">
        <f t="shared" si="269"/>
        <v>A046070</v>
      </c>
      <c r="AC1034" s="13" t="str">
        <f t="shared" si="270"/>
        <v>코다코</v>
      </c>
    </row>
    <row r="1035" spans="1:29" hidden="1">
      <c r="A1035" s="55">
        <f t="shared" ref="A1035:A1098" si="271">+A1034+1</f>
        <v>1027</v>
      </c>
      <c r="B1035" s="143" t="s">
        <v>1245</v>
      </c>
      <c r="C1035" s="175" t="s">
        <v>3260</v>
      </c>
      <c r="D1035" s="37" t="s">
        <v>2288</v>
      </c>
      <c r="E1035" s="38">
        <v>96765</v>
      </c>
      <c r="F1035" s="39">
        <v>86110485</v>
      </c>
      <c r="G1035" s="39">
        <v>40160820</v>
      </c>
      <c r="H1035" s="88">
        <v>46.64</v>
      </c>
      <c r="I1035" s="47">
        <v>2619973</v>
      </c>
      <c r="J1035" s="47">
        <v>4030277</v>
      </c>
      <c r="K1035" s="47">
        <v>2353307</v>
      </c>
      <c r="L1035" s="47">
        <v>2611359</v>
      </c>
      <c r="N1035" s="3" t="str">
        <f t="shared" si="256"/>
        <v>0</v>
      </c>
      <c r="O1035" s="3" t="str">
        <f t="shared" si="257"/>
        <v>0</v>
      </c>
      <c r="P1035" s="3" t="str">
        <f t="shared" si="258"/>
        <v>0</v>
      </c>
      <c r="Q1035" s="3" t="str">
        <f t="shared" si="259"/>
        <v>0</v>
      </c>
      <c r="R1035" s="8">
        <f t="shared" si="260"/>
        <v>0</v>
      </c>
      <c r="S1035" s="6">
        <f t="shared" si="261"/>
        <v>46.64</v>
      </c>
      <c r="T1035" s="6">
        <f t="shared" si="262"/>
        <v>13.488387622018388</v>
      </c>
      <c r="V1035" s="3" t="str">
        <f t="shared" si="263"/>
        <v>PASS</v>
      </c>
      <c r="W1035" s="3" t="str">
        <f t="shared" si="264"/>
        <v>PASS</v>
      </c>
      <c r="X1035" s="3" t="str">
        <f t="shared" si="265"/>
        <v>PASS</v>
      </c>
      <c r="Y1035" s="3" t="str">
        <f t="shared" si="266"/>
        <v>PASS</v>
      </c>
      <c r="Z1035" s="3" t="str">
        <f t="shared" si="267"/>
        <v>PASS</v>
      </c>
      <c r="AA1035" s="18">
        <f t="shared" si="268"/>
        <v>3</v>
      </c>
      <c r="AB1035" s="3" t="str">
        <f t="shared" si="269"/>
        <v>A081000</v>
      </c>
      <c r="AC1035" s="13" t="str">
        <f t="shared" si="270"/>
        <v>일진다이아</v>
      </c>
    </row>
    <row r="1036" spans="1:29">
      <c r="A1036" s="55">
        <f t="shared" si="271"/>
        <v>1028</v>
      </c>
      <c r="B1036" s="143" t="s">
        <v>2301</v>
      </c>
      <c r="C1036" s="175" t="s">
        <v>3242</v>
      </c>
      <c r="D1036" s="37" t="s">
        <v>2286</v>
      </c>
      <c r="E1036" s="38">
        <v>94542</v>
      </c>
      <c r="F1036" s="39">
        <v>65461853</v>
      </c>
      <c r="G1036" s="39">
        <v>83089580</v>
      </c>
      <c r="H1036" s="88">
        <v>126.93</v>
      </c>
      <c r="I1036" s="47">
        <v>-3304645</v>
      </c>
      <c r="J1036" s="47">
        <v>-2444278</v>
      </c>
      <c r="K1036" s="47">
        <v>-3417416</v>
      </c>
      <c r="L1036" s="47">
        <v>-4868770</v>
      </c>
      <c r="N1036" s="3" t="str">
        <f t="shared" si="256"/>
        <v>1</v>
      </c>
      <c r="O1036" s="3" t="str">
        <f t="shared" si="257"/>
        <v>1</v>
      </c>
      <c r="P1036" s="3" t="str">
        <f t="shared" si="258"/>
        <v>1</v>
      </c>
      <c r="Q1036" s="3" t="str">
        <f t="shared" si="259"/>
        <v>1</v>
      </c>
      <c r="R1036" s="8">
        <f t="shared" si="260"/>
        <v>4</v>
      </c>
      <c r="S1036" s="6">
        <f t="shared" si="261"/>
        <v>126.93</v>
      </c>
      <c r="T1036" s="6">
        <f t="shared" si="262"/>
        <v>-21.440133996817963</v>
      </c>
      <c r="V1036" s="3" t="str">
        <f t="shared" si="263"/>
        <v>PASS</v>
      </c>
      <c r="W1036" s="3" t="str">
        <f t="shared" si="264"/>
        <v>PASS</v>
      </c>
      <c r="X1036" s="3" t="str">
        <f t="shared" si="265"/>
        <v>FAIL</v>
      </c>
      <c r="Y1036" s="3" t="str">
        <f t="shared" si="266"/>
        <v>FAIL</v>
      </c>
      <c r="Z1036" s="3" t="str">
        <f t="shared" si="267"/>
        <v>FAIL</v>
      </c>
      <c r="AA1036" s="18">
        <f t="shared" si="268"/>
        <v>2</v>
      </c>
      <c r="AB1036" s="3" t="str">
        <f t="shared" si="269"/>
        <v>A049080</v>
      </c>
      <c r="AC1036" s="13" t="str">
        <f t="shared" si="270"/>
        <v>기가레인</v>
      </c>
    </row>
    <row r="1037" spans="1:29" hidden="1">
      <c r="A1037" s="55">
        <f t="shared" si="271"/>
        <v>1029</v>
      </c>
      <c r="B1037" s="143" t="s">
        <v>779</v>
      </c>
      <c r="C1037" s="175" t="s">
        <v>1920</v>
      </c>
      <c r="D1037" s="37" t="s">
        <v>2293</v>
      </c>
      <c r="E1037" s="38">
        <v>112587</v>
      </c>
      <c r="F1037" s="39">
        <v>44167483</v>
      </c>
      <c r="G1037" s="39">
        <v>11443486</v>
      </c>
      <c r="H1037" s="88">
        <v>25.91</v>
      </c>
      <c r="I1037" s="47">
        <v>1432411</v>
      </c>
      <c r="J1037" s="47">
        <v>1202134</v>
      </c>
      <c r="K1037" s="47">
        <v>1323967</v>
      </c>
      <c r="L1037" s="47">
        <v>1499831</v>
      </c>
      <c r="N1037" s="3" t="str">
        <f t="shared" si="256"/>
        <v>0</v>
      </c>
      <c r="O1037" s="3" t="str">
        <f t="shared" si="257"/>
        <v>0</v>
      </c>
      <c r="P1037" s="3" t="str">
        <f t="shared" si="258"/>
        <v>0</v>
      </c>
      <c r="Q1037" s="3" t="str">
        <f t="shared" si="259"/>
        <v>0</v>
      </c>
      <c r="R1037" s="8">
        <f t="shared" si="260"/>
        <v>0</v>
      </c>
      <c r="S1037" s="6">
        <f t="shared" si="261"/>
        <v>25.91</v>
      </c>
      <c r="T1037" s="6">
        <f t="shared" si="262"/>
        <v>12.358284034433204</v>
      </c>
      <c r="V1037" s="3" t="str">
        <f t="shared" si="263"/>
        <v>PASS</v>
      </c>
      <c r="W1037" s="3" t="str">
        <f t="shared" si="264"/>
        <v>PASS</v>
      </c>
      <c r="X1037" s="3" t="str">
        <f t="shared" si="265"/>
        <v>PASS</v>
      </c>
      <c r="Y1037" s="3" t="str">
        <f t="shared" si="266"/>
        <v>PASS</v>
      </c>
      <c r="Z1037" s="3" t="str">
        <f t="shared" si="267"/>
        <v>PASS</v>
      </c>
      <c r="AA1037" s="18">
        <f t="shared" si="268"/>
        <v>3</v>
      </c>
      <c r="AB1037" s="3" t="str">
        <f t="shared" si="269"/>
        <v>A036670</v>
      </c>
      <c r="AC1037" s="13" t="str">
        <f t="shared" si="270"/>
        <v>KCI</v>
      </c>
    </row>
    <row r="1038" spans="1:29" hidden="1">
      <c r="A1038" s="55">
        <f t="shared" si="271"/>
        <v>1030</v>
      </c>
      <c r="B1038" s="143" t="s">
        <v>808</v>
      </c>
      <c r="C1038" s="175" t="s">
        <v>3090</v>
      </c>
      <c r="D1038" s="37" t="s">
        <v>2286</v>
      </c>
      <c r="E1038" s="38">
        <v>119448</v>
      </c>
      <c r="F1038" s="39">
        <v>53621571</v>
      </c>
      <c r="G1038" s="39">
        <v>10145585</v>
      </c>
      <c r="H1038" s="88">
        <v>18.920000000000002</v>
      </c>
      <c r="I1038" s="47">
        <v>1056484</v>
      </c>
      <c r="J1038" s="47">
        <v>-238660</v>
      </c>
      <c r="K1038" s="47">
        <v>1190560</v>
      </c>
      <c r="L1038" s="47">
        <v>-721874</v>
      </c>
      <c r="N1038" s="3" t="str">
        <f t="shared" si="256"/>
        <v>0</v>
      </c>
      <c r="O1038" s="3" t="str">
        <f t="shared" si="257"/>
        <v>1</v>
      </c>
      <c r="P1038" s="3" t="str">
        <f t="shared" si="258"/>
        <v>0</v>
      </c>
      <c r="Q1038" s="3" t="str">
        <f t="shared" si="259"/>
        <v>1</v>
      </c>
      <c r="R1038" s="8">
        <f t="shared" si="260"/>
        <v>2</v>
      </c>
      <c r="S1038" s="6">
        <f t="shared" si="261"/>
        <v>18.920000000000002</v>
      </c>
      <c r="T1038" s="6">
        <f t="shared" si="262"/>
        <v>2.3992396642015579</v>
      </c>
      <c r="V1038" s="3" t="str">
        <f t="shared" si="263"/>
        <v>PASS</v>
      </c>
      <c r="W1038" s="3" t="str">
        <f t="shared" si="264"/>
        <v>PASS</v>
      </c>
      <c r="X1038" s="3" t="str">
        <f t="shared" si="265"/>
        <v>PASS</v>
      </c>
      <c r="Y1038" s="3" t="str">
        <f t="shared" si="266"/>
        <v>PASS</v>
      </c>
      <c r="Z1038" s="3" t="str">
        <f t="shared" si="267"/>
        <v>PASS</v>
      </c>
      <c r="AA1038" s="18">
        <f t="shared" si="268"/>
        <v>3</v>
      </c>
      <c r="AB1038" s="3" t="str">
        <f t="shared" si="269"/>
        <v>A038460</v>
      </c>
      <c r="AC1038" s="13" t="str">
        <f t="shared" si="270"/>
        <v>바이오스마트</v>
      </c>
    </row>
    <row r="1039" spans="1:29" hidden="1">
      <c r="A1039" s="55">
        <f t="shared" si="271"/>
        <v>1031</v>
      </c>
      <c r="B1039" s="146" t="s">
        <v>302</v>
      </c>
      <c r="C1039" s="176" t="s">
        <v>3100</v>
      </c>
      <c r="D1039" s="40" t="s">
        <v>2293</v>
      </c>
      <c r="E1039" s="41">
        <v>136424</v>
      </c>
      <c r="F1039" s="42">
        <v>155519375</v>
      </c>
      <c r="G1039" s="42">
        <v>79700756</v>
      </c>
      <c r="H1039" s="89">
        <v>51.25</v>
      </c>
      <c r="I1039" s="48">
        <v>323083</v>
      </c>
      <c r="J1039" s="48">
        <v>1517797</v>
      </c>
      <c r="K1039" s="48">
        <v>-8617811</v>
      </c>
      <c r="L1039" s="48">
        <v>1719047</v>
      </c>
      <c r="N1039" s="3" t="str">
        <f t="shared" si="256"/>
        <v>0</v>
      </c>
      <c r="O1039" s="3" t="str">
        <f t="shared" si="257"/>
        <v>0</v>
      </c>
      <c r="P1039" s="3" t="str">
        <f t="shared" si="258"/>
        <v>1</v>
      </c>
      <c r="Q1039" s="3" t="str">
        <f t="shared" si="259"/>
        <v>0</v>
      </c>
      <c r="R1039" s="8">
        <f t="shared" si="260"/>
        <v>1</v>
      </c>
      <c r="S1039" s="6">
        <f t="shared" si="261"/>
        <v>51.25</v>
      </c>
      <c r="T1039" s="6">
        <f t="shared" si="262"/>
        <v>-3.2522532964140325</v>
      </c>
      <c r="V1039" s="3" t="str">
        <f t="shared" si="263"/>
        <v>PASS</v>
      </c>
      <c r="W1039" s="3" t="str">
        <f t="shared" si="264"/>
        <v>PASS</v>
      </c>
      <c r="X1039" s="3" t="str">
        <f t="shared" si="265"/>
        <v>PASS</v>
      </c>
      <c r="Y1039" s="3" t="str">
        <f t="shared" si="266"/>
        <v>PASS</v>
      </c>
      <c r="Z1039" s="3" t="str">
        <f t="shared" si="267"/>
        <v>PASS</v>
      </c>
      <c r="AA1039" s="18">
        <f t="shared" si="268"/>
        <v>3</v>
      </c>
      <c r="AB1039" s="3" t="str">
        <f t="shared" si="269"/>
        <v>A006980</v>
      </c>
      <c r="AC1039" s="13" t="str">
        <f t="shared" si="270"/>
        <v>우성사료</v>
      </c>
    </row>
    <row r="1040" spans="1:29" hidden="1">
      <c r="A1040" s="55">
        <f t="shared" si="271"/>
        <v>1032</v>
      </c>
      <c r="B1040" s="143" t="s">
        <v>612</v>
      </c>
      <c r="C1040" s="175" t="s">
        <v>3291</v>
      </c>
      <c r="D1040" s="37" t="s">
        <v>2286</v>
      </c>
      <c r="E1040" s="38">
        <v>80415</v>
      </c>
      <c r="F1040" s="39">
        <v>88633591</v>
      </c>
      <c r="G1040" s="39">
        <v>62683715</v>
      </c>
      <c r="H1040" s="88">
        <v>70.72</v>
      </c>
      <c r="I1040" s="47">
        <v>-798789</v>
      </c>
      <c r="J1040" s="47">
        <v>-1367041</v>
      </c>
      <c r="K1040" s="47">
        <v>320377</v>
      </c>
      <c r="L1040" s="47">
        <v>-13575982</v>
      </c>
      <c r="N1040" s="3" t="str">
        <f t="shared" si="256"/>
        <v>1</v>
      </c>
      <c r="O1040" s="3" t="str">
        <f t="shared" si="257"/>
        <v>1</v>
      </c>
      <c r="P1040" s="3" t="str">
        <f t="shared" si="258"/>
        <v>0</v>
      </c>
      <c r="Q1040" s="3" t="str">
        <f t="shared" si="259"/>
        <v>1</v>
      </c>
      <c r="R1040" s="8">
        <f t="shared" si="260"/>
        <v>3</v>
      </c>
      <c r="S1040" s="6">
        <f t="shared" si="261"/>
        <v>70.72</v>
      </c>
      <c r="T1040" s="6">
        <f t="shared" si="262"/>
        <v>-17.399086312547123</v>
      </c>
      <c r="V1040" s="3" t="str">
        <f t="shared" si="263"/>
        <v>PASS</v>
      </c>
      <c r="W1040" s="3" t="str">
        <f t="shared" si="264"/>
        <v>PASS</v>
      </c>
      <c r="X1040" s="3" t="str">
        <f t="shared" si="265"/>
        <v>PASS</v>
      </c>
      <c r="Y1040" s="3" t="str">
        <f t="shared" si="266"/>
        <v>PASS</v>
      </c>
      <c r="Z1040" s="3" t="str">
        <f t="shared" si="267"/>
        <v>FAIL</v>
      </c>
      <c r="AA1040" s="18">
        <f t="shared" si="268"/>
        <v>3</v>
      </c>
      <c r="AB1040" s="3" t="str">
        <f t="shared" si="269"/>
        <v>A025320</v>
      </c>
      <c r="AC1040" s="13" t="str">
        <f t="shared" si="270"/>
        <v>시노펙스</v>
      </c>
    </row>
    <row r="1041" spans="1:29" hidden="1">
      <c r="A1041" s="55">
        <f t="shared" si="271"/>
        <v>1033</v>
      </c>
      <c r="B1041" s="143" t="s">
        <v>3222</v>
      </c>
      <c r="C1041" s="175" t="s">
        <v>3223</v>
      </c>
      <c r="D1041" s="37" t="s">
        <v>2287</v>
      </c>
      <c r="E1041" s="38">
        <v>75797</v>
      </c>
      <c r="F1041" s="39"/>
      <c r="G1041" s="39"/>
      <c r="H1041" s="88"/>
      <c r="I1041" s="47"/>
      <c r="J1041" s="47">
        <v>2888090</v>
      </c>
      <c r="K1041" s="47">
        <v>105251</v>
      </c>
      <c r="L1041" s="47"/>
      <c r="N1041" s="3" t="str">
        <f t="shared" si="256"/>
        <v>1</v>
      </c>
      <c r="O1041" s="3" t="str">
        <f t="shared" si="257"/>
        <v>0</v>
      </c>
      <c r="P1041" s="3" t="str">
        <f t="shared" si="258"/>
        <v>0</v>
      </c>
      <c r="Q1041" s="3" t="str">
        <f t="shared" si="259"/>
        <v>1</v>
      </c>
      <c r="R1041" s="8">
        <f t="shared" si="260"/>
        <v>2</v>
      </c>
      <c r="S1041" s="6">
        <f t="shared" si="261"/>
        <v>0</v>
      </c>
      <c r="T1041" s="6" t="e">
        <f t="shared" si="262"/>
        <v>#DIV/0!</v>
      </c>
      <c r="V1041" s="3" t="str">
        <f t="shared" si="263"/>
        <v>PASS</v>
      </c>
      <c r="W1041" s="3" t="str">
        <f t="shared" si="264"/>
        <v>PASS</v>
      </c>
      <c r="X1041" s="3" t="str">
        <f t="shared" si="265"/>
        <v>PASS</v>
      </c>
      <c r="Y1041" s="3" t="str">
        <f t="shared" si="266"/>
        <v>PASS</v>
      </c>
      <c r="Z1041" s="3" t="str">
        <f t="shared" si="267"/>
        <v/>
      </c>
      <c r="AA1041" s="18">
        <f t="shared" si="268"/>
        <v>3</v>
      </c>
      <c r="AB1041" s="3" t="str">
        <f t="shared" si="269"/>
        <v>A223310</v>
      </c>
      <c r="AC1041" s="13" t="str">
        <f t="shared" si="270"/>
        <v>이에스브이</v>
      </c>
    </row>
    <row r="1042" spans="1:29" hidden="1">
      <c r="A1042" s="55">
        <f t="shared" si="271"/>
        <v>1034</v>
      </c>
      <c r="B1042" s="143" t="s">
        <v>1358</v>
      </c>
      <c r="C1042" s="175" t="s">
        <v>3217</v>
      </c>
      <c r="D1042" s="37" t="s">
        <v>2289</v>
      </c>
      <c r="E1042" s="38">
        <v>101716</v>
      </c>
      <c r="F1042" s="39">
        <v>58213896</v>
      </c>
      <c r="G1042" s="39">
        <v>102131055</v>
      </c>
      <c r="H1042" s="88">
        <v>175.44</v>
      </c>
      <c r="I1042" s="47">
        <v>17320</v>
      </c>
      <c r="J1042" s="47">
        <v>-26629</v>
      </c>
      <c r="K1042" s="47">
        <v>74085</v>
      </c>
      <c r="L1042" s="47">
        <v>-189906</v>
      </c>
      <c r="N1042" s="3" t="str">
        <f t="shared" si="256"/>
        <v>0</v>
      </c>
      <c r="O1042" s="3" t="str">
        <f t="shared" si="257"/>
        <v>1</v>
      </c>
      <c r="P1042" s="3" t="str">
        <f t="shared" si="258"/>
        <v>0</v>
      </c>
      <c r="Q1042" s="3" t="str">
        <f t="shared" si="259"/>
        <v>1</v>
      </c>
      <c r="R1042" s="8">
        <f t="shared" si="260"/>
        <v>2</v>
      </c>
      <c r="S1042" s="6">
        <f t="shared" si="261"/>
        <v>175.44</v>
      </c>
      <c r="T1042" s="6">
        <f t="shared" si="262"/>
        <v>-0.21494867823311464</v>
      </c>
      <c r="V1042" s="3" t="str">
        <f t="shared" si="263"/>
        <v>PASS</v>
      </c>
      <c r="W1042" s="3" t="str">
        <f t="shared" si="264"/>
        <v>PASS</v>
      </c>
      <c r="X1042" s="3" t="str">
        <f t="shared" si="265"/>
        <v>PASS</v>
      </c>
      <c r="Y1042" s="3" t="str">
        <f t="shared" si="266"/>
        <v>PASS</v>
      </c>
      <c r="Z1042" s="3" t="str">
        <f t="shared" si="267"/>
        <v>PASS</v>
      </c>
      <c r="AA1042" s="18">
        <f t="shared" si="268"/>
        <v>3</v>
      </c>
      <c r="AB1042" s="3" t="str">
        <f t="shared" si="269"/>
        <v>A095190</v>
      </c>
      <c r="AC1042" s="13" t="str">
        <f t="shared" si="270"/>
        <v>이엠코리아</v>
      </c>
    </row>
    <row r="1043" spans="1:29" hidden="1">
      <c r="A1043" s="55">
        <f t="shared" si="271"/>
        <v>1035</v>
      </c>
      <c r="B1043" s="143" t="s">
        <v>2130</v>
      </c>
      <c r="C1043" s="175" t="s">
        <v>3098</v>
      </c>
      <c r="D1043" s="37" t="s">
        <v>2286</v>
      </c>
      <c r="E1043" s="38">
        <v>140480</v>
      </c>
      <c r="F1043" s="39">
        <v>126104366</v>
      </c>
      <c r="G1043" s="39">
        <v>10172007</v>
      </c>
      <c r="H1043" s="88">
        <v>8.07</v>
      </c>
      <c r="I1043" s="47">
        <v>1524189</v>
      </c>
      <c r="J1043" s="47">
        <v>57304</v>
      </c>
      <c r="K1043" s="47">
        <v>220603</v>
      </c>
      <c r="L1043" s="47">
        <v>-950488</v>
      </c>
      <c r="N1043" s="3" t="str">
        <f t="shared" si="256"/>
        <v>0</v>
      </c>
      <c r="O1043" s="3" t="str">
        <f t="shared" si="257"/>
        <v>0</v>
      </c>
      <c r="P1043" s="3" t="str">
        <f t="shared" si="258"/>
        <v>0</v>
      </c>
      <c r="Q1043" s="3" t="str">
        <f t="shared" si="259"/>
        <v>1</v>
      </c>
      <c r="R1043" s="8">
        <f t="shared" si="260"/>
        <v>1</v>
      </c>
      <c r="S1043" s="6">
        <f t="shared" si="261"/>
        <v>8.07</v>
      </c>
      <c r="T1043" s="6">
        <f t="shared" si="262"/>
        <v>0.67531999645436547</v>
      </c>
      <c r="V1043" s="3" t="str">
        <f t="shared" si="263"/>
        <v>PASS</v>
      </c>
      <c r="W1043" s="3" t="str">
        <f t="shared" si="264"/>
        <v>PASS</v>
      </c>
      <c r="X1043" s="3" t="str">
        <f t="shared" si="265"/>
        <v>PASS</v>
      </c>
      <c r="Y1043" s="3" t="str">
        <f t="shared" si="266"/>
        <v>PASS</v>
      </c>
      <c r="Z1043" s="3" t="str">
        <f t="shared" si="267"/>
        <v>PASS</v>
      </c>
      <c r="AA1043" s="18">
        <f t="shared" si="268"/>
        <v>3</v>
      </c>
      <c r="AB1043" s="3" t="str">
        <f t="shared" si="269"/>
        <v>A131290</v>
      </c>
      <c r="AC1043" s="13" t="str">
        <f t="shared" si="270"/>
        <v>티에스이</v>
      </c>
    </row>
    <row r="1044" spans="1:29" hidden="1">
      <c r="A1044" s="55">
        <f t="shared" si="271"/>
        <v>1036</v>
      </c>
      <c r="B1044" s="146" t="s">
        <v>2546</v>
      </c>
      <c r="C1044" s="176" t="s">
        <v>3367</v>
      </c>
      <c r="D1044" s="40" t="s">
        <v>1474</v>
      </c>
      <c r="E1044" s="41">
        <v>63654</v>
      </c>
      <c r="F1044" s="42">
        <v>22511893</v>
      </c>
      <c r="G1044" s="42">
        <v>2603842</v>
      </c>
      <c r="H1044" s="89">
        <v>11.57</v>
      </c>
      <c r="I1044" s="48"/>
      <c r="J1044" s="48"/>
      <c r="K1044" s="48"/>
      <c r="L1044" s="48"/>
      <c r="N1044" s="3" t="str">
        <f t="shared" si="256"/>
        <v>1</v>
      </c>
      <c r="O1044" s="3" t="str">
        <f t="shared" si="257"/>
        <v>1</v>
      </c>
      <c r="P1044" s="3" t="str">
        <f t="shared" si="258"/>
        <v>1</v>
      </c>
      <c r="Q1044" s="3" t="str">
        <f t="shared" si="259"/>
        <v>1</v>
      </c>
      <c r="R1044" s="8">
        <f t="shared" si="260"/>
        <v>4</v>
      </c>
      <c r="S1044" s="6" t="str">
        <f t="shared" si="261"/>
        <v/>
      </c>
      <c r="T1044" s="6">
        <f t="shared" si="262"/>
        <v>0</v>
      </c>
      <c r="V1044" s="3" t="str">
        <f t="shared" si="263"/>
        <v>PASS</v>
      </c>
      <c r="W1044" s="3" t="str">
        <f t="shared" si="264"/>
        <v>PASS</v>
      </c>
      <c r="X1044" s="3" t="str">
        <f t="shared" si="265"/>
        <v>PASS</v>
      </c>
      <c r="Y1044" s="3" t="str">
        <f t="shared" si="266"/>
        <v>FAIL</v>
      </c>
      <c r="Z1044" s="3" t="str">
        <f t="shared" si="267"/>
        <v>PASS</v>
      </c>
      <c r="AA1044" s="18">
        <f t="shared" si="268"/>
        <v>3</v>
      </c>
      <c r="AB1044" s="3" t="str">
        <f t="shared" si="269"/>
        <v>A206400</v>
      </c>
      <c r="AC1044" s="13" t="str">
        <f t="shared" si="270"/>
        <v>엔터메이트</v>
      </c>
    </row>
    <row r="1045" spans="1:29" hidden="1">
      <c r="A1045" s="55">
        <f t="shared" si="271"/>
        <v>1037</v>
      </c>
      <c r="B1045" s="143" t="s">
        <v>1163</v>
      </c>
      <c r="C1045" s="175" t="s">
        <v>3159</v>
      </c>
      <c r="D1045" s="37" t="s">
        <v>2287</v>
      </c>
      <c r="E1045" s="38">
        <v>112919</v>
      </c>
      <c r="F1045" s="39">
        <v>91558904</v>
      </c>
      <c r="G1045" s="39">
        <v>34062568</v>
      </c>
      <c r="H1045" s="88">
        <v>37.200000000000003</v>
      </c>
      <c r="I1045" s="47">
        <v>1800021</v>
      </c>
      <c r="J1045" s="47">
        <v>4814096</v>
      </c>
      <c r="K1045" s="47">
        <v>2018880</v>
      </c>
      <c r="L1045" s="47">
        <v>-12240</v>
      </c>
      <c r="N1045" s="3" t="str">
        <f t="shared" si="256"/>
        <v>0</v>
      </c>
      <c r="O1045" s="3" t="str">
        <f t="shared" si="257"/>
        <v>0</v>
      </c>
      <c r="P1045" s="3" t="str">
        <f t="shared" si="258"/>
        <v>0</v>
      </c>
      <c r="Q1045" s="3" t="str">
        <f t="shared" si="259"/>
        <v>1</v>
      </c>
      <c r="R1045" s="8">
        <f t="shared" si="260"/>
        <v>1</v>
      </c>
      <c r="S1045" s="6">
        <f t="shared" si="261"/>
        <v>37.200000000000003</v>
      </c>
      <c r="T1045" s="6">
        <f t="shared" si="262"/>
        <v>9.4155310115988282</v>
      </c>
      <c r="V1045" s="3" t="str">
        <f t="shared" si="263"/>
        <v>PASS</v>
      </c>
      <c r="W1045" s="3" t="str">
        <f t="shared" si="264"/>
        <v>PASS</v>
      </c>
      <c r="X1045" s="3" t="str">
        <f t="shared" si="265"/>
        <v>PASS</v>
      </c>
      <c r="Y1045" s="3" t="str">
        <f t="shared" si="266"/>
        <v>PASS</v>
      </c>
      <c r="Z1045" s="3" t="str">
        <f t="shared" si="267"/>
        <v>PASS</v>
      </c>
      <c r="AA1045" s="18">
        <f t="shared" si="268"/>
        <v>3</v>
      </c>
      <c r="AB1045" s="3" t="str">
        <f t="shared" si="269"/>
        <v>A069510</v>
      </c>
      <c r="AC1045" s="13" t="str">
        <f t="shared" si="270"/>
        <v>에스텍</v>
      </c>
    </row>
    <row r="1046" spans="1:29" hidden="1">
      <c r="A1046" s="55">
        <f t="shared" si="271"/>
        <v>1038</v>
      </c>
      <c r="B1046" s="143" t="s">
        <v>860</v>
      </c>
      <c r="C1046" s="175" t="s">
        <v>3192</v>
      </c>
      <c r="D1046" s="37" t="s">
        <v>2286</v>
      </c>
      <c r="E1046" s="38">
        <v>104634</v>
      </c>
      <c r="F1046" s="39">
        <v>86971795</v>
      </c>
      <c r="G1046" s="39">
        <v>22030559</v>
      </c>
      <c r="H1046" s="88">
        <v>25.33</v>
      </c>
      <c r="I1046" s="47">
        <v>2355228</v>
      </c>
      <c r="J1046" s="47">
        <v>2193255</v>
      </c>
      <c r="K1046" s="47">
        <v>2847548</v>
      </c>
      <c r="L1046" s="47">
        <v>2445579</v>
      </c>
      <c r="N1046" s="3" t="str">
        <f t="shared" si="256"/>
        <v>0</v>
      </c>
      <c r="O1046" s="3" t="str">
        <f t="shared" si="257"/>
        <v>0</v>
      </c>
      <c r="P1046" s="3" t="str">
        <f t="shared" si="258"/>
        <v>0</v>
      </c>
      <c r="Q1046" s="3" t="str">
        <f t="shared" si="259"/>
        <v>0</v>
      </c>
      <c r="R1046" s="8">
        <f t="shared" si="260"/>
        <v>0</v>
      </c>
      <c r="S1046" s="6">
        <f t="shared" si="261"/>
        <v>25.33</v>
      </c>
      <c r="T1046" s="6">
        <f t="shared" si="262"/>
        <v>11.315863953365572</v>
      </c>
      <c r="V1046" s="3" t="str">
        <f t="shared" si="263"/>
        <v>PASS</v>
      </c>
      <c r="W1046" s="3" t="str">
        <f t="shared" si="264"/>
        <v>PASS</v>
      </c>
      <c r="X1046" s="3" t="str">
        <f t="shared" si="265"/>
        <v>PASS</v>
      </c>
      <c r="Y1046" s="3" t="str">
        <f t="shared" si="266"/>
        <v>PASS</v>
      </c>
      <c r="Z1046" s="3" t="str">
        <f t="shared" si="267"/>
        <v>PASS</v>
      </c>
      <c r="AA1046" s="18">
        <f t="shared" si="268"/>
        <v>3</v>
      </c>
      <c r="AB1046" s="3" t="str">
        <f t="shared" si="269"/>
        <v>A042110</v>
      </c>
      <c r="AC1046" s="13" t="str">
        <f t="shared" si="270"/>
        <v>에스씨디</v>
      </c>
    </row>
    <row r="1047" spans="1:29" hidden="1">
      <c r="A1047" s="55">
        <f t="shared" si="271"/>
        <v>1039</v>
      </c>
      <c r="B1047" s="143" t="s">
        <v>229</v>
      </c>
      <c r="C1047" s="175" t="s">
        <v>3190</v>
      </c>
      <c r="D1047" s="37" t="s">
        <v>2288</v>
      </c>
      <c r="E1047" s="38">
        <v>106547</v>
      </c>
      <c r="F1047" s="39">
        <v>398115303</v>
      </c>
      <c r="G1047" s="39">
        <v>101883033</v>
      </c>
      <c r="H1047" s="88">
        <v>25.59</v>
      </c>
      <c r="I1047" s="47">
        <v>4136891</v>
      </c>
      <c r="J1047" s="47">
        <v>-150002</v>
      </c>
      <c r="K1047" s="47">
        <v>-133327</v>
      </c>
      <c r="L1047" s="47">
        <v>-1873299</v>
      </c>
      <c r="N1047" s="3" t="str">
        <f t="shared" si="256"/>
        <v>0</v>
      </c>
      <c r="O1047" s="3" t="str">
        <f t="shared" si="257"/>
        <v>1</v>
      </c>
      <c r="P1047" s="3" t="str">
        <f t="shared" si="258"/>
        <v>1</v>
      </c>
      <c r="Q1047" s="3" t="str">
        <f t="shared" si="259"/>
        <v>1</v>
      </c>
      <c r="R1047" s="8">
        <f t="shared" si="260"/>
        <v>3</v>
      </c>
      <c r="S1047" s="6">
        <f t="shared" si="261"/>
        <v>25.59</v>
      </c>
      <c r="T1047" s="6">
        <f t="shared" si="262"/>
        <v>0.49740941508093706</v>
      </c>
      <c r="V1047" s="3" t="str">
        <f t="shared" si="263"/>
        <v>PASS</v>
      </c>
      <c r="W1047" s="3" t="str">
        <f t="shared" si="264"/>
        <v>PASS</v>
      </c>
      <c r="X1047" s="3" t="str">
        <f t="shared" si="265"/>
        <v>PASS</v>
      </c>
      <c r="Y1047" s="3" t="str">
        <f t="shared" si="266"/>
        <v>PASS</v>
      </c>
      <c r="Z1047" s="3" t="str">
        <f t="shared" si="267"/>
        <v>PASS</v>
      </c>
      <c r="AA1047" s="18">
        <f t="shared" si="268"/>
        <v>3</v>
      </c>
      <c r="AB1047" s="3" t="str">
        <f t="shared" si="269"/>
        <v>A005010</v>
      </c>
      <c r="AC1047" s="13" t="str">
        <f t="shared" si="270"/>
        <v>휴스틸</v>
      </c>
    </row>
    <row r="1048" spans="1:29" hidden="1">
      <c r="A1048" s="55">
        <f t="shared" si="271"/>
        <v>1040</v>
      </c>
      <c r="B1048" s="143" t="s">
        <v>1437</v>
      </c>
      <c r="C1048" s="175" t="s">
        <v>3142</v>
      </c>
      <c r="D1048" s="37" t="s">
        <v>2286</v>
      </c>
      <c r="E1048" s="38">
        <v>106104</v>
      </c>
      <c r="F1048" s="39">
        <v>15077489</v>
      </c>
      <c r="G1048" s="39">
        <v>12033585</v>
      </c>
      <c r="H1048" s="88">
        <v>79.81</v>
      </c>
      <c r="I1048" s="47">
        <v>7119</v>
      </c>
      <c r="J1048" s="47">
        <v>-94174</v>
      </c>
      <c r="K1048" s="47">
        <v>-1206593</v>
      </c>
      <c r="L1048" s="47">
        <v>-1262510</v>
      </c>
      <c r="N1048" s="3" t="str">
        <f t="shared" si="256"/>
        <v>0</v>
      </c>
      <c r="O1048" s="3" t="str">
        <f t="shared" si="257"/>
        <v>1</v>
      </c>
      <c r="P1048" s="3" t="str">
        <f t="shared" si="258"/>
        <v>1</v>
      </c>
      <c r="Q1048" s="3" t="str">
        <f t="shared" si="259"/>
        <v>1</v>
      </c>
      <c r="R1048" s="8">
        <f t="shared" si="260"/>
        <v>3</v>
      </c>
      <c r="S1048" s="6">
        <f t="shared" si="261"/>
        <v>79.81</v>
      </c>
      <c r="T1048" s="6">
        <f t="shared" si="262"/>
        <v>-16.953472822961434</v>
      </c>
      <c r="V1048" s="3" t="str">
        <f t="shared" si="263"/>
        <v>PASS</v>
      </c>
      <c r="W1048" s="3" t="str">
        <f t="shared" si="264"/>
        <v>PASS</v>
      </c>
      <c r="X1048" s="3" t="str">
        <f t="shared" si="265"/>
        <v>PASS</v>
      </c>
      <c r="Y1048" s="3" t="str">
        <f t="shared" si="266"/>
        <v>PASS</v>
      </c>
      <c r="Z1048" s="3" t="str">
        <f t="shared" si="267"/>
        <v>FAIL</v>
      </c>
      <c r="AA1048" s="18">
        <f t="shared" si="268"/>
        <v>3</v>
      </c>
      <c r="AB1048" s="3" t="str">
        <f t="shared" si="269"/>
        <v>A109960</v>
      </c>
      <c r="AC1048" s="13" t="str">
        <f t="shared" si="270"/>
        <v>로코조이</v>
      </c>
    </row>
    <row r="1049" spans="1:29" hidden="1">
      <c r="A1049" s="55">
        <f t="shared" si="271"/>
        <v>1041</v>
      </c>
      <c r="B1049" s="146" t="s">
        <v>139</v>
      </c>
      <c r="C1049" s="176" t="s">
        <v>3196</v>
      </c>
      <c r="D1049" s="40" t="s">
        <v>2287</v>
      </c>
      <c r="E1049" s="41">
        <v>107682</v>
      </c>
      <c r="F1049" s="42">
        <v>201634729</v>
      </c>
      <c r="G1049" s="42">
        <v>81881869</v>
      </c>
      <c r="H1049" s="89">
        <v>40.61</v>
      </c>
      <c r="I1049" s="48">
        <v>5932433</v>
      </c>
      <c r="J1049" s="48">
        <v>1600647</v>
      </c>
      <c r="K1049" s="48">
        <v>-214078</v>
      </c>
      <c r="L1049" s="48">
        <v>-3030921</v>
      </c>
      <c r="N1049" s="3" t="str">
        <f t="shared" si="256"/>
        <v>0</v>
      </c>
      <c r="O1049" s="3" t="str">
        <f t="shared" si="257"/>
        <v>0</v>
      </c>
      <c r="P1049" s="3" t="str">
        <f t="shared" si="258"/>
        <v>1</v>
      </c>
      <c r="Q1049" s="3" t="str">
        <f t="shared" si="259"/>
        <v>1</v>
      </c>
      <c r="R1049" s="8">
        <f t="shared" si="260"/>
        <v>2</v>
      </c>
      <c r="S1049" s="6">
        <f t="shared" si="261"/>
        <v>40.61</v>
      </c>
      <c r="T1049" s="6">
        <f t="shared" si="262"/>
        <v>2.1266579528569207</v>
      </c>
      <c r="V1049" s="3" t="str">
        <f t="shared" si="263"/>
        <v>PASS</v>
      </c>
      <c r="W1049" s="3" t="str">
        <f t="shared" si="264"/>
        <v>PASS</v>
      </c>
      <c r="X1049" s="3" t="str">
        <f t="shared" si="265"/>
        <v>PASS</v>
      </c>
      <c r="Y1049" s="3" t="str">
        <f t="shared" si="266"/>
        <v>PASS</v>
      </c>
      <c r="Z1049" s="3" t="str">
        <f t="shared" si="267"/>
        <v>PASS</v>
      </c>
      <c r="AA1049" s="18">
        <f t="shared" si="268"/>
        <v>3</v>
      </c>
      <c r="AB1049" s="3" t="str">
        <f t="shared" si="269"/>
        <v>A002920</v>
      </c>
      <c r="AC1049" s="13" t="str">
        <f t="shared" si="270"/>
        <v>유성기업</v>
      </c>
    </row>
    <row r="1050" spans="1:29" hidden="1">
      <c r="A1050" s="55">
        <f t="shared" si="271"/>
        <v>1042</v>
      </c>
      <c r="B1050" s="143" t="s">
        <v>755</v>
      </c>
      <c r="C1050" s="175" t="s">
        <v>3184</v>
      </c>
      <c r="D1050" s="37" t="s">
        <v>2289</v>
      </c>
      <c r="E1050" s="38">
        <v>114250</v>
      </c>
      <c r="F1050" s="39">
        <v>74292928</v>
      </c>
      <c r="G1050" s="39">
        <v>11765280</v>
      </c>
      <c r="H1050" s="88">
        <v>15.84</v>
      </c>
      <c r="I1050" s="47">
        <v>-264561</v>
      </c>
      <c r="J1050" s="47">
        <v>-187056</v>
      </c>
      <c r="K1050" s="47">
        <v>69599</v>
      </c>
      <c r="L1050" s="47">
        <v>725927</v>
      </c>
      <c r="N1050" s="3" t="str">
        <f t="shared" si="256"/>
        <v>1</v>
      </c>
      <c r="O1050" s="3" t="str">
        <f t="shared" si="257"/>
        <v>1</v>
      </c>
      <c r="P1050" s="3" t="str">
        <f t="shared" si="258"/>
        <v>0</v>
      </c>
      <c r="Q1050" s="3" t="str">
        <f t="shared" si="259"/>
        <v>0</v>
      </c>
      <c r="R1050" s="8">
        <f t="shared" si="260"/>
        <v>2</v>
      </c>
      <c r="S1050" s="6">
        <f t="shared" si="261"/>
        <v>15.84</v>
      </c>
      <c r="T1050" s="6">
        <f t="shared" si="262"/>
        <v>0.46290947100644625</v>
      </c>
      <c r="V1050" s="3" t="str">
        <f t="shared" si="263"/>
        <v>PASS</v>
      </c>
      <c r="W1050" s="3" t="str">
        <f t="shared" si="264"/>
        <v>PASS</v>
      </c>
      <c r="X1050" s="3" t="str">
        <f t="shared" si="265"/>
        <v>PASS</v>
      </c>
      <c r="Y1050" s="3" t="str">
        <f t="shared" si="266"/>
        <v>PASS</v>
      </c>
      <c r="Z1050" s="3" t="str">
        <f t="shared" si="267"/>
        <v>PASS</v>
      </c>
      <c r="AA1050" s="18">
        <f t="shared" si="268"/>
        <v>3</v>
      </c>
      <c r="AB1050" s="3" t="str">
        <f t="shared" si="269"/>
        <v>A036000</v>
      </c>
      <c r="AC1050" s="13" t="str">
        <f t="shared" si="270"/>
        <v>예림당</v>
      </c>
    </row>
    <row r="1051" spans="1:29" hidden="1">
      <c r="A1051" s="55">
        <f t="shared" si="271"/>
        <v>1043</v>
      </c>
      <c r="B1051" s="143" t="s">
        <v>245</v>
      </c>
      <c r="C1051" s="175" t="s">
        <v>3249</v>
      </c>
      <c r="D1051" s="37" t="s">
        <v>2289</v>
      </c>
      <c r="E1051" s="38">
        <v>92616</v>
      </c>
      <c r="F1051" s="39">
        <v>264554853</v>
      </c>
      <c r="G1051" s="39">
        <v>107880318</v>
      </c>
      <c r="H1051" s="88">
        <v>40.78</v>
      </c>
      <c r="I1051" s="47">
        <v>11690</v>
      </c>
      <c r="J1051" s="47">
        <v>-1330791</v>
      </c>
      <c r="K1051" s="47">
        <v>4084333</v>
      </c>
      <c r="L1051" s="47">
        <v>4845641</v>
      </c>
      <c r="N1051" s="3" t="str">
        <f t="shared" si="256"/>
        <v>0</v>
      </c>
      <c r="O1051" s="3" t="str">
        <f t="shared" si="257"/>
        <v>1</v>
      </c>
      <c r="P1051" s="3" t="str">
        <f t="shared" si="258"/>
        <v>0</v>
      </c>
      <c r="Q1051" s="3" t="str">
        <f t="shared" si="259"/>
        <v>0</v>
      </c>
      <c r="R1051" s="8">
        <f t="shared" si="260"/>
        <v>1</v>
      </c>
      <c r="S1051" s="6">
        <f t="shared" si="261"/>
        <v>40.78</v>
      </c>
      <c r="T1051" s="6">
        <f t="shared" si="262"/>
        <v>2.8768600967603493</v>
      </c>
      <c r="V1051" s="3" t="str">
        <f t="shared" si="263"/>
        <v>PASS</v>
      </c>
      <c r="W1051" s="3" t="str">
        <f t="shared" si="264"/>
        <v>PASS</v>
      </c>
      <c r="X1051" s="3" t="str">
        <f t="shared" si="265"/>
        <v>PASS</v>
      </c>
      <c r="Y1051" s="3" t="str">
        <f t="shared" si="266"/>
        <v>PASS</v>
      </c>
      <c r="Z1051" s="3" t="str">
        <f t="shared" si="267"/>
        <v>PASS</v>
      </c>
      <c r="AA1051" s="18">
        <f t="shared" si="268"/>
        <v>3</v>
      </c>
      <c r="AB1051" s="3" t="str">
        <f t="shared" si="269"/>
        <v>A005430</v>
      </c>
      <c r="AC1051" s="13" t="str">
        <f t="shared" si="270"/>
        <v>한국공항</v>
      </c>
    </row>
    <row r="1052" spans="1:29" hidden="1">
      <c r="A1052" s="55">
        <f t="shared" si="271"/>
        <v>1044</v>
      </c>
      <c r="B1052" s="143" t="s">
        <v>2496</v>
      </c>
      <c r="C1052" s="175" t="s">
        <v>3149</v>
      </c>
      <c r="D1052" s="37" t="s">
        <v>2286</v>
      </c>
      <c r="E1052" s="38">
        <v>118014</v>
      </c>
      <c r="F1052" s="39">
        <v>32015616</v>
      </c>
      <c r="G1052" s="39">
        <v>21509388</v>
      </c>
      <c r="H1052" s="88">
        <v>67.180000000000007</v>
      </c>
      <c r="I1052" s="47">
        <v>838254</v>
      </c>
      <c r="J1052" s="47">
        <v>1292927</v>
      </c>
      <c r="K1052" s="47">
        <v>1537407</v>
      </c>
      <c r="L1052" s="47">
        <v>2704746</v>
      </c>
      <c r="N1052" s="3" t="str">
        <f t="shared" si="256"/>
        <v>0</v>
      </c>
      <c r="O1052" s="3" t="str">
        <f t="shared" si="257"/>
        <v>0</v>
      </c>
      <c r="P1052" s="3" t="str">
        <f t="shared" si="258"/>
        <v>0</v>
      </c>
      <c r="Q1052" s="3" t="str">
        <f t="shared" si="259"/>
        <v>0</v>
      </c>
      <c r="R1052" s="8">
        <f t="shared" si="260"/>
        <v>0</v>
      </c>
      <c r="S1052" s="6">
        <f t="shared" si="261"/>
        <v>67.180000000000007</v>
      </c>
      <c r="T1052" s="6">
        <f t="shared" si="262"/>
        <v>19.90695415637169</v>
      </c>
      <c r="V1052" s="3" t="str">
        <f t="shared" si="263"/>
        <v>PASS</v>
      </c>
      <c r="W1052" s="3" t="str">
        <f t="shared" si="264"/>
        <v>PASS</v>
      </c>
      <c r="X1052" s="3" t="str">
        <f t="shared" si="265"/>
        <v>PASS</v>
      </c>
      <c r="Y1052" s="3" t="str">
        <f t="shared" si="266"/>
        <v>PASS</v>
      </c>
      <c r="Z1052" s="3" t="str">
        <f t="shared" si="267"/>
        <v>PASS</v>
      </c>
      <c r="AA1052" s="18">
        <f t="shared" si="268"/>
        <v>3</v>
      </c>
      <c r="AB1052" s="3" t="str">
        <f t="shared" si="269"/>
        <v>A160600</v>
      </c>
      <c r="AC1052" s="13" t="str">
        <f t="shared" si="270"/>
        <v>에스엔텍</v>
      </c>
    </row>
    <row r="1053" spans="1:29">
      <c r="A1053" s="55">
        <f t="shared" si="271"/>
        <v>1045</v>
      </c>
      <c r="B1053" s="143" t="s">
        <v>1255</v>
      </c>
      <c r="C1053" s="175" t="s">
        <v>1831</v>
      </c>
      <c r="D1053" s="37" t="s">
        <v>2286</v>
      </c>
      <c r="E1053" s="38">
        <v>111921</v>
      </c>
      <c r="F1053" s="39">
        <v>88040154</v>
      </c>
      <c r="G1053" s="39">
        <v>57142308</v>
      </c>
      <c r="H1053" s="88">
        <v>64.900000000000006</v>
      </c>
      <c r="I1053" s="47">
        <v>-3671785</v>
      </c>
      <c r="J1053" s="47">
        <v>-5164315</v>
      </c>
      <c r="K1053" s="47">
        <v>-7949553</v>
      </c>
      <c r="L1053" s="47">
        <v>-11083751</v>
      </c>
      <c r="N1053" s="3" t="str">
        <f t="shared" si="256"/>
        <v>1</v>
      </c>
      <c r="O1053" s="3" t="str">
        <f t="shared" si="257"/>
        <v>1</v>
      </c>
      <c r="P1053" s="3" t="str">
        <f t="shared" si="258"/>
        <v>1</v>
      </c>
      <c r="Q1053" s="3" t="str">
        <f t="shared" si="259"/>
        <v>1</v>
      </c>
      <c r="R1053" s="8">
        <f t="shared" si="260"/>
        <v>4</v>
      </c>
      <c r="S1053" s="6">
        <f t="shared" si="261"/>
        <v>64.900000000000006</v>
      </c>
      <c r="T1053" s="6">
        <f t="shared" si="262"/>
        <v>-31.655333088127037</v>
      </c>
      <c r="V1053" s="3" t="str">
        <f t="shared" si="263"/>
        <v>PASS</v>
      </c>
      <c r="W1053" s="3" t="str">
        <f t="shared" si="264"/>
        <v>PASS</v>
      </c>
      <c r="X1053" s="3" t="str">
        <f t="shared" si="265"/>
        <v>FAIL</v>
      </c>
      <c r="Y1053" s="3" t="str">
        <f t="shared" si="266"/>
        <v>FAIL</v>
      </c>
      <c r="Z1053" s="3" t="str">
        <f t="shared" si="267"/>
        <v>FAIL</v>
      </c>
      <c r="AA1053" s="18">
        <f t="shared" si="268"/>
        <v>2</v>
      </c>
      <c r="AB1053" s="3" t="str">
        <f t="shared" si="269"/>
        <v>A082850</v>
      </c>
      <c r="AC1053" s="13" t="str">
        <f t="shared" si="270"/>
        <v>우리이티아이</v>
      </c>
    </row>
    <row r="1054" spans="1:29" hidden="1">
      <c r="A1054" s="55">
        <f t="shared" si="271"/>
        <v>1046</v>
      </c>
      <c r="B1054" s="146" t="s">
        <v>17</v>
      </c>
      <c r="C1054" s="176" t="s">
        <v>3194</v>
      </c>
      <c r="D1054" s="40" t="s">
        <v>2287</v>
      </c>
      <c r="E1054" s="41">
        <v>104863</v>
      </c>
      <c r="F1054" s="42">
        <v>105527192</v>
      </c>
      <c r="G1054" s="42">
        <v>71843363</v>
      </c>
      <c r="H1054" s="89">
        <v>68.08</v>
      </c>
      <c r="I1054" s="48">
        <v>838014</v>
      </c>
      <c r="J1054" s="48">
        <v>5843005</v>
      </c>
      <c r="K1054" s="48">
        <v>-294273</v>
      </c>
      <c r="L1054" s="48">
        <v>-5938341</v>
      </c>
      <c r="N1054" s="3" t="str">
        <f t="shared" si="256"/>
        <v>0</v>
      </c>
      <c r="O1054" s="3" t="str">
        <f t="shared" si="257"/>
        <v>0</v>
      </c>
      <c r="P1054" s="3" t="str">
        <f t="shared" si="258"/>
        <v>1</v>
      </c>
      <c r="Q1054" s="3" t="str">
        <f t="shared" si="259"/>
        <v>1</v>
      </c>
      <c r="R1054" s="8">
        <f t="shared" si="260"/>
        <v>2</v>
      </c>
      <c r="S1054" s="6">
        <f t="shared" si="261"/>
        <v>68.08</v>
      </c>
      <c r="T1054" s="6">
        <f t="shared" si="262"/>
        <v>0.42491891568573148</v>
      </c>
      <c r="V1054" s="3" t="str">
        <f t="shared" si="263"/>
        <v>PASS</v>
      </c>
      <c r="W1054" s="3" t="str">
        <f t="shared" si="264"/>
        <v>PASS</v>
      </c>
      <c r="X1054" s="3" t="str">
        <f t="shared" si="265"/>
        <v>PASS</v>
      </c>
      <c r="Y1054" s="3" t="str">
        <f t="shared" si="266"/>
        <v>PASS</v>
      </c>
      <c r="Z1054" s="3" t="str">
        <f t="shared" si="267"/>
        <v>PASS</v>
      </c>
      <c r="AA1054" s="18">
        <f t="shared" si="268"/>
        <v>3</v>
      </c>
      <c r="AB1054" s="3" t="str">
        <f t="shared" si="269"/>
        <v>A000300</v>
      </c>
      <c r="AC1054" s="13" t="str">
        <f t="shared" si="270"/>
        <v>대유신소재</v>
      </c>
    </row>
    <row r="1055" spans="1:29">
      <c r="A1055" s="55">
        <f t="shared" si="271"/>
        <v>1047</v>
      </c>
      <c r="B1055" s="143" t="s">
        <v>2274</v>
      </c>
      <c r="C1055" s="175" t="s">
        <v>2275</v>
      </c>
      <c r="D1055" s="37" t="s">
        <v>2286</v>
      </c>
      <c r="E1055" s="38">
        <v>135850</v>
      </c>
      <c r="F1055" s="39">
        <v>12522512</v>
      </c>
      <c r="G1055" s="39">
        <v>20477495</v>
      </c>
      <c r="H1055" s="88">
        <v>163.53</v>
      </c>
      <c r="I1055" s="47">
        <v>-1355966</v>
      </c>
      <c r="J1055" s="47">
        <v>-3028740</v>
      </c>
      <c r="K1055" s="47">
        <v>-1098883</v>
      </c>
      <c r="L1055" s="47">
        <v>-7017955</v>
      </c>
      <c r="N1055" s="3" t="str">
        <f t="shared" si="256"/>
        <v>1</v>
      </c>
      <c r="O1055" s="3" t="str">
        <f t="shared" si="257"/>
        <v>1</v>
      </c>
      <c r="P1055" s="3" t="str">
        <f t="shared" si="258"/>
        <v>1</v>
      </c>
      <c r="Q1055" s="3" t="str">
        <f t="shared" si="259"/>
        <v>1</v>
      </c>
      <c r="R1055" s="8">
        <f t="shared" si="260"/>
        <v>4</v>
      </c>
      <c r="S1055" s="6">
        <f t="shared" si="261"/>
        <v>163.53</v>
      </c>
      <c r="T1055" s="6">
        <f t="shared" si="262"/>
        <v>-99.832557557141882</v>
      </c>
      <c r="V1055" s="3" t="str">
        <f t="shared" si="263"/>
        <v>PASS</v>
      </c>
      <c r="W1055" s="3" t="str">
        <f t="shared" si="264"/>
        <v>PASS</v>
      </c>
      <c r="X1055" s="3" t="str">
        <f t="shared" si="265"/>
        <v>FAIL</v>
      </c>
      <c r="Y1055" s="3" t="str">
        <f t="shared" si="266"/>
        <v>FAIL</v>
      </c>
      <c r="Z1055" s="3" t="str">
        <f t="shared" si="267"/>
        <v>FAIL</v>
      </c>
      <c r="AA1055" s="18">
        <f t="shared" si="268"/>
        <v>2</v>
      </c>
      <c r="AB1055" s="3" t="str">
        <f t="shared" si="269"/>
        <v>A141020</v>
      </c>
      <c r="AC1055" s="13" t="str">
        <f t="shared" si="270"/>
        <v>포티스</v>
      </c>
    </row>
    <row r="1056" spans="1:29" hidden="1">
      <c r="A1056" s="55">
        <f t="shared" si="271"/>
        <v>1048</v>
      </c>
      <c r="B1056" s="143" t="s">
        <v>781</v>
      </c>
      <c r="C1056" s="175" t="s">
        <v>2404</v>
      </c>
      <c r="D1056" s="37" t="s">
        <v>2286</v>
      </c>
      <c r="E1056" s="38">
        <v>86018</v>
      </c>
      <c r="F1056" s="39">
        <v>109166664</v>
      </c>
      <c r="G1056" s="39">
        <v>7161433</v>
      </c>
      <c r="H1056" s="88">
        <v>6.56</v>
      </c>
      <c r="I1056" s="47">
        <v>-1420953</v>
      </c>
      <c r="J1056" s="47">
        <v>1415681</v>
      </c>
      <c r="K1056" s="47">
        <v>146446271</v>
      </c>
      <c r="L1056" s="47"/>
      <c r="N1056" s="3" t="str">
        <f t="shared" si="256"/>
        <v>1</v>
      </c>
      <c r="O1056" s="3" t="str">
        <f t="shared" si="257"/>
        <v>0</v>
      </c>
      <c r="P1056" s="3" t="str">
        <f t="shared" si="258"/>
        <v>0</v>
      </c>
      <c r="Q1056" s="3" t="str">
        <f t="shared" si="259"/>
        <v>1</v>
      </c>
      <c r="R1056" s="8">
        <f t="shared" si="260"/>
        <v>2</v>
      </c>
      <c r="S1056" s="6">
        <f t="shared" si="261"/>
        <v>6.56</v>
      </c>
      <c r="T1056" s="6">
        <f t="shared" si="262"/>
        <v>134.144429841696</v>
      </c>
      <c r="V1056" s="3" t="str">
        <f t="shared" si="263"/>
        <v>PASS</v>
      </c>
      <c r="W1056" s="3" t="str">
        <f t="shared" si="264"/>
        <v>PASS</v>
      </c>
      <c r="X1056" s="3" t="str">
        <f t="shared" si="265"/>
        <v>PASS</v>
      </c>
      <c r="Y1056" s="3" t="str">
        <f t="shared" si="266"/>
        <v>PASS</v>
      </c>
      <c r="Z1056" s="3" t="str">
        <f t="shared" si="267"/>
        <v>PASS</v>
      </c>
      <c r="AA1056" s="18">
        <f t="shared" si="268"/>
        <v>3</v>
      </c>
      <c r="AB1056" s="3" t="str">
        <f t="shared" si="269"/>
        <v>A036710</v>
      </c>
      <c r="AC1056" s="13" t="str">
        <f t="shared" si="270"/>
        <v>심텍홀딩스</v>
      </c>
    </row>
    <row r="1057" spans="1:16384">
      <c r="A1057" s="55">
        <f t="shared" si="271"/>
        <v>1049</v>
      </c>
      <c r="B1057" s="143" t="s">
        <v>706</v>
      </c>
      <c r="C1057" s="175" t="s">
        <v>3288</v>
      </c>
      <c r="D1057" s="37" t="s">
        <v>2286</v>
      </c>
      <c r="E1057" s="38">
        <v>83641</v>
      </c>
      <c r="F1057" s="39">
        <v>26369354</v>
      </c>
      <c r="G1057" s="39">
        <v>61238472</v>
      </c>
      <c r="H1057" s="88">
        <v>232.23</v>
      </c>
      <c r="I1057" s="47">
        <v>2715302</v>
      </c>
      <c r="J1057" s="47">
        <v>-2622858</v>
      </c>
      <c r="K1057" s="47">
        <v>-209122</v>
      </c>
      <c r="L1057" s="47">
        <v>-5371787</v>
      </c>
      <c r="N1057" s="3" t="str">
        <f t="shared" si="256"/>
        <v>0</v>
      </c>
      <c r="O1057" s="3" t="str">
        <f t="shared" si="257"/>
        <v>1</v>
      </c>
      <c r="P1057" s="3" t="str">
        <f t="shared" si="258"/>
        <v>1</v>
      </c>
      <c r="Q1057" s="3" t="str">
        <f t="shared" si="259"/>
        <v>1</v>
      </c>
      <c r="R1057" s="8">
        <f t="shared" si="260"/>
        <v>3</v>
      </c>
      <c r="S1057" s="6">
        <f t="shared" si="261"/>
        <v>232.23</v>
      </c>
      <c r="T1057" s="6">
        <f t="shared" si="262"/>
        <v>-20.813801506096812</v>
      </c>
      <c r="V1057" s="3" t="str">
        <f t="shared" si="263"/>
        <v>PASS</v>
      </c>
      <c r="W1057" s="3" t="str">
        <f t="shared" si="264"/>
        <v>FAIL</v>
      </c>
      <c r="X1057" s="3" t="str">
        <f t="shared" si="265"/>
        <v>PASS</v>
      </c>
      <c r="Y1057" s="3" t="str">
        <f t="shared" si="266"/>
        <v>PASS</v>
      </c>
      <c r="Z1057" s="3" t="str">
        <f t="shared" si="267"/>
        <v>FAIL</v>
      </c>
      <c r="AA1057" s="18">
        <f t="shared" si="268"/>
        <v>2</v>
      </c>
      <c r="AB1057" s="3" t="str">
        <f t="shared" si="269"/>
        <v>A033230</v>
      </c>
      <c r="AC1057" s="13" t="str">
        <f t="shared" si="270"/>
        <v>인성정보</v>
      </c>
    </row>
    <row r="1058" spans="1:16384" hidden="1">
      <c r="A1058" s="55">
        <f t="shared" si="271"/>
        <v>1050</v>
      </c>
      <c r="B1058" s="143" t="s">
        <v>2250</v>
      </c>
      <c r="C1058" s="175" t="s">
        <v>2251</v>
      </c>
      <c r="D1058" s="37" t="s">
        <v>2286</v>
      </c>
      <c r="E1058" s="38">
        <v>77343</v>
      </c>
      <c r="F1058" s="39"/>
      <c r="G1058" s="39"/>
      <c r="H1058" s="88"/>
      <c r="I1058" s="47"/>
      <c r="J1058" s="47"/>
      <c r="K1058" s="47"/>
      <c r="L1058" s="47"/>
      <c r="N1058" s="3" t="str">
        <f t="shared" si="256"/>
        <v>1</v>
      </c>
      <c r="O1058" s="3" t="str">
        <f t="shared" si="257"/>
        <v>1</v>
      </c>
      <c r="P1058" s="3" t="str">
        <f t="shared" si="258"/>
        <v>1</v>
      </c>
      <c r="Q1058" s="3" t="str">
        <f t="shared" si="259"/>
        <v>1</v>
      </c>
      <c r="R1058" s="8">
        <f t="shared" si="260"/>
        <v>4</v>
      </c>
      <c r="S1058" s="6">
        <f t="shared" si="261"/>
        <v>0</v>
      </c>
      <c r="T1058" s="6" t="e">
        <f t="shared" si="262"/>
        <v>#DIV/0!</v>
      </c>
      <c r="V1058" s="3" t="str">
        <f t="shared" si="263"/>
        <v>PASS</v>
      </c>
      <c r="W1058" s="3" t="str">
        <f t="shared" si="264"/>
        <v>PASS</v>
      </c>
      <c r="X1058" s="3" t="str">
        <f t="shared" si="265"/>
        <v>PASS</v>
      </c>
      <c r="Y1058" s="3" t="str">
        <f t="shared" si="266"/>
        <v>FAIL</v>
      </c>
      <c r="Z1058" s="3" t="str">
        <f t="shared" si="267"/>
        <v/>
      </c>
      <c r="AA1058" s="18">
        <f t="shared" si="268"/>
        <v>3</v>
      </c>
      <c r="AB1058" s="3" t="str">
        <f t="shared" si="269"/>
        <v>A950110</v>
      </c>
      <c r="AC1058" s="13" t="str">
        <f t="shared" si="270"/>
        <v>SBI액시즈</v>
      </c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  <c r="EI1058" s="9"/>
      <c r="EJ1058" s="9"/>
      <c r="EK1058" s="9"/>
      <c r="EL1058" s="9"/>
      <c r="EM1058" s="9"/>
      <c r="EN1058" s="9"/>
      <c r="EO1058" s="9"/>
      <c r="EP1058" s="9"/>
      <c r="EQ1058" s="9"/>
      <c r="ER1058" s="9"/>
      <c r="ES1058" s="9"/>
      <c r="ET1058" s="9"/>
      <c r="EU1058" s="9"/>
      <c r="EV1058" s="9"/>
      <c r="EW1058" s="9"/>
      <c r="EX1058" s="9"/>
      <c r="EY1058" s="9"/>
      <c r="EZ1058" s="9"/>
      <c r="FA1058" s="9"/>
      <c r="FB1058" s="9"/>
      <c r="FC1058" s="9"/>
      <c r="FD1058" s="9"/>
      <c r="FE1058" s="9"/>
      <c r="FF1058" s="9"/>
      <c r="FG1058" s="9"/>
      <c r="FH1058" s="9"/>
      <c r="FI1058" s="9"/>
      <c r="FJ1058" s="9"/>
      <c r="FK1058" s="9"/>
      <c r="FL1058" s="9"/>
      <c r="FM1058" s="9"/>
      <c r="FN1058" s="9"/>
      <c r="FO1058" s="9"/>
      <c r="FP1058" s="9"/>
      <c r="FQ1058" s="9"/>
      <c r="FR1058" s="9"/>
      <c r="FS1058" s="9"/>
      <c r="FT1058" s="9"/>
      <c r="FU1058" s="9"/>
      <c r="FV1058" s="9"/>
      <c r="FW1058" s="9"/>
      <c r="FX1058" s="9"/>
      <c r="FY1058" s="9"/>
      <c r="FZ1058" s="9"/>
      <c r="GA1058" s="9"/>
      <c r="GB1058" s="9"/>
      <c r="GC1058" s="9"/>
      <c r="GD1058" s="9"/>
      <c r="GE1058" s="9"/>
      <c r="GF1058" s="9"/>
      <c r="GG1058" s="9"/>
      <c r="GH1058" s="9"/>
      <c r="GI1058" s="9"/>
      <c r="GJ1058" s="9"/>
      <c r="GK1058" s="9"/>
      <c r="GL1058" s="9"/>
      <c r="GM1058" s="9"/>
      <c r="GN1058" s="9"/>
      <c r="GO1058" s="9"/>
      <c r="GP1058" s="9"/>
      <c r="GQ1058" s="9"/>
      <c r="GR1058" s="9"/>
      <c r="GS1058" s="9"/>
      <c r="GT1058" s="9"/>
      <c r="GU1058" s="9"/>
      <c r="GV1058" s="9"/>
      <c r="GW1058" s="9"/>
      <c r="GX1058" s="9"/>
      <c r="GY1058" s="9"/>
      <c r="GZ1058" s="9"/>
      <c r="HA1058" s="9"/>
      <c r="HB1058" s="9"/>
      <c r="HC1058" s="9"/>
      <c r="HD1058" s="9"/>
      <c r="HE1058" s="9"/>
      <c r="HF1058" s="9"/>
      <c r="HG1058" s="9"/>
      <c r="HH1058" s="9"/>
      <c r="HI1058" s="9"/>
      <c r="HJ1058" s="9"/>
      <c r="HK1058" s="9"/>
      <c r="HL1058" s="9"/>
      <c r="HM1058" s="9"/>
      <c r="HN1058" s="9"/>
      <c r="HO1058" s="9"/>
      <c r="HP1058" s="9"/>
      <c r="HQ1058" s="9"/>
      <c r="HR1058" s="9"/>
      <c r="HS1058" s="9"/>
      <c r="HT1058" s="9"/>
      <c r="HU1058" s="9"/>
      <c r="HV1058" s="9"/>
      <c r="HW1058" s="9"/>
      <c r="HX1058" s="9"/>
      <c r="HY1058" s="9"/>
      <c r="HZ1058" s="9"/>
      <c r="IA1058" s="9"/>
      <c r="IB1058" s="9"/>
      <c r="IC1058" s="9"/>
      <c r="ID1058" s="9"/>
      <c r="IE1058" s="9"/>
      <c r="IF1058" s="9"/>
      <c r="IG1058" s="9"/>
      <c r="IH1058" s="9"/>
      <c r="II1058" s="9"/>
      <c r="IJ1058" s="9"/>
      <c r="IK1058" s="9"/>
      <c r="IL1058" s="9"/>
      <c r="IM1058" s="9"/>
      <c r="IN1058" s="9"/>
      <c r="IO1058" s="9"/>
      <c r="IP1058" s="9"/>
      <c r="IQ1058" s="9"/>
      <c r="IR1058" s="9"/>
      <c r="IS1058" s="9"/>
      <c r="IT1058" s="9"/>
      <c r="IU1058" s="9"/>
      <c r="IV1058" s="9"/>
      <c r="IW1058" s="9"/>
      <c r="IX1058" s="9"/>
      <c r="IY1058" s="9"/>
      <c r="IZ1058" s="9"/>
      <c r="JA1058" s="9"/>
      <c r="JB1058" s="9"/>
      <c r="JC1058" s="9"/>
      <c r="JD1058" s="9"/>
      <c r="JE1058" s="9"/>
      <c r="JF1058" s="9"/>
      <c r="JG1058" s="9"/>
      <c r="JH1058" s="9"/>
      <c r="JI1058" s="9"/>
      <c r="JJ1058" s="9"/>
      <c r="JK1058" s="9"/>
      <c r="JL1058" s="9"/>
      <c r="JM1058" s="9"/>
      <c r="JN1058" s="9"/>
      <c r="JO1058" s="9"/>
      <c r="JP1058" s="9"/>
      <c r="JQ1058" s="9"/>
      <c r="JR1058" s="9"/>
      <c r="JS1058" s="9"/>
      <c r="JT1058" s="9"/>
      <c r="JU1058" s="9"/>
      <c r="JV1058" s="9"/>
      <c r="JW1058" s="9"/>
      <c r="JX1058" s="9"/>
      <c r="JY1058" s="9"/>
      <c r="JZ1058" s="9"/>
      <c r="KA1058" s="9"/>
      <c r="KB1058" s="9"/>
      <c r="KC1058" s="9"/>
      <c r="KD1058" s="9"/>
      <c r="KE1058" s="9"/>
      <c r="KF1058" s="9"/>
      <c r="KG1058" s="9"/>
      <c r="KH1058" s="9"/>
      <c r="KI1058" s="9"/>
      <c r="KJ1058" s="9"/>
      <c r="KK1058" s="9"/>
      <c r="KL1058" s="9"/>
      <c r="KM1058" s="9"/>
      <c r="KN1058" s="9"/>
      <c r="KO1058" s="9"/>
      <c r="KP1058" s="9"/>
      <c r="KQ1058" s="9"/>
      <c r="KR1058" s="9"/>
      <c r="KS1058" s="9"/>
      <c r="KT1058" s="9"/>
      <c r="KU1058" s="9"/>
      <c r="KV1058" s="9"/>
      <c r="KW1058" s="9"/>
      <c r="KX1058" s="9"/>
      <c r="KY1058" s="9"/>
      <c r="KZ1058" s="9"/>
      <c r="LA1058" s="9"/>
      <c r="LB1058" s="9"/>
      <c r="LC1058" s="9"/>
      <c r="LD1058" s="9"/>
      <c r="LE1058" s="9"/>
      <c r="LF1058" s="9"/>
      <c r="LG1058" s="9"/>
      <c r="LH1058" s="9"/>
      <c r="LI1058" s="9"/>
      <c r="LJ1058" s="9"/>
      <c r="LK1058" s="9"/>
      <c r="LL1058" s="9"/>
      <c r="LM1058" s="9"/>
      <c r="LN1058" s="9"/>
      <c r="LO1058" s="9"/>
      <c r="LP1058" s="9"/>
      <c r="LQ1058" s="9"/>
      <c r="LR1058" s="9"/>
      <c r="LS1058" s="9"/>
      <c r="LT1058" s="9"/>
      <c r="LU1058" s="9"/>
      <c r="LV1058" s="9"/>
      <c r="LW1058" s="9"/>
      <c r="LX1058" s="9"/>
      <c r="LY1058" s="9"/>
      <c r="LZ1058" s="9"/>
      <c r="MA1058" s="9"/>
      <c r="MB1058" s="9"/>
      <c r="MC1058" s="9"/>
      <c r="MD1058" s="9"/>
      <c r="ME1058" s="9"/>
      <c r="MF1058" s="9"/>
      <c r="MG1058" s="9"/>
      <c r="MH1058" s="9"/>
      <c r="MI1058" s="9"/>
      <c r="MJ1058" s="9"/>
      <c r="MK1058" s="9"/>
      <c r="ML1058" s="9"/>
      <c r="MM1058" s="9"/>
      <c r="MN1058" s="9"/>
      <c r="MO1058" s="9"/>
      <c r="MP1058" s="9"/>
      <c r="MQ1058" s="9"/>
      <c r="MR1058" s="9"/>
      <c r="MS1058" s="9"/>
      <c r="MT1058" s="9"/>
      <c r="MU1058" s="9"/>
      <c r="MV1058" s="9"/>
      <c r="MW1058" s="9"/>
      <c r="MX1058" s="9"/>
      <c r="MY1058" s="9"/>
      <c r="MZ1058" s="9"/>
      <c r="NA1058" s="9"/>
      <c r="NB1058" s="9"/>
      <c r="NC1058" s="9"/>
      <c r="ND1058" s="9"/>
      <c r="NE1058" s="9"/>
      <c r="NF1058" s="9"/>
      <c r="NG1058" s="9"/>
      <c r="NH1058" s="9"/>
      <c r="NI1058" s="9"/>
      <c r="NJ1058" s="9"/>
      <c r="NK1058" s="9"/>
      <c r="NL1058" s="9"/>
      <c r="NM1058" s="9"/>
      <c r="NN1058" s="9"/>
      <c r="NO1058" s="9"/>
      <c r="NP1058" s="9"/>
      <c r="NQ1058" s="9"/>
      <c r="NR1058" s="9"/>
      <c r="NS1058" s="9"/>
      <c r="NT1058" s="9"/>
      <c r="NU1058" s="9"/>
      <c r="NV1058" s="9"/>
      <c r="NW1058" s="9"/>
      <c r="NX1058" s="9"/>
      <c r="NY1058" s="9"/>
      <c r="NZ1058" s="9"/>
      <c r="OA1058" s="9"/>
      <c r="OB1058" s="9"/>
      <c r="OC1058" s="9"/>
      <c r="OD1058" s="9"/>
      <c r="OE1058" s="9"/>
      <c r="OF1058" s="9"/>
      <c r="OG1058" s="9"/>
      <c r="OH1058" s="9"/>
      <c r="OI1058" s="9"/>
      <c r="OJ1058" s="9"/>
      <c r="OK1058" s="9"/>
      <c r="OL1058" s="9"/>
      <c r="OM1058" s="9"/>
      <c r="ON1058" s="9"/>
      <c r="OO1058" s="9"/>
      <c r="OP1058" s="9"/>
      <c r="OQ1058" s="9"/>
      <c r="OR1058" s="9"/>
      <c r="OS1058" s="9"/>
      <c r="OT1058" s="9"/>
      <c r="OU1058" s="9"/>
      <c r="OV1058" s="9"/>
      <c r="OW1058" s="9"/>
      <c r="OX1058" s="9"/>
      <c r="OY1058" s="9"/>
      <c r="OZ1058" s="9"/>
      <c r="PA1058" s="9"/>
      <c r="PB1058" s="9"/>
      <c r="PC1058" s="9"/>
      <c r="PD1058" s="9"/>
      <c r="PE1058" s="9"/>
      <c r="PF1058" s="9"/>
      <c r="PG1058" s="9"/>
      <c r="PH1058" s="9"/>
      <c r="PI1058" s="9"/>
      <c r="PJ1058" s="9"/>
      <c r="PK1058" s="9"/>
      <c r="PL1058" s="9"/>
      <c r="PM1058" s="9"/>
      <c r="PN1058" s="9"/>
      <c r="PO1058" s="9"/>
      <c r="PP1058" s="9"/>
      <c r="PQ1058" s="9"/>
      <c r="PR1058" s="9"/>
      <c r="PS1058" s="9"/>
      <c r="PT1058" s="9"/>
      <c r="PU1058" s="9"/>
      <c r="PV1058" s="9"/>
      <c r="PW1058" s="9"/>
      <c r="PX1058" s="9"/>
      <c r="PY1058" s="9"/>
      <c r="PZ1058" s="9"/>
      <c r="QA1058" s="9"/>
      <c r="QB1058" s="9"/>
      <c r="QC1058" s="9"/>
      <c r="QD1058" s="9"/>
      <c r="QE1058" s="9"/>
      <c r="QF1058" s="9"/>
      <c r="QG1058" s="9"/>
      <c r="QH1058" s="9"/>
      <c r="QI1058" s="9"/>
      <c r="QJ1058" s="9"/>
      <c r="QK1058" s="9"/>
      <c r="QL1058" s="9"/>
      <c r="QM1058" s="9"/>
      <c r="QN1058" s="9"/>
      <c r="QO1058" s="9"/>
      <c r="QP1058" s="9"/>
      <c r="QQ1058" s="9"/>
      <c r="QR1058" s="9"/>
      <c r="QS1058" s="9"/>
      <c r="QT1058" s="9"/>
      <c r="QU1058" s="9"/>
      <c r="QV1058" s="9"/>
      <c r="QW1058" s="9"/>
      <c r="QX1058" s="9"/>
      <c r="QY1058" s="9"/>
      <c r="QZ1058" s="9"/>
      <c r="RA1058" s="9"/>
      <c r="RB1058" s="9"/>
      <c r="RC1058" s="9"/>
      <c r="RD1058" s="9"/>
      <c r="RE1058" s="9"/>
      <c r="RF1058" s="9"/>
      <c r="RG1058" s="9"/>
      <c r="RH1058" s="9"/>
      <c r="RI1058" s="9"/>
      <c r="RJ1058" s="9"/>
      <c r="RK1058" s="9"/>
      <c r="RL1058" s="9"/>
      <c r="RM1058" s="9"/>
      <c r="RN1058" s="9"/>
      <c r="RO1058" s="9"/>
      <c r="RP1058" s="9"/>
      <c r="RQ1058" s="9"/>
      <c r="RR1058" s="9"/>
      <c r="RS1058" s="9"/>
      <c r="RT1058" s="9"/>
      <c r="RU1058" s="9"/>
      <c r="RV1058" s="9"/>
      <c r="RW1058" s="9"/>
      <c r="RX1058" s="9"/>
      <c r="RY1058" s="9"/>
      <c r="RZ1058" s="9"/>
      <c r="SA1058" s="9"/>
      <c r="SB1058" s="9"/>
      <c r="SC1058" s="9"/>
      <c r="SD1058" s="9"/>
      <c r="SE1058" s="9"/>
      <c r="SF1058" s="9"/>
      <c r="SG1058" s="9"/>
      <c r="SH1058" s="9"/>
      <c r="SI1058" s="9"/>
      <c r="SJ1058" s="9"/>
      <c r="SK1058" s="9"/>
      <c r="SL1058" s="9"/>
      <c r="SM1058" s="9"/>
      <c r="SN1058" s="9"/>
      <c r="SO1058" s="9"/>
      <c r="SP1058" s="9"/>
      <c r="SQ1058" s="9"/>
      <c r="SR1058" s="9"/>
      <c r="SS1058" s="9"/>
      <c r="ST1058" s="9"/>
      <c r="SU1058" s="9"/>
      <c r="SV1058" s="9"/>
      <c r="SW1058" s="9"/>
      <c r="SX1058" s="9"/>
      <c r="SY1058" s="9"/>
      <c r="SZ1058" s="9"/>
      <c r="TA1058" s="9"/>
      <c r="TB1058" s="9"/>
      <c r="TC1058" s="9"/>
      <c r="TD1058" s="9"/>
      <c r="TE1058" s="9"/>
      <c r="TF1058" s="9"/>
      <c r="TG1058" s="9"/>
      <c r="TH1058" s="9"/>
      <c r="TI1058" s="9"/>
      <c r="TJ1058" s="9"/>
      <c r="TK1058" s="9"/>
      <c r="TL1058" s="9"/>
      <c r="TM1058" s="9"/>
      <c r="TN1058" s="9"/>
      <c r="TO1058" s="9"/>
      <c r="TP1058" s="9"/>
      <c r="TQ1058" s="9"/>
      <c r="TR1058" s="9"/>
      <c r="TS1058" s="9"/>
      <c r="TT1058" s="9"/>
      <c r="TU1058" s="9"/>
      <c r="TV1058" s="9"/>
      <c r="TW1058" s="9"/>
      <c r="TX1058" s="9"/>
      <c r="TY1058" s="9"/>
      <c r="TZ1058" s="9"/>
      <c r="UA1058" s="9"/>
      <c r="UB1058" s="9"/>
      <c r="UC1058" s="9"/>
      <c r="UD1058" s="9"/>
      <c r="UE1058" s="9"/>
      <c r="UF1058" s="9"/>
      <c r="UG1058" s="9"/>
      <c r="UH1058" s="9"/>
      <c r="UI1058" s="9"/>
      <c r="UJ1058" s="9"/>
      <c r="UK1058" s="9"/>
      <c r="UL1058" s="9"/>
      <c r="UM1058" s="9"/>
      <c r="UN1058" s="9"/>
      <c r="UO1058" s="9"/>
      <c r="UP1058" s="9"/>
      <c r="UQ1058" s="9"/>
      <c r="UR1058" s="9"/>
      <c r="US1058" s="9"/>
      <c r="UT1058" s="9"/>
      <c r="UU1058" s="9"/>
      <c r="UV1058" s="9"/>
      <c r="UW1058" s="9"/>
      <c r="UX1058" s="9"/>
      <c r="UY1058" s="9"/>
      <c r="UZ1058" s="9"/>
      <c r="VA1058" s="9"/>
      <c r="VB1058" s="9"/>
      <c r="VC1058" s="9"/>
      <c r="VD1058" s="9"/>
      <c r="VE1058" s="9"/>
      <c r="VF1058" s="9"/>
      <c r="VG1058" s="9"/>
      <c r="VH1058" s="9"/>
      <c r="VI1058" s="9"/>
      <c r="VJ1058" s="9"/>
      <c r="VK1058" s="9"/>
      <c r="VL1058" s="9"/>
      <c r="VM1058" s="9"/>
      <c r="VN1058" s="9"/>
      <c r="VO1058" s="9"/>
      <c r="VP1058" s="9"/>
      <c r="VQ1058" s="9"/>
      <c r="VR1058" s="9"/>
      <c r="VS1058" s="9"/>
      <c r="VT1058" s="9"/>
      <c r="VU1058" s="9"/>
      <c r="VV1058" s="9"/>
      <c r="VW1058" s="9"/>
      <c r="VX1058" s="9"/>
      <c r="VY1058" s="9"/>
      <c r="VZ1058" s="9"/>
      <c r="WA1058" s="9"/>
      <c r="WB1058" s="9"/>
      <c r="WC1058" s="9"/>
      <c r="WD1058" s="9"/>
      <c r="WE1058" s="9"/>
      <c r="WF1058" s="9"/>
      <c r="WG1058" s="9"/>
      <c r="WH1058" s="9"/>
      <c r="WI1058" s="9"/>
      <c r="WJ1058" s="9"/>
      <c r="WK1058" s="9"/>
      <c r="WL1058" s="9"/>
      <c r="WM1058" s="9"/>
      <c r="WN1058" s="9"/>
      <c r="WO1058" s="9"/>
      <c r="WP1058" s="9"/>
      <c r="WQ1058" s="9"/>
      <c r="WR1058" s="9"/>
      <c r="WS1058" s="9"/>
      <c r="WT1058" s="9"/>
      <c r="WU1058" s="9"/>
      <c r="WV1058" s="9"/>
      <c r="WW1058" s="9"/>
      <c r="WX1058" s="9"/>
      <c r="WY1058" s="9"/>
      <c r="WZ1058" s="9"/>
      <c r="XA1058" s="9"/>
      <c r="XB1058" s="9"/>
      <c r="XC1058" s="9"/>
      <c r="XD1058" s="9"/>
      <c r="XE1058" s="9"/>
      <c r="XF1058" s="9"/>
      <c r="XG1058" s="9"/>
      <c r="XH1058" s="9"/>
      <c r="XI1058" s="9"/>
      <c r="XJ1058" s="9"/>
      <c r="XK1058" s="9"/>
      <c r="XL1058" s="9"/>
      <c r="XM1058" s="9"/>
      <c r="XN1058" s="9"/>
      <c r="XO1058" s="9"/>
      <c r="XP1058" s="9"/>
      <c r="XQ1058" s="9"/>
      <c r="XR1058" s="9"/>
      <c r="XS1058" s="9"/>
      <c r="XT1058" s="9"/>
      <c r="XU1058" s="9"/>
      <c r="XV1058" s="9"/>
      <c r="XW1058" s="9"/>
      <c r="XX1058" s="9"/>
      <c r="XY1058" s="9"/>
      <c r="XZ1058" s="9"/>
      <c r="YA1058" s="9"/>
      <c r="YB1058" s="9"/>
      <c r="YC1058" s="9"/>
      <c r="YD1058" s="9"/>
      <c r="YE1058" s="9"/>
      <c r="YF1058" s="9"/>
      <c r="YG1058" s="9"/>
      <c r="YH1058" s="9"/>
      <c r="YI1058" s="9"/>
      <c r="YJ1058" s="9"/>
      <c r="YK1058" s="9"/>
      <c r="YL1058" s="9"/>
      <c r="YM1058" s="9"/>
      <c r="YN1058" s="9"/>
      <c r="YO1058" s="9"/>
      <c r="YP1058" s="9"/>
      <c r="YQ1058" s="9"/>
      <c r="YR1058" s="9"/>
      <c r="YS1058" s="9"/>
      <c r="YT1058" s="9"/>
      <c r="YU1058" s="9"/>
      <c r="YV1058" s="9"/>
      <c r="YW1058" s="9"/>
      <c r="YX1058" s="9"/>
      <c r="YY1058" s="9"/>
      <c r="YZ1058" s="9"/>
      <c r="ZA1058" s="9"/>
      <c r="ZB1058" s="9"/>
      <c r="ZC1058" s="9"/>
      <c r="ZD1058" s="9"/>
      <c r="ZE1058" s="9"/>
      <c r="ZF1058" s="9"/>
      <c r="ZG1058" s="9"/>
      <c r="ZH1058" s="9"/>
      <c r="ZI1058" s="9"/>
      <c r="ZJ1058" s="9"/>
      <c r="ZK1058" s="9"/>
      <c r="ZL1058" s="9"/>
      <c r="ZM1058" s="9"/>
      <c r="ZN1058" s="9"/>
      <c r="ZO1058" s="9"/>
      <c r="ZP1058" s="9"/>
      <c r="ZQ1058" s="9"/>
      <c r="ZR1058" s="9"/>
      <c r="ZS1058" s="9"/>
      <c r="ZT1058" s="9"/>
      <c r="ZU1058" s="9"/>
      <c r="ZV1058" s="9"/>
      <c r="ZW1058" s="9"/>
      <c r="ZX1058" s="9"/>
      <c r="ZY1058" s="9"/>
      <c r="ZZ1058" s="9"/>
      <c r="AAA1058" s="9"/>
      <c r="AAB1058" s="9"/>
      <c r="AAC1058" s="9"/>
      <c r="AAD1058" s="9"/>
      <c r="AAE1058" s="9"/>
      <c r="AAF1058" s="9"/>
      <c r="AAG1058" s="9"/>
      <c r="AAH1058" s="9"/>
      <c r="AAI1058" s="9"/>
      <c r="AAJ1058" s="9"/>
      <c r="AAK1058" s="9"/>
      <c r="AAL1058" s="9"/>
      <c r="AAM1058" s="9"/>
      <c r="AAN1058" s="9"/>
      <c r="AAO1058" s="9"/>
      <c r="AAP1058" s="9"/>
      <c r="AAQ1058" s="9"/>
      <c r="AAR1058" s="9"/>
      <c r="AAS1058" s="9"/>
      <c r="AAT1058" s="9"/>
      <c r="AAU1058" s="9"/>
      <c r="AAV1058" s="9"/>
      <c r="AAW1058" s="9"/>
      <c r="AAX1058" s="9"/>
      <c r="AAY1058" s="9"/>
      <c r="AAZ1058" s="9"/>
      <c r="ABA1058" s="9"/>
      <c r="ABB1058" s="9"/>
      <c r="ABC1058" s="9"/>
      <c r="ABD1058" s="9"/>
      <c r="ABE1058" s="9"/>
      <c r="ABF1058" s="9"/>
      <c r="ABG1058" s="9"/>
      <c r="ABH1058" s="9"/>
      <c r="ABI1058" s="9"/>
      <c r="ABJ1058" s="9"/>
      <c r="ABK1058" s="9"/>
      <c r="ABL1058" s="9"/>
      <c r="ABM1058" s="9"/>
      <c r="ABN1058" s="9"/>
      <c r="ABO1058" s="9"/>
      <c r="ABP1058" s="9"/>
      <c r="ABQ1058" s="9"/>
      <c r="ABR1058" s="9"/>
      <c r="ABS1058" s="9"/>
      <c r="ABT1058" s="9"/>
      <c r="ABU1058" s="9"/>
      <c r="ABV1058" s="9"/>
      <c r="ABW1058" s="9"/>
      <c r="ABX1058" s="9"/>
      <c r="ABY1058" s="9"/>
      <c r="ABZ1058" s="9"/>
      <c r="ACA1058" s="9"/>
      <c r="ACB1058" s="9"/>
      <c r="ACC1058" s="9"/>
      <c r="ACD1058" s="9"/>
      <c r="ACE1058" s="9"/>
      <c r="ACF1058" s="9"/>
      <c r="ACG1058" s="9"/>
      <c r="ACH1058" s="9"/>
      <c r="ACI1058" s="9"/>
      <c r="ACJ1058" s="9"/>
      <c r="ACK1058" s="9"/>
      <c r="ACL1058" s="9"/>
      <c r="ACM1058" s="9"/>
      <c r="ACN1058" s="9"/>
      <c r="ACO1058" s="9"/>
      <c r="ACP1058" s="9"/>
      <c r="ACQ1058" s="9"/>
      <c r="ACR1058" s="9"/>
      <c r="ACS1058" s="9"/>
      <c r="ACT1058" s="9"/>
      <c r="ACU1058" s="9"/>
      <c r="ACV1058" s="9"/>
      <c r="ACW1058" s="9"/>
      <c r="ACX1058" s="9"/>
      <c r="ACY1058" s="9"/>
      <c r="ACZ1058" s="9"/>
      <c r="ADA1058" s="9"/>
      <c r="ADB1058" s="9"/>
      <c r="ADC1058" s="9"/>
      <c r="ADD1058" s="9"/>
      <c r="ADE1058" s="9"/>
      <c r="ADF1058" s="9"/>
      <c r="ADG1058" s="9"/>
      <c r="ADH1058" s="9"/>
      <c r="ADI1058" s="9"/>
      <c r="ADJ1058" s="9"/>
      <c r="ADK1058" s="9"/>
      <c r="ADL1058" s="9"/>
      <c r="ADM1058" s="9"/>
      <c r="ADN1058" s="9"/>
      <c r="ADO1058" s="9"/>
      <c r="ADP1058" s="9"/>
      <c r="ADQ1058" s="9"/>
      <c r="ADR1058" s="9"/>
      <c r="ADS1058" s="9"/>
      <c r="ADT1058" s="9"/>
      <c r="ADU1058" s="9"/>
      <c r="ADV1058" s="9"/>
      <c r="ADW1058" s="9"/>
      <c r="ADX1058" s="9"/>
      <c r="ADY1058" s="9"/>
      <c r="ADZ1058" s="9"/>
      <c r="AEA1058" s="9"/>
      <c r="AEB1058" s="9"/>
      <c r="AEC1058" s="9"/>
      <c r="AED1058" s="9"/>
      <c r="AEE1058" s="9"/>
      <c r="AEF1058" s="9"/>
      <c r="AEG1058" s="9"/>
      <c r="AEH1058" s="9"/>
      <c r="AEI1058" s="9"/>
      <c r="AEJ1058" s="9"/>
      <c r="AEK1058" s="9"/>
      <c r="AEL1058" s="9"/>
      <c r="AEM1058" s="9"/>
      <c r="AEN1058" s="9"/>
      <c r="AEO1058" s="9"/>
      <c r="AEP1058" s="9"/>
      <c r="AEQ1058" s="9"/>
      <c r="AER1058" s="9"/>
      <c r="AES1058" s="9"/>
      <c r="AET1058" s="9"/>
      <c r="AEU1058" s="9"/>
      <c r="AEV1058" s="9"/>
      <c r="AEW1058" s="9"/>
      <c r="AEX1058" s="9"/>
      <c r="AEY1058" s="9"/>
      <c r="AEZ1058" s="9"/>
      <c r="AFA1058" s="9"/>
      <c r="AFB1058" s="9"/>
      <c r="AFC1058" s="9"/>
      <c r="AFD1058" s="9"/>
      <c r="AFE1058" s="9"/>
      <c r="AFF1058" s="9"/>
      <c r="AFG1058" s="9"/>
      <c r="AFH1058" s="9"/>
      <c r="AFI1058" s="9"/>
      <c r="AFJ1058" s="9"/>
      <c r="AFK1058" s="9"/>
      <c r="AFL1058" s="9"/>
      <c r="AFM1058" s="9"/>
      <c r="AFN1058" s="9"/>
      <c r="AFO1058" s="9"/>
      <c r="AFP1058" s="9"/>
      <c r="AFQ1058" s="9"/>
      <c r="AFR1058" s="9"/>
      <c r="AFS1058" s="9"/>
      <c r="AFT1058" s="9"/>
      <c r="AFU1058" s="9"/>
      <c r="AFV1058" s="9"/>
      <c r="AFW1058" s="9"/>
      <c r="AFX1058" s="9"/>
      <c r="AFY1058" s="9"/>
      <c r="AFZ1058" s="9"/>
      <c r="AGA1058" s="9"/>
      <c r="AGB1058" s="9"/>
      <c r="AGC1058" s="9"/>
      <c r="AGD1058" s="9"/>
      <c r="AGE1058" s="9"/>
      <c r="AGF1058" s="9"/>
      <c r="AGG1058" s="9"/>
      <c r="AGH1058" s="9"/>
      <c r="AGI1058" s="9"/>
      <c r="AGJ1058" s="9"/>
      <c r="AGK1058" s="9"/>
      <c r="AGL1058" s="9"/>
      <c r="AGM1058" s="9"/>
      <c r="AGN1058" s="9"/>
      <c r="AGO1058" s="9"/>
      <c r="AGP1058" s="9"/>
      <c r="AGQ1058" s="9"/>
      <c r="AGR1058" s="9"/>
      <c r="AGS1058" s="9"/>
      <c r="AGT1058" s="9"/>
      <c r="AGU1058" s="9"/>
      <c r="AGV1058" s="9"/>
      <c r="AGW1058" s="9"/>
      <c r="AGX1058" s="9"/>
      <c r="AGY1058" s="9"/>
      <c r="AGZ1058" s="9"/>
      <c r="AHA1058" s="9"/>
      <c r="AHB1058" s="9"/>
      <c r="AHC1058" s="9"/>
      <c r="AHD1058" s="9"/>
      <c r="AHE1058" s="9"/>
      <c r="AHF1058" s="9"/>
      <c r="AHG1058" s="9"/>
      <c r="AHH1058" s="9"/>
      <c r="AHI1058" s="9"/>
      <c r="AHJ1058" s="9"/>
      <c r="AHK1058" s="9"/>
      <c r="AHL1058" s="9"/>
      <c r="AHM1058" s="9"/>
      <c r="AHN1058" s="9"/>
      <c r="AHO1058" s="9"/>
      <c r="AHP1058" s="9"/>
      <c r="AHQ1058" s="9"/>
      <c r="AHR1058" s="9"/>
      <c r="AHS1058" s="9"/>
      <c r="AHT1058" s="9"/>
      <c r="AHU1058" s="9"/>
      <c r="AHV1058" s="9"/>
      <c r="AHW1058" s="9"/>
      <c r="AHX1058" s="9"/>
      <c r="AHY1058" s="9"/>
      <c r="AHZ1058" s="9"/>
      <c r="AIA1058" s="9"/>
      <c r="AIB1058" s="9"/>
      <c r="AIC1058" s="9"/>
      <c r="AID1058" s="9"/>
      <c r="AIE1058" s="9"/>
      <c r="AIF1058" s="9"/>
      <c r="AIG1058" s="9"/>
      <c r="AIH1058" s="9"/>
      <c r="AII1058" s="9"/>
      <c r="AIJ1058" s="9"/>
      <c r="AIK1058" s="9"/>
      <c r="AIL1058" s="9"/>
      <c r="AIM1058" s="9"/>
      <c r="AIN1058" s="9"/>
      <c r="AIO1058" s="9"/>
      <c r="AIP1058" s="9"/>
      <c r="AIQ1058" s="9"/>
      <c r="AIR1058" s="9"/>
      <c r="AIS1058" s="9"/>
      <c r="AIT1058" s="9"/>
      <c r="AIU1058" s="9"/>
      <c r="AIV1058" s="9"/>
      <c r="AIW1058" s="9"/>
      <c r="AIX1058" s="9"/>
      <c r="AIY1058" s="9"/>
      <c r="AIZ1058" s="9"/>
      <c r="AJA1058" s="9"/>
      <c r="AJB1058" s="9"/>
      <c r="AJC1058" s="9"/>
      <c r="AJD1058" s="9"/>
      <c r="AJE1058" s="9"/>
      <c r="AJF1058" s="9"/>
      <c r="AJG1058" s="9"/>
      <c r="AJH1058" s="9"/>
      <c r="AJI1058" s="9"/>
      <c r="AJJ1058" s="9"/>
      <c r="AJK1058" s="9"/>
      <c r="AJL1058" s="9"/>
      <c r="AJM1058" s="9"/>
      <c r="AJN1058" s="9"/>
      <c r="AJO1058" s="9"/>
      <c r="AJP1058" s="9"/>
      <c r="AJQ1058" s="9"/>
      <c r="AJR1058" s="9"/>
      <c r="AJS1058" s="9"/>
      <c r="AJT1058" s="9"/>
      <c r="AJU1058" s="9"/>
      <c r="AJV1058" s="9"/>
      <c r="AJW1058" s="9"/>
      <c r="AJX1058" s="9"/>
      <c r="AJY1058" s="9"/>
      <c r="AJZ1058" s="9"/>
      <c r="AKA1058" s="9"/>
      <c r="AKB1058" s="9"/>
      <c r="AKC1058" s="9"/>
      <c r="AKD1058" s="9"/>
      <c r="AKE1058" s="9"/>
      <c r="AKF1058" s="9"/>
      <c r="AKG1058" s="9"/>
      <c r="AKH1058" s="9"/>
      <c r="AKI1058" s="9"/>
      <c r="AKJ1058" s="9"/>
      <c r="AKK1058" s="9"/>
      <c r="AKL1058" s="9"/>
      <c r="AKM1058" s="9"/>
      <c r="AKN1058" s="9"/>
      <c r="AKO1058" s="9"/>
      <c r="AKP1058" s="9"/>
      <c r="AKQ1058" s="9"/>
      <c r="AKR1058" s="9"/>
      <c r="AKS1058" s="9"/>
      <c r="AKT1058" s="9"/>
      <c r="AKU1058" s="9"/>
      <c r="AKV1058" s="9"/>
      <c r="AKW1058" s="9"/>
      <c r="AKX1058" s="9"/>
      <c r="AKY1058" s="9"/>
      <c r="AKZ1058" s="9"/>
      <c r="ALA1058" s="9"/>
      <c r="ALB1058" s="9"/>
      <c r="ALC1058" s="9"/>
      <c r="ALD1058" s="9"/>
      <c r="ALE1058" s="9"/>
      <c r="ALF1058" s="9"/>
      <c r="ALG1058" s="9"/>
      <c r="ALH1058" s="9"/>
      <c r="ALI1058" s="9"/>
      <c r="ALJ1058" s="9"/>
      <c r="ALK1058" s="9"/>
      <c r="ALL1058" s="9"/>
      <c r="ALM1058" s="9"/>
      <c r="ALN1058" s="9"/>
      <c r="ALO1058" s="9"/>
      <c r="ALP1058" s="9"/>
      <c r="ALQ1058" s="9"/>
      <c r="ALR1058" s="9"/>
      <c r="ALS1058" s="9"/>
      <c r="ALT1058" s="9"/>
      <c r="ALU1058" s="9"/>
      <c r="ALV1058" s="9"/>
      <c r="ALW1058" s="9"/>
      <c r="ALX1058" s="9"/>
      <c r="ALY1058" s="9"/>
      <c r="ALZ1058" s="9"/>
      <c r="AMA1058" s="9"/>
      <c r="AMB1058" s="9"/>
      <c r="AMC1058" s="9"/>
      <c r="AMD1058" s="9"/>
      <c r="AME1058" s="9"/>
      <c r="AMF1058" s="9"/>
      <c r="AMG1058" s="9"/>
      <c r="AMH1058" s="9"/>
      <c r="AMI1058" s="9"/>
      <c r="AMJ1058" s="9"/>
      <c r="AMK1058" s="9"/>
      <c r="AML1058" s="9"/>
      <c r="AMM1058" s="9"/>
      <c r="AMN1058" s="9"/>
      <c r="AMO1058" s="9"/>
      <c r="AMP1058" s="9"/>
      <c r="AMQ1058" s="9"/>
      <c r="AMR1058" s="9"/>
      <c r="AMS1058" s="9"/>
      <c r="AMT1058" s="9"/>
      <c r="AMU1058" s="9"/>
      <c r="AMV1058" s="9"/>
      <c r="AMW1058" s="9"/>
      <c r="AMX1058" s="9"/>
      <c r="AMY1058" s="9"/>
      <c r="AMZ1058" s="9"/>
      <c r="ANA1058" s="9"/>
      <c r="ANB1058" s="9"/>
      <c r="ANC1058" s="9"/>
      <c r="AND1058" s="9"/>
      <c r="ANE1058" s="9"/>
      <c r="ANF1058" s="9"/>
      <c r="ANG1058" s="9"/>
      <c r="ANH1058" s="9"/>
      <c r="ANI1058" s="9"/>
      <c r="ANJ1058" s="9"/>
      <c r="ANK1058" s="9"/>
      <c r="ANL1058" s="9"/>
      <c r="ANM1058" s="9"/>
      <c r="ANN1058" s="9"/>
      <c r="ANO1058" s="9"/>
      <c r="ANP1058" s="9"/>
      <c r="ANQ1058" s="9"/>
      <c r="ANR1058" s="9"/>
      <c r="ANS1058" s="9"/>
      <c r="ANT1058" s="9"/>
      <c r="ANU1058" s="9"/>
      <c r="ANV1058" s="9"/>
      <c r="ANW1058" s="9"/>
      <c r="ANX1058" s="9"/>
      <c r="ANY1058" s="9"/>
      <c r="ANZ1058" s="9"/>
      <c r="AOA1058" s="9"/>
      <c r="AOB1058" s="9"/>
      <c r="AOC1058" s="9"/>
      <c r="AOD1058" s="9"/>
      <c r="AOE1058" s="9"/>
      <c r="AOF1058" s="9"/>
      <c r="AOG1058" s="9"/>
      <c r="AOH1058" s="9"/>
      <c r="AOI1058" s="9"/>
      <c r="AOJ1058" s="9"/>
      <c r="AOK1058" s="9"/>
      <c r="AOL1058" s="9"/>
      <c r="AOM1058" s="9"/>
      <c r="AON1058" s="9"/>
      <c r="AOO1058" s="9"/>
      <c r="AOP1058" s="9"/>
      <c r="AOQ1058" s="9"/>
      <c r="AOR1058" s="9"/>
      <c r="AOS1058" s="9"/>
      <c r="AOT1058" s="9"/>
      <c r="AOU1058" s="9"/>
      <c r="AOV1058" s="9"/>
      <c r="AOW1058" s="9"/>
      <c r="AOX1058" s="9"/>
      <c r="AOY1058" s="9"/>
      <c r="AOZ1058" s="9"/>
      <c r="APA1058" s="9"/>
      <c r="APB1058" s="9"/>
      <c r="APC1058" s="9"/>
      <c r="APD1058" s="9"/>
      <c r="APE1058" s="9"/>
      <c r="APF1058" s="9"/>
      <c r="APG1058" s="9"/>
      <c r="APH1058" s="9"/>
      <c r="API1058" s="9"/>
      <c r="APJ1058" s="9"/>
      <c r="APK1058" s="9"/>
      <c r="APL1058" s="9"/>
      <c r="APM1058" s="9"/>
      <c r="APN1058" s="9"/>
      <c r="APO1058" s="9"/>
      <c r="APP1058" s="9"/>
      <c r="APQ1058" s="9"/>
      <c r="APR1058" s="9"/>
      <c r="APS1058" s="9"/>
      <c r="APT1058" s="9"/>
      <c r="APU1058" s="9"/>
      <c r="APV1058" s="9"/>
      <c r="APW1058" s="9"/>
      <c r="APX1058" s="9"/>
      <c r="APY1058" s="9"/>
      <c r="APZ1058" s="9"/>
      <c r="AQA1058" s="9"/>
      <c r="AQB1058" s="9"/>
      <c r="AQC1058" s="9"/>
      <c r="AQD1058" s="9"/>
      <c r="AQE1058" s="9"/>
      <c r="AQF1058" s="9"/>
      <c r="AQG1058" s="9"/>
      <c r="AQH1058" s="9"/>
      <c r="AQI1058" s="9"/>
      <c r="AQJ1058" s="9"/>
      <c r="AQK1058" s="9"/>
      <c r="AQL1058" s="9"/>
      <c r="AQM1058" s="9"/>
      <c r="AQN1058" s="9"/>
      <c r="AQO1058" s="9"/>
      <c r="AQP1058" s="9"/>
      <c r="AQQ1058" s="9"/>
      <c r="AQR1058" s="9"/>
      <c r="AQS1058" s="9"/>
      <c r="AQT1058" s="9"/>
      <c r="AQU1058" s="9"/>
      <c r="AQV1058" s="9"/>
      <c r="AQW1058" s="9"/>
      <c r="AQX1058" s="9"/>
      <c r="AQY1058" s="9"/>
      <c r="AQZ1058" s="9"/>
      <c r="ARA1058" s="9"/>
      <c r="ARB1058" s="9"/>
      <c r="ARC1058" s="9"/>
      <c r="ARD1058" s="9"/>
      <c r="ARE1058" s="9"/>
      <c r="ARF1058" s="9"/>
      <c r="ARG1058" s="9"/>
      <c r="ARH1058" s="9"/>
      <c r="ARI1058" s="9"/>
      <c r="ARJ1058" s="9"/>
      <c r="ARK1058" s="9"/>
      <c r="ARL1058" s="9"/>
      <c r="ARM1058" s="9"/>
      <c r="ARN1058" s="9"/>
      <c r="ARO1058" s="9"/>
      <c r="ARP1058" s="9"/>
      <c r="ARQ1058" s="9"/>
      <c r="ARR1058" s="9"/>
      <c r="ARS1058" s="9"/>
      <c r="ART1058" s="9"/>
      <c r="ARU1058" s="9"/>
      <c r="ARV1058" s="9"/>
      <c r="ARW1058" s="9"/>
      <c r="ARX1058" s="9"/>
      <c r="ARY1058" s="9"/>
      <c r="ARZ1058" s="9"/>
      <c r="ASA1058" s="9"/>
      <c r="ASB1058" s="9"/>
      <c r="ASC1058" s="9"/>
      <c r="ASD1058" s="9"/>
      <c r="ASE1058" s="9"/>
      <c r="ASF1058" s="9"/>
      <c r="ASG1058" s="9"/>
      <c r="ASH1058" s="9"/>
      <c r="ASI1058" s="9"/>
      <c r="ASJ1058" s="9"/>
      <c r="ASK1058" s="9"/>
      <c r="ASL1058" s="9"/>
      <c r="ASM1058" s="9"/>
      <c r="ASN1058" s="9"/>
      <c r="ASO1058" s="9"/>
      <c r="ASP1058" s="9"/>
      <c r="ASQ1058" s="9"/>
      <c r="ASR1058" s="9"/>
      <c r="ASS1058" s="9"/>
      <c r="AST1058" s="9"/>
      <c r="ASU1058" s="9"/>
      <c r="ASV1058" s="9"/>
      <c r="ASW1058" s="9"/>
      <c r="ASX1058" s="9"/>
      <c r="ASY1058" s="9"/>
      <c r="ASZ1058" s="9"/>
      <c r="ATA1058" s="9"/>
      <c r="ATB1058" s="9"/>
      <c r="ATC1058" s="9"/>
      <c r="ATD1058" s="9"/>
      <c r="ATE1058" s="9"/>
      <c r="ATF1058" s="9"/>
      <c r="ATG1058" s="9"/>
      <c r="ATH1058" s="9"/>
      <c r="ATI1058" s="9"/>
      <c r="ATJ1058" s="9"/>
      <c r="ATK1058" s="9"/>
      <c r="ATL1058" s="9"/>
      <c r="ATM1058" s="9"/>
      <c r="ATN1058" s="9"/>
      <c r="ATO1058" s="9"/>
      <c r="ATP1058" s="9"/>
      <c r="ATQ1058" s="9"/>
      <c r="ATR1058" s="9"/>
      <c r="ATS1058" s="9"/>
      <c r="ATT1058" s="9"/>
      <c r="ATU1058" s="9"/>
      <c r="ATV1058" s="9"/>
      <c r="ATW1058" s="9"/>
      <c r="ATX1058" s="9"/>
      <c r="ATY1058" s="9"/>
      <c r="ATZ1058" s="9"/>
      <c r="AUA1058" s="9"/>
      <c r="AUB1058" s="9"/>
      <c r="AUC1058" s="9"/>
      <c r="AUD1058" s="9"/>
      <c r="AUE1058" s="9"/>
      <c r="AUF1058" s="9"/>
      <c r="AUG1058" s="9"/>
      <c r="AUH1058" s="9"/>
      <c r="AUI1058" s="9"/>
      <c r="AUJ1058" s="9"/>
      <c r="AUK1058" s="9"/>
      <c r="AUL1058" s="9"/>
      <c r="AUM1058" s="9"/>
      <c r="AUN1058" s="9"/>
      <c r="AUO1058" s="9"/>
      <c r="AUP1058" s="9"/>
      <c r="AUQ1058" s="9"/>
      <c r="AUR1058" s="9"/>
      <c r="AUS1058" s="9"/>
      <c r="AUT1058" s="9"/>
      <c r="AUU1058" s="9"/>
      <c r="AUV1058" s="9"/>
      <c r="AUW1058" s="9"/>
      <c r="AUX1058" s="9"/>
      <c r="AUY1058" s="9"/>
      <c r="AUZ1058" s="9"/>
      <c r="AVA1058" s="9"/>
      <c r="AVB1058" s="9"/>
      <c r="AVC1058" s="9"/>
      <c r="AVD1058" s="9"/>
      <c r="AVE1058" s="9"/>
      <c r="AVF1058" s="9"/>
      <c r="AVG1058" s="9"/>
      <c r="AVH1058" s="9"/>
      <c r="AVI1058" s="9"/>
      <c r="AVJ1058" s="9"/>
      <c r="AVK1058" s="9"/>
      <c r="AVL1058" s="9"/>
      <c r="AVM1058" s="9"/>
      <c r="AVN1058" s="9"/>
      <c r="AVO1058" s="9"/>
      <c r="AVP1058" s="9"/>
      <c r="AVQ1058" s="9"/>
      <c r="AVR1058" s="9"/>
      <c r="AVS1058" s="9"/>
      <c r="AVT1058" s="9"/>
      <c r="AVU1058" s="9"/>
      <c r="AVV1058" s="9"/>
      <c r="AVW1058" s="9"/>
      <c r="AVX1058" s="9"/>
      <c r="AVY1058" s="9"/>
      <c r="AVZ1058" s="9"/>
      <c r="AWA1058" s="9"/>
      <c r="AWB1058" s="9"/>
      <c r="AWC1058" s="9"/>
      <c r="AWD1058" s="9"/>
      <c r="AWE1058" s="9"/>
      <c r="AWF1058" s="9"/>
      <c r="AWG1058" s="9"/>
      <c r="AWH1058" s="9"/>
      <c r="AWI1058" s="9"/>
      <c r="AWJ1058" s="9"/>
      <c r="AWK1058" s="9"/>
      <c r="AWL1058" s="9"/>
      <c r="AWM1058" s="9"/>
      <c r="AWN1058" s="9"/>
      <c r="AWO1058" s="9"/>
      <c r="AWP1058" s="9"/>
      <c r="AWQ1058" s="9"/>
      <c r="AWR1058" s="9"/>
      <c r="AWS1058" s="9"/>
      <c r="AWT1058" s="9"/>
      <c r="AWU1058" s="9"/>
      <c r="AWV1058" s="9"/>
      <c r="AWW1058" s="9"/>
      <c r="AWX1058" s="9"/>
      <c r="AWY1058" s="9"/>
      <c r="AWZ1058" s="9"/>
      <c r="AXA1058" s="9"/>
      <c r="AXB1058" s="9"/>
      <c r="AXC1058" s="9"/>
      <c r="AXD1058" s="9"/>
      <c r="AXE1058" s="9"/>
      <c r="AXF1058" s="9"/>
      <c r="AXG1058" s="9"/>
      <c r="AXH1058" s="9"/>
      <c r="AXI1058" s="9"/>
      <c r="AXJ1058" s="9"/>
      <c r="AXK1058" s="9"/>
      <c r="AXL1058" s="9"/>
      <c r="AXM1058" s="9"/>
      <c r="AXN1058" s="9"/>
      <c r="AXO1058" s="9"/>
      <c r="AXP1058" s="9"/>
      <c r="AXQ1058" s="9"/>
      <c r="AXR1058" s="9"/>
      <c r="AXS1058" s="9"/>
      <c r="AXT1058" s="9"/>
      <c r="AXU1058" s="9"/>
      <c r="AXV1058" s="9"/>
      <c r="AXW1058" s="9"/>
      <c r="AXX1058" s="9"/>
      <c r="AXY1058" s="9"/>
      <c r="AXZ1058" s="9"/>
      <c r="AYA1058" s="9"/>
      <c r="AYB1058" s="9"/>
      <c r="AYC1058" s="9"/>
      <c r="AYD1058" s="9"/>
      <c r="AYE1058" s="9"/>
      <c r="AYF1058" s="9"/>
      <c r="AYG1058" s="9"/>
      <c r="AYH1058" s="9"/>
      <c r="AYI1058" s="9"/>
      <c r="AYJ1058" s="9"/>
      <c r="AYK1058" s="9"/>
      <c r="AYL1058" s="9"/>
      <c r="AYM1058" s="9"/>
      <c r="AYN1058" s="9"/>
      <c r="AYO1058" s="9"/>
      <c r="AYP1058" s="9"/>
      <c r="AYQ1058" s="9"/>
      <c r="AYR1058" s="9"/>
      <c r="AYS1058" s="9"/>
      <c r="AYT1058" s="9"/>
      <c r="AYU1058" s="9"/>
      <c r="AYV1058" s="9"/>
      <c r="AYW1058" s="9"/>
      <c r="AYX1058" s="9"/>
      <c r="AYY1058" s="9"/>
      <c r="AYZ1058" s="9"/>
      <c r="AZA1058" s="9"/>
      <c r="AZB1058" s="9"/>
      <c r="AZC1058" s="9"/>
      <c r="AZD1058" s="9"/>
      <c r="AZE1058" s="9"/>
      <c r="AZF1058" s="9"/>
      <c r="AZG1058" s="9"/>
      <c r="AZH1058" s="9"/>
      <c r="AZI1058" s="9"/>
      <c r="AZJ1058" s="9"/>
      <c r="AZK1058" s="9"/>
      <c r="AZL1058" s="9"/>
      <c r="AZM1058" s="9"/>
      <c r="AZN1058" s="9"/>
      <c r="AZO1058" s="9"/>
      <c r="AZP1058" s="9"/>
      <c r="AZQ1058" s="9"/>
      <c r="AZR1058" s="9"/>
      <c r="AZS1058" s="9"/>
      <c r="AZT1058" s="9"/>
      <c r="AZU1058" s="9"/>
      <c r="AZV1058" s="9"/>
      <c r="AZW1058" s="9"/>
      <c r="AZX1058" s="9"/>
      <c r="AZY1058" s="9"/>
      <c r="AZZ1058" s="9"/>
      <c r="BAA1058" s="9"/>
      <c r="BAB1058" s="9"/>
      <c r="BAC1058" s="9"/>
      <c r="BAD1058" s="9"/>
      <c r="BAE1058" s="9"/>
      <c r="BAF1058" s="9"/>
      <c r="BAG1058" s="9"/>
      <c r="BAH1058" s="9"/>
      <c r="BAI1058" s="9"/>
      <c r="BAJ1058" s="9"/>
      <c r="BAK1058" s="9"/>
      <c r="BAL1058" s="9"/>
      <c r="BAM1058" s="9"/>
      <c r="BAN1058" s="9"/>
      <c r="BAO1058" s="9"/>
      <c r="BAP1058" s="9"/>
      <c r="BAQ1058" s="9"/>
      <c r="BAR1058" s="9"/>
      <c r="BAS1058" s="9"/>
      <c r="BAT1058" s="9"/>
      <c r="BAU1058" s="9"/>
      <c r="BAV1058" s="9"/>
      <c r="BAW1058" s="9"/>
      <c r="BAX1058" s="9"/>
      <c r="BAY1058" s="9"/>
      <c r="BAZ1058" s="9"/>
      <c r="BBA1058" s="9"/>
      <c r="BBB1058" s="9"/>
      <c r="BBC1058" s="9"/>
      <c r="BBD1058" s="9"/>
      <c r="BBE1058" s="9"/>
      <c r="BBF1058" s="9"/>
      <c r="BBG1058" s="9"/>
      <c r="BBH1058" s="9"/>
      <c r="BBI1058" s="9"/>
      <c r="BBJ1058" s="9"/>
      <c r="BBK1058" s="9"/>
      <c r="BBL1058" s="9"/>
      <c r="BBM1058" s="9"/>
      <c r="BBN1058" s="9"/>
      <c r="BBO1058" s="9"/>
      <c r="BBP1058" s="9"/>
      <c r="BBQ1058" s="9"/>
      <c r="BBR1058" s="9"/>
      <c r="BBS1058" s="9"/>
      <c r="BBT1058" s="9"/>
      <c r="BBU1058" s="9"/>
      <c r="BBV1058" s="9"/>
      <c r="BBW1058" s="9"/>
      <c r="BBX1058" s="9"/>
      <c r="BBY1058" s="9"/>
      <c r="BBZ1058" s="9"/>
      <c r="BCA1058" s="9"/>
      <c r="BCB1058" s="9"/>
      <c r="BCC1058" s="9"/>
      <c r="BCD1058" s="9"/>
      <c r="BCE1058" s="9"/>
      <c r="BCF1058" s="9"/>
      <c r="BCG1058" s="9"/>
      <c r="BCH1058" s="9"/>
      <c r="BCI1058" s="9"/>
      <c r="BCJ1058" s="9"/>
      <c r="BCK1058" s="9"/>
      <c r="BCL1058" s="9"/>
      <c r="BCM1058" s="9"/>
      <c r="BCN1058" s="9"/>
      <c r="BCO1058" s="9"/>
      <c r="BCP1058" s="9"/>
      <c r="BCQ1058" s="9"/>
      <c r="BCR1058" s="9"/>
      <c r="BCS1058" s="9"/>
      <c r="BCT1058" s="9"/>
      <c r="BCU1058" s="9"/>
      <c r="BCV1058" s="9"/>
      <c r="BCW1058" s="9"/>
      <c r="BCX1058" s="9"/>
      <c r="BCY1058" s="9"/>
      <c r="BCZ1058" s="9"/>
      <c r="BDA1058" s="9"/>
      <c r="BDB1058" s="9"/>
      <c r="BDC1058" s="9"/>
      <c r="BDD1058" s="9"/>
      <c r="BDE1058" s="9"/>
      <c r="BDF1058" s="9"/>
      <c r="BDG1058" s="9"/>
      <c r="BDH1058" s="9"/>
      <c r="BDI1058" s="9"/>
      <c r="BDJ1058" s="9"/>
      <c r="BDK1058" s="9"/>
      <c r="BDL1058" s="9"/>
      <c r="BDM1058" s="9"/>
      <c r="BDN1058" s="9"/>
      <c r="BDO1058" s="9"/>
      <c r="BDP1058" s="9"/>
      <c r="BDQ1058" s="9"/>
      <c r="BDR1058" s="9"/>
      <c r="BDS1058" s="9"/>
      <c r="BDT1058" s="9"/>
      <c r="BDU1058" s="9"/>
      <c r="BDV1058" s="9"/>
      <c r="BDW1058" s="9"/>
      <c r="BDX1058" s="9"/>
      <c r="BDY1058" s="9"/>
      <c r="BDZ1058" s="9"/>
      <c r="BEA1058" s="9"/>
      <c r="BEB1058" s="9"/>
      <c r="BEC1058" s="9"/>
      <c r="BED1058" s="9"/>
      <c r="BEE1058" s="9"/>
      <c r="BEF1058" s="9"/>
      <c r="BEG1058" s="9"/>
      <c r="BEH1058" s="9"/>
      <c r="BEI1058" s="9"/>
      <c r="BEJ1058" s="9"/>
      <c r="BEK1058" s="9"/>
      <c r="BEL1058" s="9"/>
      <c r="BEM1058" s="9"/>
      <c r="BEN1058" s="9"/>
      <c r="BEO1058" s="9"/>
      <c r="BEP1058" s="9"/>
      <c r="BEQ1058" s="9"/>
      <c r="BER1058" s="9"/>
      <c r="BES1058" s="9"/>
      <c r="BET1058" s="9"/>
      <c r="BEU1058" s="9"/>
      <c r="BEV1058" s="9"/>
      <c r="BEW1058" s="9"/>
      <c r="BEX1058" s="9"/>
      <c r="BEY1058" s="9"/>
      <c r="BEZ1058" s="9"/>
      <c r="BFA1058" s="9"/>
      <c r="BFB1058" s="9"/>
      <c r="BFC1058" s="9"/>
      <c r="BFD1058" s="9"/>
      <c r="BFE1058" s="9"/>
      <c r="BFF1058" s="9"/>
      <c r="BFG1058" s="9"/>
      <c r="BFH1058" s="9"/>
      <c r="BFI1058" s="9"/>
      <c r="BFJ1058" s="9"/>
      <c r="BFK1058" s="9"/>
      <c r="BFL1058" s="9"/>
      <c r="BFM1058" s="9"/>
      <c r="BFN1058" s="9"/>
      <c r="BFO1058" s="9"/>
      <c r="BFP1058" s="9"/>
      <c r="BFQ1058" s="9"/>
      <c r="BFR1058" s="9"/>
      <c r="BFS1058" s="9"/>
      <c r="BFT1058" s="9"/>
      <c r="BFU1058" s="9"/>
      <c r="BFV1058" s="9"/>
      <c r="BFW1058" s="9"/>
      <c r="BFX1058" s="9"/>
      <c r="BFY1058" s="9"/>
      <c r="BFZ1058" s="9"/>
      <c r="BGA1058" s="9"/>
      <c r="BGB1058" s="9"/>
      <c r="BGC1058" s="9"/>
      <c r="BGD1058" s="9"/>
      <c r="BGE1058" s="9"/>
      <c r="BGF1058" s="9"/>
      <c r="BGG1058" s="9"/>
      <c r="BGH1058" s="9"/>
      <c r="BGI1058" s="9"/>
      <c r="BGJ1058" s="9"/>
      <c r="BGK1058" s="9"/>
      <c r="BGL1058" s="9"/>
      <c r="BGM1058" s="9"/>
      <c r="BGN1058" s="9"/>
      <c r="BGO1058" s="9"/>
      <c r="BGP1058" s="9"/>
      <c r="BGQ1058" s="9"/>
      <c r="BGR1058" s="9"/>
      <c r="BGS1058" s="9"/>
      <c r="BGT1058" s="9"/>
      <c r="BGU1058" s="9"/>
      <c r="BGV1058" s="9"/>
      <c r="BGW1058" s="9"/>
      <c r="BGX1058" s="9"/>
      <c r="BGY1058" s="9"/>
      <c r="BGZ1058" s="9"/>
      <c r="BHA1058" s="9"/>
      <c r="BHB1058" s="9"/>
      <c r="BHC1058" s="9"/>
      <c r="BHD1058" s="9"/>
      <c r="BHE1058" s="9"/>
      <c r="BHF1058" s="9"/>
      <c r="BHG1058" s="9"/>
      <c r="BHH1058" s="9"/>
      <c r="BHI1058" s="9"/>
      <c r="BHJ1058" s="9"/>
      <c r="BHK1058" s="9"/>
      <c r="BHL1058" s="9"/>
      <c r="BHM1058" s="9"/>
      <c r="BHN1058" s="9"/>
      <c r="BHO1058" s="9"/>
      <c r="BHP1058" s="9"/>
      <c r="BHQ1058" s="9"/>
      <c r="BHR1058" s="9"/>
      <c r="BHS1058" s="9"/>
      <c r="BHT1058" s="9"/>
      <c r="BHU1058" s="9"/>
      <c r="BHV1058" s="9"/>
      <c r="BHW1058" s="9"/>
      <c r="BHX1058" s="9"/>
      <c r="BHY1058" s="9"/>
      <c r="BHZ1058" s="9"/>
      <c r="BIA1058" s="9"/>
      <c r="BIB1058" s="9"/>
      <c r="BIC1058" s="9"/>
      <c r="BID1058" s="9"/>
      <c r="BIE1058" s="9"/>
      <c r="BIF1058" s="9"/>
      <c r="BIG1058" s="9"/>
      <c r="BIH1058" s="9"/>
      <c r="BII1058" s="9"/>
      <c r="BIJ1058" s="9"/>
      <c r="BIK1058" s="9"/>
      <c r="BIL1058" s="9"/>
      <c r="BIM1058" s="9"/>
      <c r="BIN1058" s="9"/>
      <c r="BIO1058" s="9"/>
      <c r="BIP1058" s="9"/>
      <c r="BIQ1058" s="9"/>
      <c r="BIR1058" s="9"/>
      <c r="BIS1058" s="9"/>
      <c r="BIT1058" s="9"/>
      <c r="BIU1058" s="9"/>
      <c r="BIV1058" s="9"/>
      <c r="BIW1058" s="9"/>
      <c r="BIX1058" s="9"/>
      <c r="BIY1058" s="9"/>
      <c r="BIZ1058" s="9"/>
      <c r="BJA1058" s="9"/>
      <c r="BJB1058" s="9"/>
      <c r="BJC1058" s="9"/>
      <c r="BJD1058" s="9"/>
      <c r="BJE1058" s="9"/>
      <c r="BJF1058" s="9"/>
      <c r="BJG1058" s="9"/>
      <c r="BJH1058" s="9"/>
      <c r="BJI1058" s="9"/>
      <c r="BJJ1058" s="9"/>
      <c r="BJK1058" s="9"/>
      <c r="BJL1058" s="9"/>
      <c r="BJM1058" s="9"/>
      <c r="BJN1058" s="9"/>
      <c r="BJO1058" s="9"/>
      <c r="BJP1058" s="9"/>
      <c r="BJQ1058" s="9"/>
      <c r="BJR1058" s="9"/>
      <c r="BJS1058" s="9"/>
      <c r="BJT1058" s="9"/>
      <c r="BJU1058" s="9"/>
      <c r="BJV1058" s="9"/>
      <c r="BJW1058" s="9"/>
      <c r="BJX1058" s="9"/>
      <c r="BJY1058" s="9"/>
      <c r="BJZ1058" s="9"/>
      <c r="BKA1058" s="9"/>
      <c r="BKB1058" s="9"/>
      <c r="BKC1058" s="9"/>
      <c r="BKD1058" s="9"/>
      <c r="BKE1058" s="9"/>
      <c r="BKF1058" s="9"/>
      <c r="BKG1058" s="9"/>
      <c r="BKH1058" s="9"/>
      <c r="BKI1058" s="9"/>
      <c r="BKJ1058" s="9"/>
      <c r="BKK1058" s="9"/>
      <c r="BKL1058" s="9"/>
      <c r="BKM1058" s="9"/>
      <c r="BKN1058" s="9"/>
      <c r="BKO1058" s="9"/>
      <c r="BKP1058" s="9"/>
      <c r="BKQ1058" s="9"/>
      <c r="BKR1058" s="9"/>
      <c r="BKS1058" s="9"/>
      <c r="BKT1058" s="9"/>
      <c r="BKU1058" s="9"/>
      <c r="BKV1058" s="9"/>
      <c r="BKW1058" s="9"/>
      <c r="BKX1058" s="9"/>
      <c r="BKY1058" s="9"/>
      <c r="BKZ1058" s="9"/>
      <c r="BLA1058" s="9"/>
      <c r="BLB1058" s="9"/>
      <c r="BLC1058" s="9"/>
      <c r="BLD1058" s="9"/>
      <c r="BLE1058" s="9"/>
      <c r="BLF1058" s="9"/>
      <c r="BLG1058" s="9"/>
      <c r="BLH1058" s="9"/>
      <c r="BLI1058" s="9"/>
      <c r="BLJ1058" s="9"/>
      <c r="BLK1058" s="9"/>
      <c r="BLL1058" s="9"/>
      <c r="BLM1058" s="9"/>
      <c r="BLN1058" s="9"/>
      <c r="BLO1058" s="9"/>
      <c r="BLP1058" s="9"/>
      <c r="BLQ1058" s="9"/>
      <c r="BLR1058" s="9"/>
      <c r="BLS1058" s="9"/>
      <c r="BLT1058" s="9"/>
      <c r="BLU1058" s="9"/>
      <c r="BLV1058" s="9"/>
      <c r="BLW1058" s="9"/>
      <c r="BLX1058" s="9"/>
      <c r="BLY1058" s="9"/>
      <c r="BLZ1058" s="9"/>
      <c r="BMA1058" s="9"/>
      <c r="BMB1058" s="9"/>
      <c r="BMC1058" s="9"/>
      <c r="BMD1058" s="9"/>
      <c r="BME1058" s="9"/>
      <c r="BMF1058" s="9"/>
      <c r="BMG1058" s="9"/>
      <c r="BMH1058" s="9"/>
      <c r="BMI1058" s="9"/>
      <c r="BMJ1058" s="9"/>
      <c r="BMK1058" s="9"/>
      <c r="BML1058" s="9"/>
      <c r="BMM1058" s="9"/>
      <c r="BMN1058" s="9"/>
      <c r="BMO1058" s="9"/>
      <c r="BMP1058" s="9"/>
      <c r="BMQ1058" s="9"/>
      <c r="BMR1058" s="9"/>
      <c r="BMS1058" s="9"/>
      <c r="BMT1058" s="9"/>
      <c r="BMU1058" s="9"/>
      <c r="BMV1058" s="9"/>
      <c r="BMW1058" s="9"/>
      <c r="BMX1058" s="9"/>
      <c r="BMY1058" s="9"/>
      <c r="BMZ1058" s="9"/>
      <c r="BNA1058" s="9"/>
      <c r="BNB1058" s="9"/>
      <c r="BNC1058" s="9"/>
      <c r="BND1058" s="9"/>
      <c r="BNE1058" s="9"/>
      <c r="BNF1058" s="9"/>
      <c r="BNG1058" s="9"/>
      <c r="BNH1058" s="9"/>
      <c r="BNI1058" s="9"/>
      <c r="BNJ1058" s="9"/>
      <c r="BNK1058" s="9"/>
      <c r="BNL1058" s="9"/>
      <c r="BNM1058" s="9"/>
      <c r="BNN1058" s="9"/>
      <c r="BNO1058" s="9"/>
      <c r="BNP1058" s="9"/>
      <c r="BNQ1058" s="9"/>
      <c r="BNR1058" s="9"/>
      <c r="BNS1058" s="9"/>
      <c r="BNT1058" s="9"/>
      <c r="BNU1058" s="9"/>
      <c r="BNV1058" s="9"/>
      <c r="BNW1058" s="9"/>
      <c r="BNX1058" s="9"/>
      <c r="BNY1058" s="9"/>
      <c r="BNZ1058" s="9"/>
      <c r="BOA1058" s="9"/>
      <c r="BOB1058" s="9"/>
      <c r="BOC1058" s="9"/>
      <c r="BOD1058" s="9"/>
      <c r="BOE1058" s="9"/>
      <c r="BOF1058" s="9"/>
      <c r="BOG1058" s="9"/>
      <c r="BOH1058" s="9"/>
      <c r="BOI1058" s="9"/>
      <c r="BOJ1058" s="9"/>
      <c r="BOK1058" s="9"/>
      <c r="BOL1058" s="9"/>
      <c r="BOM1058" s="9"/>
      <c r="BON1058" s="9"/>
      <c r="BOO1058" s="9"/>
      <c r="BOP1058" s="9"/>
      <c r="BOQ1058" s="9"/>
      <c r="BOR1058" s="9"/>
      <c r="BOS1058" s="9"/>
      <c r="BOT1058" s="9"/>
      <c r="BOU1058" s="9"/>
      <c r="BOV1058" s="9"/>
      <c r="BOW1058" s="9"/>
      <c r="BOX1058" s="9"/>
      <c r="BOY1058" s="9"/>
      <c r="BOZ1058" s="9"/>
      <c r="BPA1058" s="9"/>
      <c r="BPB1058" s="9"/>
      <c r="BPC1058" s="9"/>
      <c r="BPD1058" s="9"/>
      <c r="BPE1058" s="9"/>
      <c r="BPF1058" s="9"/>
      <c r="BPG1058" s="9"/>
      <c r="BPH1058" s="9"/>
      <c r="BPI1058" s="9"/>
      <c r="BPJ1058" s="9"/>
      <c r="BPK1058" s="9"/>
      <c r="BPL1058" s="9"/>
      <c r="BPM1058" s="9"/>
      <c r="BPN1058" s="9"/>
      <c r="BPO1058" s="9"/>
      <c r="BPP1058" s="9"/>
      <c r="BPQ1058" s="9"/>
      <c r="BPR1058" s="9"/>
      <c r="BPS1058" s="9"/>
      <c r="BPT1058" s="9"/>
      <c r="BPU1058" s="9"/>
      <c r="BPV1058" s="9"/>
      <c r="BPW1058" s="9"/>
      <c r="BPX1058" s="9"/>
      <c r="BPY1058" s="9"/>
      <c r="BPZ1058" s="9"/>
      <c r="BQA1058" s="9"/>
      <c r="BQB1058" s="9"/>
      <c r="BQC1058" s="9"/>
      <c r="BQD1058" s="9"/>
      <c r="BQE1058" s="9"/>
      <c r="BQF1058" s="9"/>
      <c r="BQG1058" s="9"/>
      <c r="BQH1058" s="9"/>
      <c r="BQI1058" s="9"/>
      <c r="BQJ1058" s="9"/>
      <c r="BQK1058" s="9"/>
      <c r="BQL1058" s="9"/>
      <c r="BQM1058" s="9"/>
      <c r="BQN1058" s="9"/>
      <c r="BQO1058" s="9"/>
      <c r="BQP1058" s="9"/>
      <c r="BQQ1058" s="9"/>
      <c r="BQR1058" s="9"/>
      <c r="BQS1058" s="9"/>
      <c r="BQT1058" s="9"/>
      <c r="BQU1058" s="9"/>
      <c r="BQV1058" s="9"/>
      <c r="BQW1058" s="9"/>
      <c r="BQX1058" s="9"/>
      <c r="BQY1058" s="9"/>
      <c r="BQZ1058" s="9"/>
      <c r="BRA1058" s="9"/>
      <c r="BRB1058" s="9"/>
      <c r="BRC1058" s="9"/>
      <c r="BRD1058" s="9"/>
      <c r="BRE1058" s="9"/>
      <c r="BRF1058" s="9"/>
      <c r="BRG1058" s="9"/>
      <c r="BRH1058" s="9"/>
      <c r="BRI1058" s="9"/>
      <c r="BRJ1058" s="9"/>
      <c r="BRK1058" s="9"/>
      <c r="BRL1058" s="9"/>
      <c r="BRM1058" s="9"/>
      <c r="BRN1058" s="9"/>
      <c r="BRO1058" s="9"/>
      <c r="BRP1058" s="9"/>
      <c r="BRQ1058" s="9"/>
      <c r="BRR1058" s="9"/>
      <c r="BRS1058" s="9"/>
      <c r="BRT1058" s="9"/>
      <c r="BRU1058" s="9"/>
      <c r="BRV1058" s="9"/>
      <c r="BRW1058" s="9"/>
      <c r="BRX1058" s="9"/>
      <c r="BRY1058" s="9"/>
      <c r="BRZ1058" s="9"/>
      <c r="BSA1058" s="9"/>
      <c r="BSB1058" s="9"/>
      <c r="BSC1058" s="9"/>
      <c r="BSD1058" s="9"/>
      <c r="BSE1058" s="9"/>
      <c r="BSF1058" s="9"/>
      <c r="BSG1058" s="9"/>
      <c r="BSH1058" s="9"/>
      <c r="BSI1058" s="9"/>
      <c r="BSJ1058" s="9"/>
      <c r="BSK1058" s="9"/>
      <c r="BSL1058" s="9"/>
      <c r="BSM1058" s="9"/>
      <c r="BSN1058" s="9"/>
      <c r="BSO1058" s="9"/>
      <c r="BSP1058" s="9"/>
      <c r="BSQ1058" s="9"/>
      <c r="BSR1058" s="9"/>
      <c r="BSS1058" s="9"/>
      <c r="BST1058" s="9"/>
      <c r="BSU1058" s="9"/>
      <c r="BSV1058" s="9"/>
      <c r="BSW1058" s="9"/>
      <c r="BSX1058" s="9"/>
      <c r="BSY1058" s="9"/>
      <c r="BSZ1058" s="9"/>
      <c r="BTA1058" s="9"/>
      <c r="BTB1058" s="9"/>
      <c r="BTC1058" s="9"/>
      <c r="BTD1058" s="9"/>
      <c r="BTE1058" s="9"/>
      <c r="BTF1058" s="9"/>
      <c r="BTG1058" s="9"/>
      <c r="BTH1058" s="9"/>
      <c r="BTI1058" s="9"/>
      <c r="BTJ1058" s="9"/>
      <c r="BTK1058" s="9"/>
      <c r="BTL1058" s="9"/>
      <c r="BTM1058" s="9"/>
      <c r="BTN1058" s="9"/>
      <c r="BTO1058" s="9"/>
      <c r="BTP1058" s="9"/>
      <c r="BTQ1058" s="9"/>
      <c r="BTR1058" s="9"/>
      <c r="BTS1058" s="9"/>
      <c r="BTT1058" s="9"/>
      <c r="BTU1058" s="9"/>
      <c r="BTV1058" s="9"/>
      <c r="BTW1058" s="9"/>
      <c r="BTX1058" s="9"/>
      <c r="BTY1058" s="9"/>
      <c r="BTZ1058" s="9"/>
      <c r="BUA1058" s="9"/>
      <c r="BUB1058" s="9"/>
      <c r="BUC1058" s="9"/>
      <c r="BUD1058" s="9"/>
      <c r="BUE1058" s="9"/>
      <c r="BUF1058" s="9"/>
      <c r="BUG1058" s="9"/>
      <c r="BUH1058" s="9"/>
      <c r="BUI1058" s="9"/>
      <c r="BUJ1058" s="9"/>
      <c r="BUK1058" s="9"/>
      <c r="BUL1058" s="9"/>
      <c r="BUM1058" s="9"/>
      <c r="BUN1058" s="9"/>
      <c r="BUO1058" s="9"/>
      <c r="BUP1058" s="9"/>
      <c r="BUQ1058" s="9"/>
      <c r="BUR1058" s="9"/>
      <c r="BUS1058" s="9"/>
      <c r="BUT1058" s="9"/>
      <c r="BUU1058" s="9"/>
      <c r="BUV1058" s="9"/>
      <c r="BUW1058" s="9"/>
      <c r="BUX1058" s="9"/>
      <c r="BUY1058" s="9"/>
      <c r="BUZ1058" s="9"/>
      <c r="BVA1058" s="9"/>
      <c r="BVB1058" s="9"/>
      <c r="BVC1058" s="9"/>
      <c r="BVD1058" s="9"/>
      <c r="BVE1058" s="9"/>
      <c r="BVF1058" s="9"/>
      <c r="BVG1058" s="9"/>
      <c r="BVH1058" s="9"/>
      <c r="BVI1058" s="9"/>
      <c r="BVJ1058" s="9"/>
      <c r="BVK1058" s="9"/>
      <c r="BVL1058" s="9"/>
      <c r="BVM1058" s="9"/>
      <c r="BVN1058" s="9"/>
      <c r="BVO1058" s="9"/>
      <c r="BVP1058" s="9"/>
      <c r="BVQ1058" s="9"/>
      <c r="BVR1058" s="9"/>
      <c r="BVS1058" s="9"/>
      <c r="BVT1058" s="9"/>
      <c r="BVU1058" s="9"/>
      <c r="BVV1058" s="9"/>
      <c r="BVW1058" s="9"/>
      <c r="BVX1058" s="9"/>
      <c r="BVY1058" s="9"/>
      <c r="BVZ1058" s="9"/>
      <c r="BWA1058" s="9"/>
      <c r="BWB1058" s="9"/>
      <c r="BWC1058" s="9"/>
      <c r="BWD1058" s="9"/>
      <c r="BWE1058" s="9"/>
      <c r="BWF1058" s="9"/>
      <c r="BWG1058" s="9"/>
      <c r="BWH1058" s="9"/>
      <c r="BWI1058" s="9"/>
      <c r="BWJ1058" s="9"/>
      <c r="BWK1058" s="9"/>
      <c r="BWL1058" s="9"/>
      <c r="BWM1058" s="9"/>
      <c r="BWN1058" s="9"/>
      <c r="BWO1058" s="9"/>
      <c r="BWP1058" s="9"/>
      <c r="BWQ1058" s="9"/>
      <c r="BWR1058" s="9"/>
      <c r="BWS1058" s="9"/>
      <c r="BWT1058" s="9"/>
      <c r="BWU1058" s="9"/>
      <c r="BWV1058" s="9"/>
      <c r="BWW1058" s="9"/>
      <c r="BWX1058" s="9"/>
      <c r="BWY1058" s="9"/>
      <c r="BWZ1058" s="9"/>
      <c r="BXA1058" s="9"/>
      <c r="BXB1058" s="9"/>
      <c r="BXC1058" s="9"/>
      <c r="BXD1058" s="9"/>
      <c r="BXE1058" s="9"/>
      <c r="BXF1058" s="9"/>
      <c r="BXG1058" s="9"/>
      <c r="BXH1058" s="9"/>
      <c r="BXI1058" s="9"/>
      <c r="BXJ1058" s="9"/>
      <c r="BXK1058" s="9"/>
      <c r="BXL1058" s="9"/>
      <c r="BXM1058" s="9"/>
      <c r="BXN1058" s="9"/>
      <c r="BXO1058" s="9"/>
      <c r="BXP1058" s="9"/>
      <c r="BXQ1058" s="9"/>
      <c r="BXR1058" s="9"/>
      <c r="BXS1058" s="9"/>
      <c r="BXT1058" s="9"/>
      <c r="BXU1058" s="9"/>
      <c r="BXV1058" s="9"/>
      <c r="BXW1058" s="9"/>
      <c r="BXX1058" s="9"/>
      <c r="BXY1058" s="9"/>
      <c r="BXZ1058" s="9"/>
      <c r="BYA1058" s="9"/>
      <c r="BYB1058" s="9"/>
      <c r="BYC1058" s="9"/>
      <c r="BYD1058" s="9"/>
      <c r="BYE1058" s="9"/>
      <c r="BYF1058" s="9"/>
      <c r="BYG1058" s="9"/>
      <c r="BYH1058" s="9"/>
      <c r="BYI1058" s="9"/>
      <c r="BYJ1058" s="9"/>
      <c r="BYK1058" s="9"/>
      <c r="BYL1058" s="9"/>
      <c r="BYM1058" s="9"/>
      <c r="BYN1058" s="9"/>
      <c r="BYO1058" s="9"/>
      <c r="BYP1058" s="9"/>
      <c r="BYQ1058" s="9"/>
      <c r="BYR1058" s="9"/>
      <c r="BYS1058" s="9"/>
      <c r="BYT1058" s="9"/>
      <c r="BYU1058" s="9"/>
      <c r="BYV1058" s="9"/>
      <c r="BYW1058" s="9"/>
      <c r="BYX1058" s="9"/>
      <c r="BYY1058" s="9"/>
      <c r="BYZ1058" s="9"/>
      <c r="BZA1058" s="9"/>
      <c r="BZB1058" s="9"/>
      <c r="BZC1058" s="9"/>
      <c r="BZD1058" s="9"/>
      <c r="BZE1058" s="9"/>
      <c r="BZF1058" s="9"/>
      <c r="BZG1058" s="9"/>
      <c r="BZH1058" s="9"/>
      <c r="BZI1058" s="9"/>
      <c r="BZJ1058" s="9"/>
      <c r="BZK1058" s="9"/>
      <c r="BZL1058" s="9"/>
      <c r="BZM1058" s="9"/>
      <c r="BZN1058" s="9"/>
      <c r="BZO1058" s="9"/>
      <c r="BZP1058" s="9"/>
      <c r="BZQ1058" s="9"/>
      <c r="BZR1058" s="9"/>
      <c r="BZS1058" s="9"/>
      <c r="BZT1058" s="9"/>
      <c r="BZU1058" s="9"/>
      <c r="BZV1058" s="9"/>
      <c r="BZW1058" s="9"/>
      <c r="BZX1058" s="9"/>
      <c r="BZY1058" s="9"/>
      <c r="BZZ1058" s="9"/>
      <c r="CAA1058" s="9"/>
      <c r="CAB1058" s="9"/>
      <c r="CAC1058" s="9"/>
      <c r="CAD1058" s="9"/>
      <c r="CAE1058" s="9"/>
      <c r="CAF1058" s="9"/>
      <c r="CAG1058" s="9"/>
      <c r="CAH1058" s="9"/>
      <c r="CAI1058" s="9"/>
      <c r="CAJ1058" s="9"/>
      <c r="CAK1058" s="9"/>
      <c r="CAL1058" s="9"/>
      <c r="CAM1058" s="9"/>
      <c r="CAN1058" s="9"/>
      <c r="CAO1058" s="9"/>
      <c r="CAP1058" s="9"/>
      <c r="CAQ1058" s="9"/>
      <c r="CAR1058" s="9"/>
      <c r="CAS1058" s="9"/>
      <c r="CAT1058" s="9"/>
      <c r="CAU1058" s="9"/>
      <c r="CAV1058" s="9"/>
      <c r="CAW1058" s="9"/>
      <c r="CAX1058" s="9"/>
      <c r="CAY1058" s="9"/>
      <c r="CAZ1058" s="9"/>
      <c r="CBA1058" s="9"/>
      <c r="CBB1058" s="9"/>
      <c r="CBC1058" s="9"/>
      <c r="CBD1058" s="9"/>
      <c r="CBE1058" s="9"/>
      <c r="CBF1058" s="9"/>
      <c r="CBG1058" s="9"/>
      <c r="CBH1058" s="9"/>
      <c r="CBI1058" s="9"/>
      <c r="CBJ1058" s="9"/>
      <c r="CBK1058" s="9"/>
      <c r="CBL1058" s="9"/>
      <c r="CBM1058" s="9"/>
      <c r="CBN1058" s="9"/>
      <c r="CBO1058" s="9"/>
      <c r="CBP1058" s="9"/>
      <c r="CBQ1058" s="9"/>
      <c r="CBR1058" s="9"/>
      <c r="CBS1058" s="9"/>
      <c r="CBT1058" s="9"/>
      <c r="CBU1058" s="9"/>
      <c r="CBV1058" s="9"/>
      <c r="CBW1058" s="9"/>
      <c r="CBX1058" s="9"/>
      <c r="CBY1058" s="9"/>
      <c r="CBZ1058" s="9"/>
      <c r="CCA1058" s="9"/>
      <c r="CCB1058" s="9"/>
      <c r="CCC1058" s="9"/>
      <c r="CCD1058" s="9"/>
      <c r="CCE1058" s="9"/>
      <c r="CCF1058" s="9"/>
      <c r="CCG1058" s="9"/>
      <c r="CCH1058" s="9"/>
      <c r="CCI1058" s="9"/>
      <c r="CCJ1058" s="9"/>
      <c r="CCK1058" s="9"/>
      <c r="CCL1058" s="9"/>
      <c r="CCM1058" s="9"/>
      <c r="CCN1058" s="9"/>
      <c r="CCO1058" s="9"/>
      <c r="CCP1058" s="9"/>
      <c r="CCQ1058" s="9"/>
      <c r="CCR1058" s="9"/>
      <c r="CCS1058" s="9"/>
      <c r="CCT1058" s="9"/>
      <c r="CCU1058" s="9"/>
      <c r="CCV1058" s="9"/>
      <c r="CCW1058" s="9"/>
      <c r="CCX1058" s="9"/>
      <c r="CCY1058" s="9"/>
      <c r="CCZ1058" s="9"/>
      <c r="CDA1058" s="9"/>
      <c r="CDB1058" s="9"/>
      <c r="CDC1058" s="9"/>
      <c r="CDD1058" s="9"/>
      <c r="CDE1058" s="9"/>
      <c r="CDF1058" s="9"/>
      <c r="CDG1058" s="9"/>
      <c r="CDH1058" s="9"/>
      <c r="CDI1058" s="9"/>
      <c r="CDJ1058" s="9"/>
      <c r="CDK1058" s="9"/>
      <c r="CDL1058" s="9"/>
      <c r="CDM1058" s="9"/>
      <c r="CDN1058" s="9"/>
      <c r="CDO1058" s="9"/>
      <c r="CDP1058" s="9"/>
      <c r="CDQ1058" s="9"/>
      <c r="CDR1058" s="9"/>
      <c r="CDS1058" s="9"/>
      <c r="CDT1058" s="9"/>
      <c r="CDU1058" s="9"/>
      <c r="CDV1058" s="9"/>
      <c r="CDW1058" s="9"/>
      <c r="CDX1058" s="9"/>
      <c r="CDY1058" s="9"/>
      <c r="CDZ1058" s="9"/>
      <c r="CEA1058" s="9"/>
      <c r="CEB1058" s="9"/>
      <c r="CEC1058" s="9"/>
      <c r="CED1058" s="9"/>
      <c r="CEE1058" s="9"/>
      <c r="CEF1058" s="9"/>
      <c r="CEG1058" s="9"/>
      <c r="CEH1058" s="9"/>
      <c r="CEI1058" s="9"/>
      <c r="CEJ1058" s="9"/>
      <c r="CEK1058" s="9"/>
      <c r="CEL1058" s="9"/>
      <c r="CEM1058" s="9"/>
      <c r="CEN1058" s="9"/>
      <c r="CEO1058" s="9"/>
      <c r="CEP1058" s="9"/>
      <c r="CEQ1058" s="9"/>
      <c r="CER1058" s="9"/>
      <c r="CES1058" s="9"/>
      <c r="CET1058" s="9"/>
      <c r="CEU1058" s="9"/>
      <c r="CEV1058" s="9"/>
      <c r="CEW1058" s="9"/>
      <c r="CEX1058" s="9"/>
      <c r="CEY1058" s="9"/>
      <c r="CEZ1058" s="9"/>
      <c r="CFA1058" s="9"/>
      <c r="CFB1058" s="9"/>
      <c r="CFC1058" s="9"/>
      <c r="CFD1058" s="9"/>
      <c r="CFE1058" s="9"/>
      <c r="CFF1058" s="9"/>
      <c r="CFG1058" s="9"/>
      <c r="CFH1058" s="9"/>
      <c r="CFI1058" s="9"/>
      <c r="CFJ1058" s="9"/>
      <c r="CFK1058" s="9"/>
      <c r="CFL1058" s="9"/>
      <c r="CFM1058" s="9"/>
      <c r="CFN1058" s="9"/>
      <c r="CFO1058" s="9"/>
      <c r="CFP1058" s="9"/>
      <c r="CFQ1058" s="9"/>
      <c r="CFR1058" s="9"/>
      <c r="CFS1058" s="9"/>
      <c r="CFT1058" s="9"/>
      <c r="CFU1058" s="9"/>
      <c r="CFV1058" s="9"/>
      <c r="CFW1058" s="9"/>
      <c r="CFX1058" s="9"/>
      <c r="CFY1058" s="9"/>
      <c r="CFZ1058" s="9"/>
      <c r="CGA1058" s="9"/>
      <c r="CGB1058" s="9"/>
      <c r="CGC1058" s="9"/>
      <c r="CGD1058" s="9"/>
      <c r="CGE1058" s="9"/>
      <c r="CGF1058" s="9"/>
      <c r="CGG1058" s="9"/>
      <c r="CGH1058" s="9"/>
      <c r="CGI1058" s="9"/>
      <c r="CGJ1058" s="9"/>
      <c r="CGK1058" s="9"/>
      <c r="CGL1058" s="9"/>
      <c r="CGM1058" s="9"/>
      <c r="CGN1058" s="9"/>
      <c r="CGO1058" s="9"/>
      <c r="CGP1058" s="9"/>
      <c r="CGQ1058" s="9"/>
      <c r="CGR1058" s="9"/>
      <c r="CGS1058" s="9"/>
      <c r="CGT1058" s="9"/>
      <c r="CGU1058" s="9"/>
      <c r="CGV1058" s="9"/>
      <c r="CGW1058" s="9"/>
      <c r="CGX1058" s="9"/>
      <c r="CGY1058" s="9"/>
      <c r="CGZ1058" s="9"/>
      <c r="CHA1058" s="9"/>
      <c r="CHB1058" s="9"/>
      <c r="CHC1058" s="9"/>
      <c r="CHD1058" s="9"/>
      <c r="CHE1058" s="9"/>
      <c r="CHF1058" s="9"/>
      <c r="CHG1058" s="9"/>
      <c r="CHH1058" s="9"/>
      <c r="CHI1058" s="9"/>
      <c r="CHJ1058" s="9"/>
      <c r="CHK1058" s="9"/>
      <c r="CHL1058" s="9"/>
      <c r="CHM1058" s="9"/>
      <c r="CHN1058" s="9"/>
      <c r="CHO1058" s="9"/>
      <c r="CHP1058" s="9"/>
      <c r="CHQ1058" s="9"/>
      <c r="CHR1058" s="9"/>
      <c r="CHS1058" s="9"/>
      <c r="CHT1058" s="9"/>
      <c r="CHU1058" s="9"/>
      <c r="CHV1058" s="9"/>
      <c r="CHW1058" s="9"/>
      <c r="CHX1058" s="9"/>
      <c r="CHY1058" s="9"/>
      <c r="CHZ1058" s="9"/>
      <c r="CIA1058" s="9"/>
      <c r="CIB1058" s="9"/>
      <c r="CIC1058" s="9"/>
      <c r="CID1058" s="9"/>
      <c r="CIE1058" s="9"/>
      <c r="CIF1058" s="9"/>
      <c r="CIG1058" s="9"/>
      <c r="CIH1058" s="9"/>
      <c r="CII1058" s="9"/>
      <c r="CIJ1058" s="9"/>
      <c r="CIK1058" s="9"/>
      <c r="CIL1058" s="9"/>
      <c r="CIM1058" s="9"/>
      <c r="CIN1058" s="9"/>
      <c r="CIO1058" s="9"/>
      <c r="CIP1058" s="9"/>
      <c r="CIQ1058" s="9"/>
      <c r="CIR1058" s="9"/>
      <c r="CIS1058" s="9"/>
      <c r="CIT1058" s="9"/>
      <c r="CIU1058" s="9"/>
      <c r="CIV1058" s="9"/>
      <c r="CIW1058" s="9"/>
      <c r="CIX1058" s="9"/>
      <c r="CIY1058" s="9"/>
      <c r="CIZ1058" s="9"/>
      <c r="CJA1058" s="9"/>
      <c r="CJB1058" s="9"/>
      <c r="CJC1058" s="9"/>
      <c r="CJD1058" s="9"/>
      <c r="CJE1058" s="9"/>
      <c r="CJF1058" s="9"/>
      <c r="CJG1058" s="9"/>
      <c r="CJH1058" s="9"/>
      <c r="CJI1058" s="9"/>
      <c r="CJJ1058" s="9"/>
      <c r="CJK1058" s="9"/>
      <c r="CJL1058" s="9"/>
      <c r="CJM1058" s="9"/>
      <c r="CJN1058" s="9"/>
      <c r="CJO1058" s="9"/>
      <c r="CJP1058" s="9"/>
      <c r="CJQ1058" s="9"/>
      <c r="CJR1058" s="9"/>
      <c r="CJS1058" s="9"/>
      <c r="CJT1058" s="9"/>
      <c r="CJU1058" s="9"/>
      <c r="CJV1058" s="9"/>
      <c r="CJW1058" s="9"/>
      <c r="CJX1058" s="9"/>
      <c r="CJY1058" s="9"/>
      <c r="CJZ1058" s="9"/>
      <c r="CKA1058" s="9"/>
      <c r="CKB1058" s="9"/>
      <c r="CKC1058" s="9"/>
      <c r="CKD1058" s="9"/>
      <c r="CKE1058" s="9"/>
      <c r="CKF1058" s="9"/>
      <c r="CKG1058" s="9"/>
      <c r="CKH1058" s="9"/>
      <c r="CKI1058" s="9"/>
      <c r="CKJ1058" s="9"/>
      <c r="CKK1058" s="9"/>
      <c r="CKL1058" s="9"/>
      <c r="CKM1058" s="9"/>
      <c r="CKN1058" s="9"/>
      <c r="CKO1058" s="9"/>
      <c r="CKP1058" s="9"/>
      <c r="CKQ1058" s="9"/>
      <c r="CKR1058" s="9"/>
      <c r="CKS1058" s="9"/>
      <c r="CKT1058" s="9"/>
      <c r="CKU1058" s="9"/>
      <c r="CKV1058" s="9"/>
      <c r="CKW1058" s="9"/>
      <c r="CKX1058" s="9"/>
      <c r="CKY1058" s="9"/>
      <c r="CKZ1058" s="9"/>
      <c r="CLA1058" s="9"/>
      <c r="CLB1058" s="9"/>
      <c r="CLC1058" s="9"/>
      <c r="CLD1058" s="9"/>
      <c r="CLE1058" s="9"/>
      <c r="CLF1058" s="9"/>
      <c r="CLG1058" s="9"/>
      <c r="CLH1058" s="9"/>
      <c r="CLI1058" s="9"/>
      <c r="CLJ1058" s="9"/>
      <c r="CLK1058" s="9"/>
      <c r="CLL1058" s="9"/>
      <c r="CLM1058" s="9"/>
      <c r="CLN1058" s="9"/>
      <c r="CLO1058" s="9"/>
      <c r="CLP1058" s="9"/>
      <c r="CLQ1058" s="9"/>
      <c r="CLR1058" s="9"/>
      <c r="CLS1058" s="9"/>
      <c r="CLT1058" s="9"/>
      <c r="CLU1058" s="9"/>
      <c r="CLV1058" s="9"/>
      <c r="CLW1058" s="9"/>
      <c r="CLX1058" s="9"/>
      <c r="CLY1058" s="9"/>
      <c r="CLZ1058" s="9"/>
      <c r="CMA1058" s="9"/>
      <c r="CMB1058" s="9"/>
      <c r="CMC1058" s="9"/>
      <c r="CMD1058" s="9"/>
      <c r="CME1058" s="9"/>
      <c r="CMF1058" s="9"/>
      <c r="CMG1058" s="9"/>
      <c r="CMH1058" s="9"/>
      <c r="CMI1058" s="9"/>
      <c r="CMJ1058" s="9"/>
      <c r="CMK1058" s="9"/>
      <c r="CML1058" s="9"/>
      <c r="CMM1058" s="9"/>
      <c r="CMN1058" s="9"/>
      <c r="CMO1058" s="9"/>
      <c r="CMP1058" s="9"/>
      <c r="CMQ1058" s="9"/>
      <c r="CMR1058" s="9"/>
      <c r="CMS1058" s="9"/>
      <c r="CMT1058" s="9"/>
      <c r="CMU1058" s="9"/>
      <c r="CMV1058" s="9"/>
      <c r="CMW1058" s="9"/>
      <c r="CMX1058" s="9"/>
      <c r="CMY1058" s="9"/>
      <c r="CMZ1058" s="9"/>
      <c r="CNA1058" s="9"/>
      <c r="CNB1058" s="9"/>
      <c r="CNC1058" s="9"/>
      <c r="CND1058" s="9"/>
      <c r="CNE1058" s="9"/>
      <c r="CNF1058" s="9"/>
      <c r="CNG1058" s="9"/>
      <c r="CNH1058" s="9"/>
      <c r="CNI1058" s="9"/>
      <c r="CNJ1058" s="9"/>
      <c r="CNK1058" s="9"/>
      <c r="CNL1058" s="9"/>
      <c r="CNM1058" s="9"/>
      <c r="CNN1058" s="9"/>
      <c r="CNO1058" s="9"/>
      <c r="CNP1058" s="9"/>
      <c r="CNQ1058" s="9"/>
      <c r="CNR1058" s="9"/>
      <c r="CNS1058" s="9"/>
      <c r="CNT1058" s="9"/>
      <c r="CNU1058" s="9"/>
      <c r="CNV1058" s="9"/>
      <c r="CNW1058" s="9"/>
      <c r="CNX1058" s="9"/>
      <c r="CNY1058" s="9"/>
      <c r="CNZ1058" s="9"/>
      <c r="COA1058" s="9"/>
      <c r="COB1058" s="9"/>
      <c r="COC1058" s="9"/>
      <c r="COD1058" s="9"/>
      <c r="COE1058" s="9"/>
      <c r="COF1058" s="9"/>
      <c r="COG1058" s="9"/>
      <c r="COH1058" s="9"/>
      <c r="COI1058" s="9"/>
      <c r="COJ1058" s="9"/>
      <c r="COK1058" s="9"/>
      <c r="COL1058" s="9"/>
      <c r="COM1058" s="9"/>
      <c r="CON1058" s="9"/>
      <c r="COO1058" s="9"/>
      <c r="COP1058" s="9"/>
      <c r="COQ1058" s="9"/>
      <c r="COR1058" s="9"/>
      <c r="COS1058" s="9"/>
      <c r="COT1058" s="9"/>
      <c r="COU1058" s="9"/>
      <c r="COV1058" s="9"/>
      <c r="COW1058" s="9"/>
      <c r="COX1058" s="9"/>
      <c r="COY1058" s="9"/>
      <c r="COZ1058" s="9"/>
      <c r="CPA1058" s="9"/>
      <c r="CPB1058" s="9"/>
      <c r="CPC1058" s="9"/>
      <c r="CPD1058" s="9"/>
      <c r="CPE1058" s="9"/>
      <c r="CPF1058" s="9"/>
      <c r="CPG1058" s="9"/>
      <c r="CPH1058" s="9"/>
      <c r="CPI1058" s="9"/>
      <c r="CPJ1058" s="9"/>
      <c r="CPK1058" s="9"/>
      <c r="CPL1058" s="9"/>
      <c r="CPM1058" s="9"/>
      <c r="CPN1058" s="9"/>
      <c r="CPO1058" s="9"/>
      <c r="CPP1058" s="9"/>
      <c r="CPQ1058" s="9"/>
      <c r="CPR1058" s="9"/>
      <c r="CPS1058" s="9"/>
      <c r="CPT1058" s="9"/>
      <c r="CPU1058" s="9"/>
      <c r="CPV1058" s="9"/>
      <c r="CPW1058" s="9"/>
      <c r="CPX1058" s="9"/>
      <c r="CPY1058" s="9"/>
      <c r="CPZ1058" s="9"/>
      <c r="CQA1058" s="9"/>
      <c r="CQB1058" s="9"/>
      <c r="CQC1058" s="9"/>
      <c r="CQD1058" s="9"/>
      <c r="CQE1058" s="9"/>
      <c r="CQF1058" s="9"/>
      <c r="CQG1058" s="9"/>
      <c r="CQH1058" s="9"/>
      <c r="CQI1058" s="9"/>
      <c r="CQJ1058" s="9"/>
      <c r="CQK1058" s="9"/>
      <c r="CQL1058" s="9"/>
      <c r="CQM1058" s="9"/>
      <c r="CQN1058" s="9"/>
      <c r="CQO1058" s="9"/>
      <c r="CQP1058" s="9"/>
      <c r="CQQ1058" s="9"/>
      <c r="CQR1058" s="9"/>
      <c r="CQS1058" s="9"/>
      <c r="CQT1058" s="9"/>
      <c r="CQU1058" s="9"/>
      <c r="CQV1058" s="9"/>
      <c r="CQW1058" s="9"/>
      <c r="CQX1058" s="9"/>
      <c r="CQY1058" s="9"/>
      <c r="CQZ1058" s="9"/>
      <c r="CRA1058" s="9"/>
      <c r="CRB1058" s="9"/>
      <c r="CRC1058" s="9"/>
      <c r="CRD1058" s="9"/>
      <c r="CRE1058" s="9"/>
      <c r="CRF1058" s="9"/>
      <c r="CRG1058" s="9"/>
      <c r="CRH1058" s="9"/>
      <c r="CRI1058" s="9"/>
      <c r="CRJ1058" s="9"/>
      <c r="CRK1058" s="9"/>
      <c r="CRL1058" s="9"/>
      <c r="CRM1058" s="9"/>
      <c r="CRN1058" s="9"/>
      <c r="CRO1058" s="9"/>
      <c r="CRP1058" s="9"/>
      <c r="CRQ1058" s="9"/>
      <c r="CRR1058" s="9"/>
      <c r="CRS1058" s="9"/>
      <c r="CRT1058" s="9"/>
      <c r="CRU1058" s="9"/>
      <c r="CRV1058" s="9"/>
      <c r="CRW1058" s="9"/>
      <c r="CRX1058" s="9"/>
      <c r="CRY1058" s="9"/>
      <c r="CRZ1058" s="9"/>
      <c r="CSA1058" s="9"/>
      <c r="CSB1058" s="9"/>
      <c r="CSC1058" s="9"/>
      <c r="CSD1058" s="9"/>
      <c r="CSE1058" s="9"/>
      <c r="CSF1058" s="9"/>
      <c r="CSG1058" s="9"/>
      <c r="CSH1058" s="9"/>
      <c r="CSI1058" s="9"/>
      <c r="CSJ1058" s="9"/>
      <c r="CSK1058" s="9"/>
      <c r="CSL1058" s="9"/>
      <c r="CSM1058" s="9"/>
      <c r="CSN1058" s="9"/>
      <c r="CSO1058" s="9"/>
      <c r="CSP1058" s="9"/>
      <c r="CSQ1058" s="9"/>
      <c r="CSR1058" s="9"/>
      <c r="CSS1058" s="9"/>
      <c r="CST1058" s="9"/>
      <c r="CSU1058" s="9"/>
      <c r="CSV1058" s="9"/>
      <c r="CSW1058" s="9"/>
      <c r="CSX1058" s="9"/>
      <c r="CSY1058" s="9"/>
      <c r="CSZ1058" s="9"/>
      <c r="CTA1058" s="9"/>
      <c r="CTB1058" s="9"/>
      <c r="CTC1058" s="9"/>
      <c r="CTD1058" s="9"/>
      <c r="CTE1058" s="9"/>
      <c r="CTF1058" s="9"/>
      <c r="CTG1058" s="9"/>
      <c r="CTH1058" s="9"/>
      <c r="CTI1058" s="9"/>
      <c r="CTJ1058" s="9"/>
      <c r="CTK1058" s="9"/>
      <c r="CTL1058" s="9"/>
      <c r="CTM1058" s="9"/>
      <c r="CTN1058" s="9"/>
      <c r="CTO1058" s="9"/>
      <c r="CTP1058" s="9"/>
      <c r="CTQ1058" s="9"/>
      <c r="CTR1058" s="9"/>
      <c r="CTS1058" s="9"/>
      <c r="CTT1058" s="9"/>
      <c r="CTU1058" s="9"/>
      <c r="CTV1058" s="9"/>
      <c r="CTW1058" s="9"/>
      <c r="CTX1058" s="9"/>
      <c r="CTY1058" s="9"/>
      <c r="CTZ1058" s="9"/>
      <c r="CUA1058" s="9"/>
      <c r="CUB1058" s="9"/>
      <c r="CUC1058" s="9"/>
      <c r="CUD1058" s="9"/>
      <c r="CUE1058" s="9"/>
      <c r="CUF1058" s="9"/>
      <c r="CUG1058" s="9"/>
      <c r="CUH1058" s="9"/>
      <c r="CUI1058" s="9"/>
      <c r="CUJ1058" s="9"/>
      <c r="CUK1058" s="9"/>
      <c r="CUL1058" s="9"/>
      <c r="CUM1058" s="9"/>
      <c r="CUN1058" s="9"/>
      <c r="CUO1058" s="9"/>
      <c r="CUP1058" s="9"/>
      <c r="CUQ1058" s="9"/>
      <c r="CUR1058" s="9"/>
      <c r="CUS1058" s="9"/>
      <c r="CUT1058" s="9"/>
      <c r="CUU1058" s="9"/>
      <c r="CUV1058" s="9"/>
      <c r="CUW1058" s="9"/>
      <c r="CUX1058" s="9"/>
      <c r="CUY1058" s="9"/>
      <c r="CUZ1058" s="9"/>
      <c r="CVA1058" s="9"/>
      <c r="CVB1058" s="9"/>
      <c r="CVC1058" s="9"/>
      <c r="CVD1058" s="9"/>
      <c r="CVE1058" s="9"/>
      <c r="CVF1058" s="9"/>
      <c r="CVG1058" s="9"/>
      <c r="CVH1058" s="9"/>
      <c r="CVI1058" s="9"/>
      <c r="CVJ1058" s="9"/>
      <c r="CVK1058" s="9"/>
      <c r="CVL1058" s="9"/>
      <c r="CVM1058" s="9"/>
      <c r="CVN1058" s="9"/>
      <c r="CVO1058" s="9"/>
      <c r="CVP1058" s="9"/>
      <c r="CVQ1058" s="9"/>
      <c r="CVR1058" s="9"/>
      <c r="CVS1058" s="9"/>
      <c r="CVT1058" s="9"/>
      <c r="CVU1058" s="9"/>
      <c r="CVV1058" s="9"/>
      <c r="CVW1058" s="9"/>
      <c r="CVX1058" s="9"/>
      <c r="CVY1058" s="9"/>
      <c r="CVZ1058" s="9"/>
      <c r="CWA1058" s="9"/>
      <c r="CWB1058" s="9"/>
      <c r="CWC1058" s="9"/>
      <c r="CWD1058" s="9"/>
      <c r="CWE1058" s="9"/>
      <c r="CWF1058" s="9"/>
      <c r="CWG1058" s="9"/>
      <c r="CWH1058" s="9"/>
      <c r="CWI1058" s="9"/>
      <c r="CWJ1058" s="9"/>
      <c r="CWK1058" s="9"/>
      <c r="CWL1058" s="9"/>
      <c r="CWM1058" s="9"/>
      <c r="CWN1058" s="9"/>
      <c r="CWO1058" s="9"/>
      <c r="CWP1058" s="9"/>
      <c r="CWQ1058" s="9"/>
      <c r="CWR1058" s="9"/>
      <c r="CWS1058" s="9"/>
      <c r="CWT1058" s="9"/>
      <c r="CWU1058" s="9"/>
      <c r="CWV1058" s="9"/>
      <c r="CWW1058" s="9"/>
      <c r="CWX1058" s="9"/>
      <c r="CWY1058" s="9"/>
      <c r="CWZ1058" s="9"/>
      <c r="CXA1058" s="9"/>
      <c r="CXB1058" s="9"/>
      <c r="CXC1058" s="9"/>
      <c r="CXD1058" s="9"/>
      <c r="CXE1058" s="9"/>
      <c r="CXF1058" s="9"/>
      <c r="CXG1058" s="9"/>
      <c r="CXH1058" s="9"/>
      <c r="CXI1058" s="9"/>
      <c r="CXJ1058" s="9"/>
      <c r="CXK1058" s="9"/>
      <c r="CXL1058" s="9"/>
      <c r="CXM1058" s="9"/>
      <c r="CXN1058" s="9"/>
      <c r="CXO1058" s="9"/>
      <c r="CXP1058" s="9"/>
      <c r="CXQ1058" s="9"/>
      <c r="CXR1058" s="9"/>
      <c r="CXS1058" s="9"/>
      <c r="CXT1058" s="9"/>
      <c r="CXU1058" s="9"/>
      <c r="CXV1058" s="9"/>
      <c r="CXW1058" s="9"/>
      <c r="CXX1058" s="9"/>
      <c r="CXY1058" s="9"/>
      <c r="CXZ1058" s="9"/>
      <c r="CYA1058" s="9"/>
      <c r="CYB1058" s="9"/>
      <c r="CYC1058" s="9"/>
      <c r="CYD1058" s="9"/>
      <c r="CYE1058" s="9"/>
      <c r="CYF1058" s="9"/>
      <c r="CYG1058" s="9"/>
      <c r="CYH1058" s="9"/>
      <c r="CYI1058" s="9"/>
      <c r="CYJ1058" s="9"/>
      <c r="CYK1058" s="9"/>
      <c r="CYL1058" s="9"/>
      <c r="CYM1058" s="9"/>
      <c r="CYN1058" s="9"/>
      <c r="CYO1058" s="9"/>
      <c r="CYP1058" s="9"/>
      <c r="CYQ1058" s="9"/>
      <c r="CYR1058" s="9"/>
      <c r="CYS1058" s="9"/>
      <c r="CYT1058" s="9"/>
      <c r="CYU1058" s="9"/>
      <c r="CYV1058" s="9"/>
      <c r="CYW1058" s="9"/>
      <c r="CYX1058" s="9"/>
      <c r="CYY1058" s="9"/>
      <c r="CYZ1058" s="9"/>
      <c r="CZA1058" s="9"/>
      <c r="CZB1058" s="9"/>
      <c r="CZC1058" s="9"/>
      <c r="CZD1058" s="9"/>
      <c r="CZE1058" s="9"/>
      <c r="CZF1058" s="9"/>
      <c r="CZG1058" s="9"/>
      <c r="CZH1058" s="9"/>
      <c r="CZI1058" s="9"/>
      <c r="CZJ1058" s="9"/>
      <c r="CZK1058" s="9"/>
      <c r="CZL1058" s="9"/>
      <c r="CZM1058" s="9"/>
      <c r="CZN1058" s="9"/>
      <c r="CZO1058" s="9"/>
      <c r="CZP1058" s="9"/>
      <c r="CZQ1058" s="9"/>
      <c r="CZR1058" s="9"/>
      <c r="CZS1058" s="9"/>
      <c r="CZT1058" s="9"/>
      <c r="CZU1058" s="9"/>
      <c r="CZV1058" s="9"/>
      <c r="CZW1058" s="9"/>
      <c r="CZX1058" s="9"/>
      <c r="CZY1058" s="9"/>
      <c r="CZZ1058" s="9"/>
      <c r="DAA1058" s="9"/>
      <c r="DAB1058" s="9"/>
      <c r="DAC1058" s="9"/>
      <c r="DAD1058" s="9"/>
      <c r="DAE1058" s="9"/>
      <c r="DAF1058" s="9"/>
      <c r="DAG1058" s="9"/>
      <c r="DAH1058" s="9"/>
      <c r="DAI1058" s="9"/>
      <c r="DAJ1058" s="9"/>
      <c r="DAK1058" s="9"/>
      <c r="DAL1058" s="9"/>
      <c r="DAM1058" s="9"/>
      <c r="DAN1058" s="9"/>
      <c r="DAO1058" s="9"/>
      <c r="DAP1058" s="9"/>
      <c r="DAQ1058" s="9"/>
      <c r="DAR1058" s="9"/>
      <c r="DAS1058" s="9"/>
      <c r="DAT1058" s="9"/>
      <c r="DAU1058" s="9"/>
      <c r="DAV1058" s="9"/>
      <c r="DAW1058" s="9"/>
      <c r="DAX1058" s="9"/>
      <c r="DAY1058" s="9"/>
      <c r="DAZ1058" s="9"/>
      <c r="DBA1058" s="9"/>
      <c r="DBB1058" s="9"/>
      <c r="DBC1058" s="9"/>
      <c r="DBD1058" s="9"/>
      <c r="DBE1058" s="9"/>
      <c r="DBF1058" s="9"/>
      <c r="DBG1058" s="9"/>
      <c r="DBH1058" s="9"/>
      <c r="DBI1058" s="9"/>
      <c r="DBJ1058" s="9"/>
      <c r="DBK1058" s="9"/>
      <c r="DBL1058" s="9"/>
      <c r="DBM1058" s="9"/>
      <c r="DBN1058" s="9"/>
      <c r="DBO1058" s="9"/>
      <c r="DBP1058" s="9"/>
      <c r="DBQ1058" s="9"/>
      <c r="DBR1058" s="9"/>
      <c r="DBS1058" s="9"/>
      <c r="DBT1058" s="9"/>
      <c r="DBU1058" s="9"/>
      <c r="DBV1058" s="9"/>
      <c r="DBW1058" s="9"/>
      <c r="DBX1058" s="9"/>
      <c r="DBY1058" s="9"/>
      <c r="DBZ1058" s="9"/>
      <c r="DCA1058" s="9"/>
      <c r="DCB1058" s="9"/>
      <c r="DCC1058" s="9"/>
      <c r="DCD1058" s="9"/>
      <c r="DCE1058" s="9"/>
      <c r="DCF1058" s="9"/>
      <c r="DCG1058" s="9"/>
      <c r="DCH1058" s="9"/>
      <c r="DCI1058" s="9"/>
      <c r="DCJ1058" s="9"/>
      <c r="DCK1058" s="9"/>
      <c r="DCL1058" s="9"/>
      <c r="DCM1058" s="9"/>
      <c r="DCN1058" s="9"/>
      <c r="DCO1058" s="9"/>
      <c r="DCP1058" s="9"/>
      <c r="DCQ1058" s="9"/>
      <c r="DCR1058" s="9"/>
      <c r="DCS1058" s="9"/>
      <c r="DCT1058" s="9"/>
      <c r="DCU1058" s="9"/>
      <c r="DCV1058" s="9"/>
      <c r="DCW1058" s="9"/>
      <c r="DCX1058" s="9"/>
      <c r="DCY1058" s="9"/>
      <c r="DCZ1058" s="9"/>
      <c r="DDA1058" s="9"/>
      <c r="DDB1058" s="9"/>
      <c r="DDC1058" s="9"/>
      <c r="DDD1058" s="9"/>
      <c r="DDE1058" s="9"/>
      <c r="DDF1058" s="9"/>
      <c r="DDG1058" s="9"/>
      <c r="DDH1058" s="9"/>
      <c r="DDI1058" s="9"/>
      <c r="DDJ1058" s="9"/>
      <c r="DDK1058" s="9"/>
      <c r="DDL1058" s="9"/>
      <c r="DDM1058" s="9"/>
      <c r="DDN1058" s="9"/>
      <c r="DDO1058" s="9"/>
      <c r="DDP1058" s="9"/>
      <c r="DDQ1058" s="9"/>
      <c r="DDR1058" s="9"/>
      <c r="DDS1058" s="9"/>
      <c r="DDT1058" s="9"/>
      <c r="DDU1058" s="9"/>
      <c r="DDV1058" s="9"/>
      <c r="DDW1058" s="9"/>
      <c r="DDX1058" s="9"/>
      <c r="DDY1058" s="9"/>
      <c r="DDZ1058" s="9"/>
      <c r="DEA1058" s="9"/>
      <c r="DEB1058" s="9"/>
      <c r="DEC1058" s="9"/>
      <c r="DED1058" s="9"/>
      <c r="DEE1058" s="9"/>
      <c r="DEF1058" s="9"/>
      <c r="DEG1058" s="9"/>
      <c r="DEH1058" s="9"/>
      <c r="DEI1058" s="9"/>
      <c r="DEJ1058" s="9"/>
      <c r="DEK1058" s="9"/>
      <c r="DEL1058" s="9"/>
      <c r="DEM1058" s="9"/>
      <c r="DEN1058" s="9"/>
      <c r="DEO1058" s="9"/>
      <c r="DEP1058" s="9"/>
      <c r="DEQ1058" s="9"/>
      <c r="DER1058" s="9"/>
      <c r="DES1058" s="9"/>
      <c r="DET1058" s="9"/>
      <c r="DEU1058" s="9"/>
      <c r="DEV1058" s="9"/>
      <c r="DEW1058" s="9"/>
      <c r="DEX1058" s="9"/>
      <c r="DEY1058" s="9"/>
      <c r="DEZ1058" s="9"/>
      <c r="DFA1058" s="9"/>
      <c r="DFB1058" s="9"/>
      <c r="DFC1058" s="9"/>
      <c r="DFD1058" s="9"/>
      <c r="DFE1058" s="9"/>
      <c r="DFF1058" s="9"/>
      <c r="DFG1058" s="9"/>
      <c r="DFH1058" s="9"/>
      <c r="DFI1058" s="9"/>
      <c r="DFJ1058" s="9"/>
      <c r="DFK1058" s="9"/>
      <c r="DFL1058" s="9"/>
      <c r="DFM1058" s="9"/>
      <c r="DFN1058" s="9"/>
      <c r="DFO1058" s="9"/>
      <c r="DFP1058" s="9"/>
      <c r="DFQ1058" s="9"/>
      <c r="DFR1058" s="9"/>
      <c r="DFS1058" s="9"/>
      <c r="DFT1058" s="9"/>
      <c r="DFU1058" s="9"/>
      <c r="DFV1058" s="9"/>
      <c r="DFW1058" s="9"/>
      <c r="DFX1058" s="9"/>
      <c r="DFY1058" s="9"/>
      <c r="DFZ1058" s="9"/>
      <c r="DGA1058" s="9"/>
      <c r="DGB1058" s="9"/>
      <c r="DGC1058" s="9"/>
      <c r="DGD1058" s="9"/>
      <c r="DGE1058" s="9"/>
      <c r="DGF1058" s="9"/>
      <c r="DGG1058" s="9"/>
      <c r="DGH1058" s="9"/>
      <c r="DGI1058" s="9"/>
      <c r="DGJ1058" s="9"/>
      <c r="DGK1058" s="9"/>
      <c r="DGL1058" s="9"/>
      <c r="DGM1058" s="9"/>
      <c r="DGN1058" s="9"/>
      <c r="DGO1058" s="9"/>
      <c r="DGP1058" s="9"/>
      <c r="DGQ1058" s="9"/>
      <c r="DGR1058" s="9"/>
      <c r="DGS1058" s="9"/>
      <c r="DGT1058" s="9"/>
      <c r="DGU1058" s="9"/>
      <c r="DGV1058" s="9"/>
      <c r="DGW1058" s="9"/>
      <c r="DGX1058" s="9"/>
      <c r="DGY1058" s="9"/>
      <c r="DGZ1058" s="9"/>
      <c r="DHA1058" s="9"/>
      <c r="DHB1058" s="9"/>
      <c r="DHC1058" s="9"/>
      <c r="DHD1058" s="9"/>
      <c r="DHE1058" s="9"/>
      <c r="DHF1058" s="9"/>
      <c r="DHG1058" s="9"/>
      <c r="DHH1058" s="9"/>
      <c r="DHI1058" s="9"/>
      <c r="DHJ1058" s="9"/>
      <c r="DHK1058" s="9"/>
      <c r="DHL1058" s="9"/>
      <c r="DHM1058" s="9"/>
      <c r="DHN1058" s="9"/>
      <c r="DHO1058" s="9"/>
      <c r="DHP1058" s="9"/>
      <c r="DHQ1058" s="9"/>
      <c r="DHR1058" s="9"/>
      <c r="DHS1058" s="9"/>
      <c r="DHT1058" s="9"/>
      <c r="DHU1058" s="9"/>
      <c r="DHV1058" s="9"/>
      <c r="DHW1058" s="9"/>
      <c r="DHX1058" s="9"/>
      <c r="DHY1058" s="9"/>
      <c r="DHZ1058" s="9"/>
      <c r="DIA1058" s="9"/>
      <c r="DIB1058" s="9"/>
      <c r="DIC1058" s="9"/>
      <c r="DID1058" s="9"/>
      <c r="DIE1058" s="9"/>
      <c r="DIF1058" s="9"/>
      <c r="DIG1058" s="9"/>
      <c r="DIH1058" s="9"/>
      <c r="DII1058" s="9"/>
      <c r="DIJ1058" s="9"/>
      <c r="DIK1058" s="9"/>
      <c r="DIL1058" s="9"/>
      <c r="DIM1058" s="9"/>
      <c r="DIN1058" s="9"/>
      <c r="DIO1058" s="9"/>
      <c r="DIP1058" s="9"/>
      <c r="DIQ1058" s="9"/>
      <c r="DIR1058" s="9"/>
      <c r="DIS1058" s="9"/>
      <c r="DIT1058" s="9"/>
      <c r="DIU1058" s="9"/>
      <c r="DIV1058" s="9"/>
      <c r="DIW1058" s="9"/>
      <c r="DIX1058" s="9"/>
      <c r="DIY1058" s="9"/>
      <c r="DIZ1058" s="9"/>
      <c r="DJA1058" s="9"/>
      <c r="DJB1058" s="9"/>
      <c r="DJC1058" s="9"/>
      <c r="DJD1058" s="9"/>
      <c r="DJE1058" s="9"/>
      <c r="DJF1058" s="9"/>
      <c r="DJG1058" s="9"/>
      <c r="DJH1058" s="9"/>
      <c r="DJI1058" s="9"/>
      <c r="DJJ1058" s="9"/>
      <c r="DJK1058" s="9"/>
      <c r="DJL1058" s="9"/>
      <c r="DJM1058" s="9"/>
      <c r="DJN1058" s="9"/>
      <c r="DJO1058" s="9"/>
      <c r="DJP1058" s="9"/>
      <c r="DJQ1058" s="9"/>
      <c r="DJR1058" s="9"/>
      <c r="DJS1058" s="9"/>
      <c r="DJT1058" s="9"/>
      <c r="DJU1058" s="9"/>
      <c r="DJV1058" s="9"/>
      <c r="DJW1058" s="9"/>
      <c r="DJX1058" s="9"/>
      <c r="DJY1058" s="9"/>
      <c r="DJZ1058" s="9"/>
      <c r="DKA1058" s="9"/>
      <c r="DKB1058" s="9"/>
      <c r="DKC1058" s="9"/>
      <c r="DKD1058" s="9"/>
      <c r="DKE1058" s="9"/>
      <c r="DKF1058" s="9"/>
      <c r="DKG1058" s="9"/>
      <c r="DKH1058" s="9"/>
      <c r="DKI1058" s="9"/>
      <c r="DKJ1058" s="9"/>
      <c r="DKK1058" s="9"/>
      <c r="DKL1058" s="9"/>
      <c r="DKM1058" s="9"/>
      <c r="DKN1058" s="9"/>
      <c r="DKO1058" s="9"/>
      <c r="DKP1058" s="9"/>
      <c r="DKQ1058" s="9"/>
      <c r="DKR1058" s="9"/>
      <c r="DKS1058" s="9"/>
      <c r="DKT1058" s="9"/>
      <c r="DKU1058" s="9"/>
      <c r="DKV1058" s="9"/>
      <c r="DKW1058" s="9"/>
      <c r="DKX1058" s="9"/>
      <c r="DKY1058" s="9"/>
      <c r="DKZ1058" s="9"/>
      <c r="DLA1058" s="9"/>
      <c r="DLB1058" s="9"/>
      <c r="DLC1058" s="9"/>
      <c r="DLD1058" s="9"/>
      <c r="DLE1058" s="9"/>
      <c r="DLF1058" s="9"/>
      <c r="DLG1058" s="9"/>
      <c r="DLH1058" s="9"/>
      <c r="DLI1058" s="9"/>
      <c r="DLJ1058" s="9"/>
      <c r="DLK1058" s="9"/>
      <c r="DLL1058" s="9"/>
      <c r="DLM1058" s="9"/>
      <c r="DLN1058" s="9"/>
      <c r="DLO1058" s="9"/>
      <c r="DLP1058" s="9"/>
      <c r="DLQ1058" s="9"/>
      <c r="DLR1058" s="9"/>
      <c r="DLS1058" s="9"/>
      <c r="DLT1058" s="9"/>
      <c r="DLU1058" s="9"/>
      <c r="DLV1058" s="9"/>
      <c r="DLW1058" s="9"/>
      <c r="DLX1058" s="9"/>
      <c r="DLY1058" s="9"/>
      <c r="DLZ1058" s="9"/>
      <c r="DMA1058" s="9"/>
      <c r="DMB1058" s="9"/>
      <c r="DMC1058" s="9"/>
      <c r="DMD1058" s="9"/>
      <c r="DME1058" s="9"/>
      <c r="DMF1058" s="9"/>
      <c r="DMG1058" s="9"/>
      <c r="DMH1058" s="9"/>
      <c r="DMI1058" s="9"/>
      <c r="DMJ1058" s="9"/>
      <c r="DMK1058" s="9"/>
      <c r="DML1058" s="9"/>
      <c r="DMM1058" s="9"/>
      <c r="DMN1058" s="9"/>
      <c r="DMO1058" s="9"/>
      <c r="DMP1058" s="9"/>
      <c r="DMQ1058" s="9"/>
      <c r="DMR1058" s="9"/>
      <c r="DMS1058" s="9"/>
      <c r="DMT1058" s="9"/>
      <c r="DMU1058" s="9"/>
      <c r="DMV1058" s="9"/>
      <c r="DMW1058" s="9"/>
      <c r="DMX1058" s="9"/>
      <c r="DMY1058" s="9"/>
      <c r="DMZ1058" s="9"/>
      <c r="DNA1058" s="9"/>
      <c r="DNB1058" s="9"/>
      <c r="DNC1058" s="9"/>
      <c r="DND1058" s="9"/>
      <c r="DNE1058" s="9"/>
      <c r="DNF1058" s="9"/>
      <c r="DNG1058" s="9"/>
      <c r="DNH1058" s="9"/>
      <c r="DNI1058" s="9"/>
      <c r="DNJ1058" s="9"/>
      <c r="DNK1058" s="9"/>
      <c r="DNL1058" s="9"/>
      <c r="DNM1058" s="9"/>
      <c r="DNN1058" s="9"/>
      <c r="DNO1058" s="9"/>
      <c r="DNP1058" s="9"/>
      <c r="DNQ1058" s="9"/>
      <c r="DNR1058" s="9"/>
      <c r="DNS1058" s="9"/>
      <c r="DNT1058" s="9"/>
      <c r="DNU1058" s="9"/>
      <c r="DNV1058" s="9"/>
      <c r="DNW1058" s="9"/>
      <c r="DNX1058" s="9"/>
      <c r="DNY1058" s="9"/>
      <c r="DNZ1058" s="9"/>
      <c r="DOA1058" s="9"/>
      <c r="DOB1058" s="9"/>
      <c r="DOC1058" s="9"/>
      <c r="DOD1058" s="9"/>
      <c r="DOE1058" s="9"/>
      <c r="DOF1058" s="9"/>
      <c r="DOG1058" s="9"/>
      <c r="DOH1058" s="9"/>
      <c r="DOI1058" s="9"/>
      <c r="DOJ1058" s="9"/>
      <c r="DOK1058" s="9"/>
      <c r="DOL1058" s="9"/>
      <c r="DOM1058" s="9"/>
      <c r="DON1058" s="9"/>
      <c r="DOO1058" s="9"/>
      <c r="DOP1058" s="9"/>
      <c r="DOQ1058" s="9"/>
      <c r="DOR1058" s="9"/>
      <c r="DOS1058" s="9"/>
      <c r="DOT1058" s="9"/>
      <c r="DOU1058" s="9"/>
      <c r="DOV1058" s="9"/>
      <c r="DOW1058" s="9"/>
      <c r="DOX1058" s="9"/>
      <c r="DOY1058" s="9"/>
      <c r="DOZ1058" s="9"/>
      <c r="DPA1058" s="9"/>
      <c r="DPB1058" s="9"/>
      <c r="DPC1058" s="9"/>
      <c r="DPD1058" s="9"/>
      <c r="DPE1058" s="9"/>
      <c r="DPF1058" s="9"/>
      <c r="DPG1058" s="9"/>
      <c r="DPH1058" s="9"/>
      <c r="DPI1058" s="9"/>
      <c r="DPJ1058" s="9"/>
      <c r="DPK1058" s="9"/>
      <c r="DPL1058" s="9"/>
      <c r="DPM1058" s="9"/>
      <c r="DPN1058" s="9"/>
      <c r="DPO1058" s="9"/>
      <c r="DPP1058" s="9"/>
      <c r="DPQ1058" s="9"/>
      <c r="DPR1058" s="9"/>
      <c r="DPS1058" s="9"/>
      <c r="DPT1058" s="9"/>
      <c r="DPU1058" s="9"/>
      <c r="DPV1058" s="9"/>
      <c r="DPW1058" s="9"/>
      <c r="DPX1058" s="9"/>
      <c r="DPY1058" s="9"/>
      <c r="DPZ1058" s="9"/>
      <c r="DQA1058" s="9"/>
      <c r="DQB1058" s="9"/>
      <c r="DQC1058" s="9"/>
      <c r="DQD1058" s="9"/>
      <c r="DQE1058" s="9"/>
      <c r="DQF1058" s="9"/>
      <c r="DQG1058" s="9"/>
      <c r="DQH1058" s="9"/>
      <c r="DQI1058" s="9"/>
      <c r="DQJ1058" s="9"/>
      <c r="DQK1058" s="9"/>
      <c r="DQL1058" s="9"/>
      <c r="DQM1058" s="9"/>
      <c r="DQN1058" s="9"/>
      <c r="DQO1058" s="9"/>
      <c r="DQP1058" s="9"/>
      <c r="DQQ1058" s="9"/>
      <c r="DQR1058" s="9"/>
      <c r="DQS1058" s="9"/>
      <c r="DQT1058" s="9"/>
      <c r="DQU1058" s="9"/>
      <c r="DQV1058" s="9"/>
      <c r="DQW1058" s="9"/>
      <c r="DQX1058" s="9"/>
      <c r="DQY1058" s="9"/>
      <c r="DQZ1058" s="9"/>
      <c r="DRA1058" s="9"/>
      <c r="DRB1058" s="9"/>
      <c r="DRC1058" s="9"/>
      <c r="DRD1058" s="9"/>
      <c r="DRE1058" s="9"/>
      <c r="DRF1058" s="9"/>
      <c r="DRG1058" s="9"/>
      <c r="DRH1058" s="9"/>
      <c r="DRI1058" s="9"/>
      <c r="DRJ1058" s="9"/>
      <c r="DRK1058" s="9"/>
      <c r="DRL1058" s="9"/>
      <c r="DRM1058" s="9"/>
      <c r="DRN1058" s="9"/>
      <c r="DRO1058" s="9"/>
      <c r="DRP1058" s="9"/>
      <c r="DRQ1058" s="9"/>
      <c r="DRR1058" s="9"/>
      <c r="DRS1058" s="9"/>
      <c r="DRT1058" s="9"/>
      <c r="DRU1058" s="9"/>
      <c r="DRV1058" s="9"/>
      <c r="DRW1058" s="9"/>
      <c r="DRX1058" s="9"/>
      <c r="DRY1058" s="9"/>
      <c r="DRZ1058" s="9"/>
      <c r="DSA1058" s="9"/>
      <c r="DSB1058" s="9"/>
      <c r="DSC1058" s="9"/>
      <c r="DSD1058" s="9"/>
      <c r="DSE1058" s="9"/>
      <c r="DSF1058" s="9"/>
      <c r="DSG1058" s="9"/>
      <c r="DSH1058" s="9"/>
      <c r="DSI1058" s="9"/>
      <c r="DSJ1058" s="9"/>
      <c r="DSK1058" s="9"/>
      <c r="DSL1058" s="9"/>
      <c r="DSM1058" s="9"/>
      <c r="DSN1058" s="9"/>
      <c r="DSO1058" s="9"/>
      <c r="DSP1058" s="9"/>
      <c r="DSQ1058" s="9"/>
      <c r="DSR1058" s="9"/>
      <c r="DSS1058" s="9"/>
      <c r="DST1058" s="9"/>
      <c r="DSU1058" s="9"/>
      <c r="DSV1058" s="9"/>
      <c r="DSW1058" s="9"/>
      <c r="DSX1058" s="9"/>
      <c r="DSY1058" s="9"/>
      <c r="DSZ1058" s="9"/>
      <c r="DTA1058" s="9"/>
      <c r="DTB1058" s="9"/>
      <c r="DTC1058" s="9"/>
      <c r="DTD1058" s="9"/>
      <c r="DTE1058" s="9"/>
      <c r="DTF1058" s="9"/>
      <c r="DTG1058" s="9"/>
      <c r="DTH1058" s="9"/>
      <c r="DTI1058" s="9"/>
      <c r="DTJ1058" s="9"/>
      <c r="DTK1058" s="9"/>
      <c r="DTL1058" s="9"/>
      <c r="DTM1058" s="9"/>
      <c r="DTN1058" s="9"/>
      <c r="DTO1058" s="9"/>
      <c r="DTP1058" s="9"/>
      <c r="DTQ1058" s="9"/>
      <c r="DTR1058" s="9"/>
      <c r="DTS1058" s="9"/>
      <c r="DTT1058" s="9"/>
      <c r="DTU1058" s="9"/>
      <c r="DTV1058" s="9"/>
      <c r="DTW1058" s="9"/>
      <c r="DTX1058" s="9"/>
      <c r="DTY1058" s="9"/>
      <c r="DTZ1058" s="9"/>
      <c r="DUA1058" s="9"/>
      <c r="DUB1058" s="9"/>
      <c r="DUC1058" s="9"/>
      <c r="DUD1058" s="9"/>
      <c r="DUE1058" s="9"/>
      <c r="DUF1058" s="9"/>
      <c r="DUG1058" s="9"/>
      <c r="DUH1058" s="9"/>
      <c r="DUI1058" s="9"/>
      <c r="DUJ1058" s="9"/>
      <c r="DUK1058" s="9"/>
      <c r="DUL1058" s="9"/>
      <c r="DUM1058" s="9"/>
      <c r="DUN1058" s="9"/>
      <c r="DUO1058" s="9"/>
      <c r="DUP1058" s="9"/>
      <c r="DUQ1058" s="9"/>
      <c r="DUR1058" s="9"/>
      <c r="DUS1058" s="9"/>
      <c r="DUT1058" s="9"/>
      <c r="DUU1058" s="9"/>
      <c r="DUV1058" s="9"/>
      <c r="DUW1058" s="9"/>
      <c r="DUX1058" s="9"/>
      <c r="DUY1058" s="9"/>
      <c r="DUZ1058" s="9"/>
      <c r="DVA1058" s="9"/>
      <c r="DVB1058" s="9"/>
      <c r="DVC1058" s="9"/>
      <c r="DVD1058" s="9"/>
      <c r="DVE1058" s="9"/>
      <c r="DVF1058" s="9"/>
      <c r="DVG1058" s="9"/>
      <c r="DVH1058" s="9"/>
      <c r="DVI1058" s="9"/>
      <c r="DVJ1058" s="9"/>
      <c r="DVK1058" s="9"/>
      <c r="DVL1058" s="9"/>
      <c r="DVM1058" s="9"/>
      <c r="DVN1058" s="9"/>
      <c r="DVO1058" s="9"/>
      <c r="DVP1058" s="9"/>
      <c r="DVQ1058" s="9"/>
      <c r="DVR1058" s="9"/>
      <c r="DVS1058" s="9"/>
      <c r="DVT1058" s="9"/>
      <c r="DVU1058" s="9"/>
      <c r="DVV1058" s="9"/>
      <c r="DVW1058" s="9"/>
      <c r="DVX1058" s="9"/>
      <c r="DVY1058" s="9"/>
      <c r="DVZ1058" s="9"/>
      <c r="DWA1058" s="9"/>
      <c r="DWB1058" s="9"/>
      <c r="DWC1058" s="9"/>
      <c r="DWD1058" s="9"/>
      <c r="DWE1058" s="9"/>
      <c r="DWF1058" s="9"/>
      <c r="DWG1058" s="9"/>
      <c r="DWH1058" s="9"/>
      <c r="DWI1058" s="9"/>
      <c r="DWJ1058" s="9"/>
      <c r="DWK1058" s="9"/>
      <c r="DWL1058" s="9"/>
      <c r="DWM1058" s="9"/>
      <c r="DWN1058" s="9"/>
      <c r="DWO1058" s="9"/>
      <c r="DWP1058" s="9"/>
      <c r="DWQ1058" s="9"/>
      <c r="DWR1058" s="9"/>
      <c r="DWS1058" s="9"/>
      <c r="DWT1058" s="9"/>
      <c r="DWU1058" s="9"/>
      <c r="DWV1058" s="9"/>
      <c r="DWW1058" s="9"/>
      <c r="DWX1058" s="9"/>
      <c r="DWY1058" s="9"/>
      <c r="DWZ1058" s="9"/>
      <c r="DXA1058" s="9"/>
      <c r="DXB1058" s="9"/>
      <c r="DXC1058" s="9"/>
      <c r="DXD1058" s="9"/>
      <c r="DXE1058" s="9"/>
      <c r="DXF1058" s="9"/>
      <c r="DXG1058" s="9"/>
      <c r="DXH1058" s="9"/>
      <c r="DXI1058" s="9"/>
      <c r="DXJ1058" s="9"/>
      <c r="DXK1058" s="9"/>
      <c r="DXL1058" s="9"/>
      <c r="DXM1058" s="9"/>
      <c r="DXN1058" s="9"/>
      <c r="DXO1058" s="9"/>
      <c r="DXP1058" s="9"/>
      <c r="DXQ1058" s="9"/>
      <c r="DXR1058" s="9"/>
      <c r="DXS1058" s="9"/>
      <c r="DXT1058" s="9"/>
      <c r="DXU1058" s="9"/>
      <c r="DXV1058" s="9"/>
      <c r="DXW1058" s="9"/>
      <c r="DXX1058" s="9"/>
      <c r="DXY1058" s="9"/>
      <c r="DXZ1058" s="9"/>
      <c r="DYA1058" s="9"/>
      <c r="DYB1058" s="9"/>
      <c r="DYC1058" s="9"/>
      <c r="DYD1058" s="9"/>
      <c r="DYE1058" s="9"/>
      <c r="DYF1058" s="9"/>
      <c r="DYG1058" s="9"/>
      <c r="DYH1058" s="9"/>
      <c r="DYI1058" s="9"/>
      <c r="DYJ1058" s="9"/>
      <c r="DYK1058" s="9"/>
      <c r="DYL1058" s="9"/>
      <c r="DYM1058" s="9"/>
      <c r="DYN1058" s="9"/>
      <c r="DYO1058" s="9"/>
      <c r="DYP1058" s="9"/>
      <c r="DYQ1058" s="9"/>
      <c r="DYR1058" s="9"/>
      <c r="DYS1058" s="9"/>
      <c r="DYT1058" s="9"/>
      <c r="DYU1058" s="9"/>
      <c r="DYV1058" s="9"/>
      <c r="DYW1058" s="9"/>
      <c r="DYX1058" s="9"/>
      <c r="DYY1058" s="9"/>
      <c r="DYZ1058" s="9"/>
      <c r="DZA1058" s="9"/>
      <c r="DZB1058" s="9"/>
      <c r="DZC1058" s="9"/>
      <c r="DZD1058" s="9"/>
      <c r="DZE1058" s="9"/>
      <c r="DZF1058" s="9"/>
      <c r="DZG1058" s="9"/>
      <c r="DZH1058" s="9"/>
      <c r="DZI1058" s="9"/>
      <c r="DZJ1058" s="9"/>
      <c r="DZK1058" s="9"/>
      <c r="DZL1058" s="9"/>
      <c r="DZM1058" s="9"/>
      <c r="DZN1058" s="9"/>
      <c r="DZO1058" s="9"/>
      <c r="DZP1058" s="9"/>
      <c r="DZQ1058" s="9"/>
      <c r="DZR1058" s="9"/>
      <c r="DZS1058" s="9"/>
      <c r="DZT1058" s="9"/>
      <c r="DZU1058" s="9"/>
      <c r="DZV1058" s="9"/>
      <c r="DZW1058" s="9"/>
      <c r="DZX1058" s="9"/>
      <c r="DZY1058" s="9"/>
      <c r="DZZ1058" s="9"/>
      <c r="EAA1058" s="9"/>
      <c r="EAB1058" s="9"/>
      <c r="EAC1058" s="9"/>
      <c r="EAD1058" s="9"/>
      <c r="EAE1058" s="9"/>
      <c r="EAF1058" s="9"/>
      <c r="EAG1058" s="9"/>
      <c r="EAH1058" s="9"/>
      <c r="EAI1058" s="9"/>
      <c r="EAJ1058" s="9"/>
      <c r="EAK1058" s="9"/>
      <c r="EAL1058" s="9"/>
      <c r="EAM1058" s="9"/>
      <c r="EAN1058" s="9"/>
      <c r="EAO1058" s="9"/>
      <c r="EAP1058" s="9"/>
      <c r="EAQ1058" s="9"/>
      <c r="EAR1058" s="9"/>
      <c r="EAS1058" s="9"/>
      <c r="EAT1058" s="9"/>
      <c r="EAU1058" s="9"/>
      <c r="EAV1058" s="9"/>
      <c r="EAW1058" s="9"/>
      <c r="EAX1058" s="9"/>
      <c r="EAY1058" s="9"/>
      <c r="EAZ1058" s="9"/>
      <c r="EBA1058" s="9"/>
      <c r="EBB1058" s="9"/>
      <c r="EBC1058" s="9"/>
      <c r="EBD1058" s="9"/>
      <c r="EBE1058" s="9"/>
      <c r="EBF1058" s="9"/>
      <c r="EBG1058" s="9"/>
      <c r="EBH1058" s="9"/>
      <c r="EBI1058" s="9"/>
      <c r="EBJ1058" s="9"/>
      <c r="EBK1058" s="9"/>
      <c r="EBL1058" s="9"/>
      <c r="EBM1058" s="9"/>
      <c r="EBN1058" s="9"/>
      <c r="EBO1058" s="9"/>
      <c r="EBP1058" s="9"/>
      <c r="EBQ1058" s="9"/>
      <c r="EBR1058" s="9"/>
      <c r="EBS1058" s="9"/>
      <c r="EBT1058" s="9"/>
      <c r="EBU1058" s="9"/>
      <c r="EBV1058" s="9"/>
      <c r="EBW1058" s="9"/>
      <c r="EBX1058" s="9"/>
      <c r="EBY1058" s="9"/>
      <c r="EBZ1058" s="9"/>
      <c r="ECA1058" s="9"/>
      <c r="ECB1058" s="9"/>
      <c r="ECC1058" s="9"/>
      <c r="ECD1058" s="9"/>
      <c r="ECE1058" s="9"/>
      <c r="ECF1058" s="9"/>
      <c r="ECG1058" s="9"/>
      <c r="ECH1058" s="9"/>
      <c r="ECI1058" s="9"/>
      <c r="ECJ1058" s="9"/>
      <c r="ECK1058" s="9"/>
      <c r="ECL1058" s="9"/>
      <c r="ECM1058" s="9"/>
      <c r="ECN1058" s="9"/>
      <c r="ECO1058" s="9"/>
      <c r="ECP1058" s="9"/>
      <c r="ECQ1058" s="9"/>
      <c r="ECR1058" s="9"/>
      <c r="ECS1058" s="9"/>
      <c r="ECT1058" s="9"/>
      <c r="ECU1058" s="9"/>
      <c r="ECV1058" s="9"/>
      <c r="ECW1058" s="9"/>
      <c r="ECX1058" s="9"/>
      <c r="ECY1058" s="9"/>
      <c r="ECZ1058" s="9"/>
      <c r="EDA1058" s="9"/>
      <c r="EDB1058" s="9"/>
      <c r="EDC1058" s="9"/>
      <c r="EDD1058" s="9"/>
      <c r="EDE1058" s="9"/>
      <c r="EDF1058" s="9"/>
      <c r="EDG1058" s="9"/>
      <c r="EDH1058" s="9"/>
      <c r="EDI1058" s="9"/>
      <c r="EDJ1058" s="9"/>
      <c r="EDK1058" s="9"/>
      <c r="EDL1058" s="9"/>
      <c r="EDM1058" s="9"/>
      <c r="EDN1058" s="9"/>
      <c r="EDO1058" s="9"/>
      <c r="EDP1058" s="9"/>
      <c r="EDQ1058" s="9"/>
      <c r="EDR1058" s="9"/>
      <c r="EDS1058" s="9"/>
      <c r="EDT1058" s="9"/>
      <c r="EDU1058" s="9"/>
      <c r="EDV1058" s="9"/>
      <c r="EDW1058" s="9"/>
      <c r="EDX1058" s="9"/>
      <c r="EDY1058" s="9"/>
      <c r="EDZ1058" s="9"/>
      <c r="EEA1058" s="9"/>
      <c r="EEB1058" s="9"/>
      <c r="EEC1058" s="9"/>
      <c r="EED1058" s="9"/>
      <c r="EEE1058" s="9"/>
      <c r="EEF1058" s="9"/>
      <c r="EEG1058" s="9"/>
      <c r="EEH1058" s="9"/>
      <c r="EEI1058" s="9"/>
      <c r="EEJ1058" s="9"/>
      <c r="EEK1058" s="9"/>
      <c r="EEL1058" s="9"/>
      <c r="EEM1058" s="9"/>
      <c r="EEN1058" s="9"/>
      <c r="EEO1058" s="9"/>
      <c r="EEP1058" s="9"/>
      <c r="EEQ1058" s="9"/>
      <c r="EER1058" s="9"/>
      <c r="EES1058" s="9"/>
      <c r="EET1058" s="9"/>
      <c r="EEU1058" s="9"/>
      <c r="EEV1058" s="9"/>
      <c r="EEW1058" s="9"/>
      <c r="EEX1058" s="9"/>
      <c r="EEY1058" s="9"/>
      <c r="EEZ1058" s="9"/>
      <c r="EFA1058" s="9"/>
      <c r="EFB1058" s="9"/>
      <c r="EFC1058" s="9"/>
      <c r="EFD1058" s="9"/>
      <c r="EFE1058" s="9"/>
      <c r="EFF1058" s="9"/>
      <c r="EFG1058" s="9"/>
      <c r="EFH1058" s="9"/>
      <c r="EFI1058" s="9"/>
      <c r="EFJ1058" s="9"/>
      <c r="EFK1058" s="9"/>
      <c r="EFL1058" s="9"/>
      <c r="EFM1058" s="9"/>
      <c r="EFN1058" s="9"/>
      <c r="EFO1058" s="9"/>
      <c r="EFP1058" s="9"/>
      <c r="EFQ1058" s="9"/>
      <c r="EFR1058" s="9"/>
      <c r="EFS1058" s="9"/>
      <c r="EFT1058" s="9"/>
      <c r="EFU1058" s="9"/>
      <c r="EFV1058" s="9"/>
      <c r="EFW1058" s="9"/>
      <c r="EFX1058" s="9"/>
      <c r="EFY1058" s="9"/>
      <c r="EFZ1058" s="9"/>
      <c r="EGA1058" s="9"/>
      <c r="EGB1058" s="9"/>
      <c r="EGC1058" s="9"/>
      <c r="EGD1058" s="9"/>
      <c r="EGE1058" s="9"/>
      <c r="EGF1058" s="9"/>
      <c r="EGG1058" s="9"/>
      <c r="EGH1058" s="9"/>
      <c r="EGI1058" s="9"/>
      <c r="EGJ1058" s="9"/>
      <c r="EGK1058" s="9"/>
      <c r="EGL1058" s="9"/>
      <c r="EGM1058" s="9"/>
      <c r="EGN1058" s="9"/>
      <c r="EGO1058" s="9"/>
      <c r="EGP1058" s="9"/>
      <c r="EGQ1058" s="9"/>
      <c r="EGR1058" s="9"/>
      <c r="EGS1058" s="9"/>
      <c r="EGT1058" s="9"/>
      <c r="EGU1058" s="9"/>
      <c r="EGV1058" s="9"/>
      <c r="EGW1058" s="9"/>
      <c r="EGX1058" s="9"/>
      <c r="EGY1058" s="9"/>
      <c r="EGZ1058" s="9"/>
      <c r="EHA1058" s="9"/>
      <c r="EHB1058" s="9"/>
      <c r="EHC1058" s="9"/>
      <c r="EHD1058" s="9"/>
      <c r="EHE1058" s="9"/>
      <c r="EHF1058" s="9"/>
      <c r="EHG1058" s="9"/>
      <c r="EHH1058" s="9"/>
      <c r="EHI1058" s="9"/>
      <c r="EHJ1058" s="9"/>
      <c r="EHK1058" s="9"/>
      <c r="EHL1058" s="9"/>
      <c r="EHM1058" s="9"/>
      <c r="EHN1058" s="9"/>
      <c r="EHO1058" s="9"/>
      <c r="EHP1058" s="9"/>
      <c r="EHQ1058" s="9"/>
      <c r="EHR1058" s="9"/>
      <c r="EHS1058" s="9"/>
      <c r="EHT1058" s="9"/>
      <c r="EHU1058" s="9"/>
      <c r="EHV1058" s="9"/>
      <c r="EHW1058" s="9"/>
      <c r="EHX1058" s="9"/>
      <c r="EHY1058" s="9"/>
      <c r="EHZ1058" s="9"/>
      <c r="EIA1058" s="9"/>
      <c r="EIB1058" s="9"/>
      <c r="EIC1058" s="9"/>
      <c r="EID1058" s="9"/>
      <c r="EIE1058" s="9"/>
      <c r="EIF1058" s="9"/>
      <c r="EIG1058" s="9"/>
      <c r="EIH1058" s="9"/>
      <c r="EII1058" s="9"/>
      <c r="EIJ1058" s="9"/>
      <c r="EIK1058" s="9"/>
      <c r="EIL1058" s="9"/>
      <c r="EIM1058" s="9"/>
      <c r="EIN1058" s="9"/>
      <c r="EIO1058" s="9"/>
      <c r="EIP1058" s="9"/>
      <c r="EIQ1058" s="9"/>
      <c r="EIR1058" s="9"/>
      <c r="EIS1058" s="9"/>
      <c r="EIT1058" s="9"/>
      <c r="EIU1058" s="9"/>
      <c r="EIV1058" s="9"/>
      <c r="EIW1058" s="9"/>
      <c r="EIX1058" s="9"/>
      <c r="EIY1058" s="9"/>
      <c r="EIZ1058" s="9"/>
      <c r="EJA1058" s="9"/>
      <c r="EJB1058" s="9"/>
      <c r="EJC1058" s="9"/>
      <c r="EJD1058" s="9"/>
      <c r="EJE1058" s="9"/>
      <c r="EJF1058" s="9"/>
      <c r="EJG1058" s="9"/>
      <c r="EJH1058" s="9"/>
      <c r="EJI1058" s="9"/>
      <c r="EJJ1058" s="9"/>
      <c r="EJK1058" s="9"/>
      <c r="EJL1058" s="9"/>
      <c r="EJM1058" s="9"/>
      <c r="EJN1058" s="9"/>
      <c r="EJO1058" s="9"/>
      <c r="EJP1058" s="9"/>
      <c r="EJQ1058" s="9"/>
      <c r="EJR1058" s="9"/>
      <c r="EJS1058" s="9"/>
      <c r="EJT1058" s="9"/>
      <c r="EJU1058" s="9"/>
      <c r="EJV1058" s="9"/>
      <c r="EJW1058" s="9"/>
      <c r="EJX1058" s="9"/>
      <c r="EJY1058" s="9"/>
      <c r="EJZ1058" s="9"/>
      <c r="EKA1058" s="9"/>
      <c r="EKB1058" s="9"/>
      <c r="EKC1058" s="9"/>
      <c r="EKD1058" s="9"/>
      <c r="EKE1058" s="9"/>
      <c r="EKF1058" s="9"/>
      <c r="EKG1058" s="9"/>
      <c r="EKH1058" s="9"/>
      <c r="EKI1058" s="9"/>
      <c r="EKJ1058" s="9"/>
      <c r="EKK1058" s="9"/>
      <c r="EKL1058" s="9"/>
      <c r="EKM1058" s="9"/>
      <c r="EKN1058" s="9"/>
      <c r="EKO1058" s="9"/>
      <c r="EKP1058" s="9"/>
      <c r="EKQ1058" s="9"/>
      <c r="EKR1058" s="9"/>
      <c r="EKS1058" s="9"/>
      <c r="EKT1058" s="9"/>
      <c r="EKU1058" s="9"/>
      <c r="EKV1058" s="9"/>
      <c r="EKW1058" s="9"/>
      <c r="EKX1058" s="9"/>
      <c r="EKY1058" s="9"/>
      <c r="EKZ1058" s="9"/>
      <c r="ELA1058" s="9"/>
      <c r="ELB1058" s="9"/>
      <c r="ELC1058" s="9"/>
      <c r="ELD1058" s="9"/>
      <c r="ELE1058" s="9"/>
      <c r="ELF1058" s="9"/>
      <c r="ELG1058" s="9"/>
      <c r="ELH1058" s="9"/>
      <c r="ELI1058" s="9"/>
      <c r="ELJ1058" s="9"/>
      <c r="ELK1058" s="9"/>
      <c r="ELL1058" s="9"/>
      <c r="ELM1058" s="9"/>
      <c r="ELN1058" s="9"/>
      <c r="ELO1058" s="9"/>
      <c r="ELP1058" s="9"/>
      <c r="ELQ1058" s="9"/>
      <c r="ELR1058" s="9"/>
      <c r="ELS1058" s="9"/>
      <c r="ELT1058" s="9"/>
      <c r="ELU1058" s="9"/>
      <c r="ELV1058" s="9"/>
      <c r="ELW1058" s="9"/>
      <c r="ELX1058" s="9"/>
      <c r="ELY1058" s="9"/>
      <c r="ELZ1058" s="9"/>
      <c r="EMA1058" s="9"/>
      <c r="EMB1058" s="9"/>
      <c r="EMC1058" s="9"/>
      <c r="EMD1058" s="9"/>
      <c r="EME1058" s="9"/>
      <c r="EMF1058" s="9"/>
      <c r="EMG1058" s="9"/>
      <c r="EMH1058" s="9"/>
      <c r="EMI1058" s="9"/>
      <c r="EMJ1058" s="9"/>
      <c r="EMK1058" s="9"/>
      <c r="EML1058" s="9"/>
      <c r="EMM1058" s="9"/>
      <c r="EMN1058" s="9"/>
      <c r="EMO1058" s="9"/>
      <c r="EMP1058" s="9"/>
      <c r="EMQ1058" s="9"/>
      <c r="EMR1058" s="9"/>
      <c r="EMS1058" s="9"/>
      <c r="EMT1058" s="9"/>
      <c r="EMU1058" s="9"/>
      <c r="EMV1058" s="9"/>
      <c r="EMW1058" s="9"/>
      <c r="EMX1058" s="9"/>
      <c r="EMY1058" s="9"/>
      <c r="EMZ1058" s="9"/>
      <c r="ENA1058" s="9"/>
      <c r="ENB1058" s="9"/>
      <c r="ENC1058" s="9"/>
      <c r="END1058" s="9"/>
      <c r="ENE1058" s="9"/>
      <c r="ENF1058" s="9"/>
      <c r="ENG1058" s="9"/>
      <c r="ENH1058" s="9"/>
      <c r="ENI1058" s="9"/>
      <c r="ENJ1058" s="9"/>
      <c r="ENK1058" s="9"/>
      <c r="ENL1058" s="9"/>
      <c r="ENM1058" s="9"/>
      <c r="ENN1058" s="9"/>
      <c r="ENO1058" s="9"/>
      <c r="ENP1058" s="9"/>
      <c r="ENQ1058" s="9"/>
      <c r="ENR1058" s="9"/>
      <c r="ENS1058" s="9"/>
      <c r="ENT1058" s="9"/>
      <c r="ENU1058" s="9"/>
      <c r="ENV1058" s="9"/>
      <c r="ENW1058" s="9"/>
      <c r="ENX1058" s="9"/>
      <c r="ENY1058" s="9"/>
      <c r="ENZ1058" s="9"/>
      <c r="EOA1058" s="9"/>
      <c r="EOB1058" s="9"/>
      <c r="EOC1058" s="9"/>
      <c r="EOD1058" s="9"/>
      <c r="EOE1058" s="9"/>
      <c r="EOF1058" s="9"/>
      <c r="EOG1058" s="9"/>
      <c r="EOH1058" s="9"/>
      <c r="EOI1058" s="9"/>
      <c r="EOJ1058" s="9"/>
      <c r="EOK1058" s="9"/>
      <c r="EOL1058" s="9"/>
      <c r="EOM1058" s="9"/>
      <c r="EON1058" s="9"/>
      <c r="EOO1058" s="9"/>
      <c r="EOP1058" s="9"/>
      <c r="EOQ1058" s="9"/>
      <c r="EOR1058" s="9"/>
      <c r="EOS1058" s="9"/>
      <c r="EOT1058" s="9"/>
      <c r="EOU1058" s="9"/>
      <c r="EOV1058" s="9"/>
      <c r="EOW1058" s="9"/>
      <c r="EOX1058" s="9"/>
      <c r="EOY1058" s="9"/>
      <c r="EOZ1058" s="9"/>
      <c r="EPA1058" s="9"/>
      <c r="EPB1058" s="9"/>
      <c r="EPC1058" s="9"/>
      <c r="EPD1058" s="9"/>
      <c r="EPE1058" s="9"/>
      <c r="EPF1058" s="9"/>
      <c r="EPG1058" s="9"/>
      <c r="EPH1058" s="9"/>
      <c r="EPI1058" s="9"/>
      <c r="EPJ1058" s="9"/>
      <c r="EPK1058" s="9"/>
      <c r="EPL1058" s="9"/>
      <c r="EPM1058" s="9"/>
      <c r="EPN1058" s="9"/>
      <c r="EPO1058" s="9"/>
      <c r="EPP1058" s="9"/>
      <c r="EPQ1058" s="9"/>
      <c r="EPR1058" s="9"/>
      <c r="EPS1058" s="9"/>
      <c r="EPT1058" s="9"/>
      <c r="EPU1058" s="9"/>
      <c r="EPV1058" s="9"/>
      <c r="EPW1058" s="9"/>
      <c r="EPX1058" s="9"/>
      <c r="EPY1058" s="9"/>
      <c r="EPZ1058" s="9"/>
      <c r="EQA1058" s="9"/>
      <c r="EQB1058" s="9"/>
      <c r="EQC1058" s="9"/>
      <c r="EQD1058" s="9"/>
      <c r="EQE1058" s="9"/>
      <c r="EQF1058" s="9"/>
      <c r="EQG1058" s="9"/>
      <c r="EQH1058" s="9"/>
      <c r="EQI1058" s="9"/>
      <c r="EQJ1058" s="9"/>
      <c r="EQK1058" s="9"/>
      <c r="EQL1058" s="9"/>
      <c r="EQM1058" s="9"/>
      <c r="EQN1058" s="9"/>
      <c r="EQO1058" s="9"/>
      <c r="EQP1058" s="9"/>
      <c r="EQQ1058" s="9"/>
      <c r="EQR1058" s="9"/>
      <c r="EQS1058" s="9"/>
      <c r="EQT1058" s="9"/>
      <c r="EQU1058" s="9"/>
      <c r="EQV1058" s="9"/>
      <c r="EQW1058" s="9"/>
      <c r="EQX1058" s="9"/>
      <c r="EQY1058" s="9"/>
      <c r="EQZ1058" s="9"/>
      <c r="ERA1058" s="9"/>
      <c r="ERB1058" s="9"/>
      <c r="ERC1058" s="9"/>
      <c r="ERD1058" s="9"/>
      <c r="ERE1058" s="9"/>
      <c r="ERF1058" s="9"/>
      <c r="ERG1058" s="9"/>
      <c r="ERH1058" s="9"/>
      <c r="ERI1058" s="9"/>
      <c r="ERJ1058" s="9"/>
      <c r="ERK1058" s="9"/>
      <c r="ERL1058" s="9"/>
      <c r="ERM1058" s="9"/>
      <c r="ERN1058" s="9"/>
      <c r="ERO1058" s="9"/>
      <c r="ERP1058" s="9"/>
      <c r="ERQ1058" s="9"/>
      <c r="ERR1058" s="9"/>
      <c r="ERS1058" s="9"/>
      <c r="ERT1058" s="9"/>
      <c r="ERU1058" s="9"/>
      <c r="ERV1058" s="9"/>
      <c r="ERW1058" s="9"/>
      <c r="ERX1058" s="9"/>
      <c r="ERY1058" s="9"/>
      <c r="ERZ1058" s="9"/>
      <c r="ESA1058" s="9"/>
      <c r="ESB1058" s="9"/>
      <c r="ESC1058" s="9"/>
      <c r="ESD1058" s="9"/>
      <c r="ESE1058" s="9"/>
      <c r="ESF1058" s="9"/>
      <c r="ESG1058" s="9"/>
      <c r="ESH1058" s="9"/>
      <c r="ESI1058" s="9"/>
      <c r="ESJ1058" s="9"/>
      <c r="ESK1058" s="9"/>
      <c r="ESL1058" s="9"/>
      <c r="ESM1058" s="9"/>
      <c r="ESN1058" s="9"/>
      <c r="ESO1058" s="9"/>
      <c r="ESP1058" s="9"/>
      <c r="ESQ1058" s="9"/>
      <c r="ESR1058" s="9"/>
      <c r="ESS1058" s="9"/>
      <c r="EST1058" s="9"/>
      <c r="ESU1058" s="9"/>
      <c r="ESV1058" s="9"/>
      <c r="ESW1058" s="9"/>
      <c r="ESX1058" s="9"/>
      <c r="ESY1058" s="9"/>
      <c r="ESZ1058" s="9"/>
      <c r="ETA1058" s="9"/>
      <c r="ETB1058" s="9"/>
      <c r="ETC1058" s="9"/>
      <c r="ETD1058" s="9"/>
      <c r="ETE1058" s="9"/>
      <c r="ETF1058" s="9"/>
      <c r="ETG1058" s="9"/>
      <c r="ETH1058" s="9"/>
      <c r="ETI1058" s="9"/>
      <c r="ETJ1058" s="9"/>
      <c r="ETK1058" s="9"/>
      <c r="ETL1058" s="9"/>
      <c r="ETM1058" s="9"/>
      <c r="ETN1058" s="9"/>
      <c r="ETO1058" s="9"/>
      <c r="ETP1058" s="9"/>
      <c r="ETQ1058" s="9"/>
      <c r="ETR1058" s="9"/>
      <c r="ETS1058" s="9"/>
      <c r="ETT1058" s="9"/>
      <c r="ETU1058" s="9"/>
      <c r="ETV1058" s="9"/>
      <c r="ETW1058" s="9"/>
      <c r="ETX1058" s="9"/>
      <c r="ETY1058" s="9"/>
      <c r="ETZ1058" s="9"/>
      <c r="EUA1058" s="9"/>
      <c r="EUB1058" s="9"/>
      <c r="EUC1058" s="9"/>
      <c r="EUD1058" s="9"/>
      <c r="EUE1058" s="9"/>
      <c r="EUF1058" s="9"/>
      <c r="EUG1058" s="9"/>
      <c r="EUH1058" s="9"/>
      <c r="EUI1058" s="9"/>
      <c r="EUJ1058" s="9"/>
      <c r="EUK1058" s="9"/>
      <c r="EUL1058" s="9"/>
      <c r="EUM1058" s="9"/>
      <c r="EUN1058" s="9"/>
      <c r="EUO1058" s="9"/>
      <c r="EUP1058" s="9"/>
      <c r="EUQ1058" s="9"/>
      <c r="EUR1058" s="9"/>
      <c r="EUS1058" s="9"/>
      <c r="EUT1058" s="9"/>
      <c r="EUU1058" s="9"/>
      <c r="EUV1058" s="9"/>
      <c r="EUW1058" s="9"/>
      <c r="EUX1058" s="9"/>
      <c r="EUY1058" s="9"/>
      <c r="EUZ1058" s="9"/>
      <c r="EVA1058" s="9"/>
      <c r="EVB1058" s="9"/>
      <c r="EVC1058" s="9"/>
      <c r="EVD1058" s="9"/>
      <c r="EVE1058" s="9"/>
      <c r="EVF1058" s="9"/>
      <c r="EVG1058" s="9"/>
      <c r="EVH1058" s="9"/>
      <c r="EVI1058" s="9"/>
      <c r="EVJ1058" s="9"/>
      <c r="EVK1058" s="9"/>
      <c r="EVL1058" s="9"/>
      <c r="EVM1058" s="9"/>
      <c r="EVN1058" s="9"/>
      <c r="EVO1058" s="9"/>
      <c r="EVP1058" s="9"/>
      <c r="EVQ1058" s="9"/>
      <c r="EVR1058" s="9"/>
      <c r="EVS1058" s="9"/>
      <c r="EVT1058" s="9"/>
      <c r="EVU1058" s="9"/>
      <c r="EVV1058" s="9"/>
      <c r="EVW1058" s="9"/>
      <c r="EVX1058" s="9"/>
      <c r="EVY1058" s="9"/>
      <c r="EVZ1058" s="9"/>
      <c r="EWA1058" s="9"/>
      <c r="EWB1058" s="9"/>
      <c r="EWC1058" s="9"/>
      <c r="EWD1058" s="9"/>
      <c r="EWE1058" s="9"/>
      <c r="EWF1058" s="9"/>
      <c r="EWG1058" s="9"/>
      <c r="EWH1058" s="9"/>
      <c r="EWI1058" s="9"/>
      <c r="EWJ1058" s="9"/>
      <c r="EWK1058" s="9"/>
      <c r="EWL1058" s="9"/>
      <c r="EWM1058" s="9"/>
      <c r="EWN1058" s="9"/>
      <c r="EWO1058" s="9"/>
      <c r="EWP1058" s="9"/>
      <c r="EWQ1058" s="9"/>
      <c r="EWR1058" s="9"/>
      <c r="EWS1058" s="9"/>
      <c r="EWT1058" s="9"/>
      <c r="EWU1058" s="9"/>
      <c r="EWV1058" s="9"/>
      <c r="EWW1058" s="9"/>
      <c r="EWX1058" s="9"/>
      <c r="EWY1058" s="9"/>
      <c r="EWZ1058" s="9"/>
      <c r="EXA1058" s="9"/>
      <c r="EXB1058" s="9"/>
      <c r="EXC1058" s="9"/>
      <c r="EXD1058" s="9"/>
      <c r="EXE1058" s="9"/>
      <c r="EXF1058" s="9"/>
      <c r="EXG1058" s="9"/>
      <c r="EXH1058" s="9"/>
      <c r="EXI1058" s="9"/>
      <c r="EXJ1058" s="9"/>
      <c r="EXK1058" s="9"/>
      <c r="EXL1058" s="9"/>
      <c r="EXM1058" s="9"/>
      <c r="EXN1058" s="9"/>
      <c r="EXO1058" s="9"/>
      <c r="EXP1058" s="9"/>
      <c r="EXQ1058" s="9"/>
      <c r="EXR1058" s="9"/>
      <c r="EXS1058" s="9"/>
      <c r="EXT1058" s="9"/>
      <c r="EXU1058" s="9"/>
      <c r="EXV1058" s="9"/>
      <c r="EXW1058" s="9"/>
      <c r="EXX1058" s="9"/>
      <c r="EXY1058" s="9"/>
      <c r="EXZ1058" s="9"/>
      <c r="EYA1058" s="9"/>
      <c r="EYB1058" s="9"/>
      <c r="EYC1058" s="9"/>
      <c r="EYD1058" s="9"/>
      <c r="EYE1058" s="9"/>
      <c r="EYF1058" s="9"/>
      <c r="EYG1058" s="9"/>
      <c r="EYH1058" s="9"/>
      <c r="EYI1058" s="9"/>
      <c r="EYJ1058" s="9"/>
      <c r="EYK1058" s="9"/>
      <c r="EYL1058" s="9"/>
      <c r="EYM1058" s="9"/>
      <c r="EYN1058" s="9"/>
      <c r="EYO1058" s="9"/>
      <c r="EYP1058" s="9"/>
      <c r="EYQ1058" s="9"/>
      <c r="EYR1058" s="9"/>
      <c r="EYS1058" s="9"/>
      <c r="EYT1058" s="9"/>
      <c r="EYU1058" s="9"/>
      <c r="EYV1058" s="9"/>
      <c r="EYW1058" s="9"/>
      <c r="EYX1058" s="9"/>
      <c r="EYY1058" s="9"/>
      <c r="EYZ1058" s="9"/>
      <c r="EZA1058" s="9"/>
      <c r="EZB1058" s="9"/>
      <c r="EZC1058" s="9"/>
      <c r="EZD1058" s="9"/>
      <c r="EZE1058" s="9"/>
      <c r="EZF1058" s="9"/>
      <c r="EZG1058" s="9"/>
      <c r="EZH1058" s="9"/>
      <c r="EZI1058" s="9"/>
      <c r="EZJ1058" s="9"/>
      <c r="EZK1058" s="9"/>
      <c r="EZL1058" s="9"/>
      <c r="EZM1058" s="9"/>
      <c r="EZN1058" s="9"/>
      <c r="EZO1058" s="9"/>
      <c r="EZP1058" s="9"/>
      <c r="EZQ1058" s="9"/>
      <c r="EZR1058" s="9"/>
      <c r="EZS1058" s="9"/>
      <c r="EZT1058" s="9"/>
      <c r="EZU1058" s="9"/>
      <c r="EZV1058" s="9"/>
      <c r="EZW1058" s="9"/>
      <c r="EZX1058" s="9"/>
      <c r="EZY1058" s="9"/>
      <c r="EZZ1058" s="9"/>
      <c r="FAA1058" s="9"/>
      <c r="FAB1058" s="9"/>
      <c r="FAC1058" s="9"/>
      <c r="FAD1058" s="9"/>
      <c r="FAE1058" s="9"/>
      <c r="FAF1058" s="9"/>
      <c r="FAG1058" s="9"/>
      <c r="FAH1058" s="9"/>
      <c r="FAI1058" s="9"/>
      <c r="FAJ1058" s="9"/>
      <c r="FAK1058" s="9"/>
      <c r="FAL1058" s="9"/>
      <c r="FAM1058" s="9"/>
      <c r="FAN1058" s="9"/>
      <c r="FAO1058" s="9"/>
      <c r="FAP1058" s="9"/>
      <c r="FAQ1058" s="9"/>
      <c r="FAR1058" s="9"/>
      <c r="FAS1058" s="9"/>
      <c r="FAT1058" s="9"/>
      <c r="FAU1058" s="9"/>
      <c r="FAV1058" s="9"/>
      <c r="FAW1058" s="9"/>
      <c r="FAX1058" s="9"/>
      <c r="FAY1058" s="9"/>
      <c r="FAZ1058" s="9"/>
      <c r="FBA1058" s="9"/>
      <c r="FBB1058" s="9"/>
      <c r="FBC1058" s="9"/>
      <c r="FBD1058" s="9"/>
      <c r="FBE1058" s="9"/>
      <c r="FBF1058" s="9"/>
      <c r="FBG1058" s="9"/>
      <c r="FBH1058" s="9"/>
      <c r="FBI1058" s="9"/>
      <c r="FBJ1058" s="9"/>
      <c r="FBK1058" s="9"/>
      <c r="FBL1058" s="9"/>
      <c r="FBM1058" s="9"/>
      <c r="FBN1058" s="9"/>
      <c r="FBO1058" s="9"/>
      <c r="FBP1058" s="9"/>
      <c r="FBQ1058" s="9"/>
      <c r="FBR1058" s="9"/>
      <c r="FBS1058" s="9"/>
      <c r="FBT1058" s="9"/>
      <c r="FBU1058" s="9"/>
      <c r="FBV1058" s="9"/>
      <c r="FBW1058" s="9"/>
      <c r="FBX1058" s="9"/>
      <c r="FBY1058" s="9"/>
      <c r="FBZ1058" s="9"/>
      <c r="FCA1058" s="9"/>
      <c r="FCB1058" s="9"/>
      <c r="FCC1058" s="9"/>
      <c r="FCD1058" s="9"/>
      <c r="FCE1058" s="9"/>
      <c r="FCF1058" s="9"/>
      <c r="FCG1058" s="9"/>
      <c r="FCH1058" s="9"/>
      <c r="FCI1058" s="9"/>
      <c r="FCJ1058" s="9"/>
      <c r="FCK1058" s="9"/>
      <c r="FCL1058" s="9"/>
      <c r="FCM1058" s="9"/>
      <c r="FCN1058" s="9"/>
      <c r="FCO1058" s="9"/>
      <c r="FCP1058" s="9"/>
      <c r="FCQ1058" s="9"/>
      <c r="FCR1058" s="9"/>
      <c r="FCS1058" s="9"/>
      <c r="FCT1058" s="9"/>
      <c r="FCU1058" s="9"/>
      <c r="FCV1058" s="9"/>
      <c r="FCW1058" s="9"/>
      <c r="FCX1058" s="9"/>
      <c r="FCY1058" s="9"/>
      <c r="FCZ1058" s="9"/>
      <c r="FDA1058" s="9"/>
      <c r="FDB1058" s="9"/>
      <c r="FDC1058" s="9"/>
      <c r="FDD1058" s="9"/>
      <c r="FDE1058" s="9"/>
      <c r="FDF1058" s="9"/>
      <c r="FDG1058" s="9"/>
      <c r="FDH1058" s="9"/>
      <c r="FDI1058" s="9"/>
      <c r="FDJ1058" s="9"/>
      <c r="FDK1058" s="9"/>
      <c r="FDL1058" s="9"/>
      <c r="FDM1058" s="9"/>
      <c r="FDN1058" s="9"/>
      <c r="FDO1058" s="9"/>
      <c r="FDP1058" s="9"/>
      <c r="FDQ1058" s="9"/>
      <c r="FDR1058" s="9"/>
      <c r="FDS1058" s="9"/>
      <c r="FDT1058" s="9"/>
      <c r="FDU1058" s="9"/>
      <c r="FDV1058" s="9"/>
      <c r="FDW1058" s="9"/>
      <c r="FDX1058" s="9"/>
      <c r="FDY1058" s="9"/>
      <c r="FDZ1058" s="9"/>
      <c r="FEA1058" s="9"/>
      <c r="FEB1058" s="9"/>
      <c r="FEC1058" s="9"/>
      <c r="FED1058" s="9"/>
      <c r="FEE1058" s="9"/>
      <c r="FEF1058" s="9"/>
      <c r="FEG1058" s="9"/>
      <c r="FEH1058" s="9"/>
      <c r="FEI1058" s="9"/>
      <c r="FEJ1058" s="9"/>
      <c r="FEK1058" s="9"/>
      <c r="FEL1058" s="9"/>
      <c r="FEM1058" s="9"/>
      <c r="FEN1058" s="9"/>
      <c r="FEO1058" s="9"/>
      <c r="FEP1058" s="9"/>
      <c r="FEQ1058" s="9"/>
      <c r="FER1058" s="9"/>
      <c r="FES1058" s="9"/>
      <c r="FET1058" s="9"/>
      <c r="FEU1058" s="9"/>
      <c r="FEV1058" s="9"/>
      <c r="FEW1058" s="9"/>
      <c r="FEX1058" s="9"/>
      <c r="FEY1058" s="9"/>
      <c r="FEZ1058" s="9"/>
      <c r="FFA1058" s="9"/>
      <c r="FFB1058" s="9"/>
      <c r="FFC1058" s="9"/>
      <c r="FFD1058" s="9"/>
      <c r="FFE1058" s="9"/>
      <c r="FFF1058" s="9"/>
      <c r="FFG1058" s="9"/>
      <c r="FFH1058" s="9"/>
      <c r="FFI1058" s="9"/>
      <c r="FFJ1058" s="9"/>
      <c r="FFK1058" s="9"/>
      <c r="FFL1058" s="9"/>
      <c r="FFM1058" s="9"/>
      <c r="FFN1058" s="9"/>
      <c r="FFO1058" s="9"/>
      <c r="FFP1058" s="9"/>
      <c r="FFQ1058" s="9"/>
      <c r="FFR1058" s="9"/>
      <c r="FFS1058" s="9"/>
      <c r="FFT1058" s="9"/>
      <c r="FFU1058" s="9"/>
      <c r="FFV1058" s="9"/>
      <c r="FFW1058" s="9"/>
      <c r="FFX1058" s="9"/>
      <c r="FFY1058" s="9"/>
      <c r="FFZ1058" s="9"/>
      <c r="FGA1058" s="9"/>
      <c r="FGB1058" s="9"/>
      <c r="FGC1058" s="9"/>
      <c r="FGD1058" s="9"/>
      <c r="FGE1058" s="9"/>
      <c r="FGF1058" s="9"/>
      <c r="FGG1058" s="9"/>
      <c r="FGH1058" s="9"/>
      <c r="FGI1058" s="9"/>
      <c r="FGJ1058" s="9"/>
      <c r="FGK1058" s="9"/>
      <c r="FGL1058" s="9"/>
      <c r="FGM1058" s="9"/>
      <c r="FGN1058" s="9"/>
      <c r="FGO1058" s="9"/>
      <c r="FGP1058" s="9"/>
      <c r="FGQ1058" s="9"/>
      <c r="FGR1058" s="9"/>
      <c r="FGS1058" s="9"/>
      <c r="FGT1058" s="9"/>
      <c r="FGU1058" s="9"/>
      <c r="FGV1058" s="9"/>
      <c r="FGW1058" s="9"/>
      <c r="FGX1058" s="9"/>
      <c r="FGY1058" s="9"/>
      <c r="FGZ1058" s="9"/>
      <c r="FHA1058" s="9"/>
      <c r="FHB1058" s="9"/>
      <c r="FHC1058" s="9"/>
      <c r="FHD1058" s="9"/>
      <c r="FHE1058" s="9"/>
      <c r="FHF1058" s="9"/>
      <c r="FHG1058" s="9"/>
      <c r="FHH1058" s="9"/>
      <c r="FHI1058" s="9"/>
      <c r="FHJ1058" s="9"/>
      <c r="FHK1058" s="9"/>
      <c r="FHL1058" s="9"/>
      <c r="FHM1058" s="9"/>
      <c r="FHN1058" s="9"/>
      <c r="FHO1058" s="9"/>
      <c r="FHP1058" s="9"/>
      <c r="FHQ1058" s="9"/>
      <c r="FHR1058" s="9"/>
      <c r="FHS1058" s="9"/>
      <c r="FHT1058" s="9"/>
      <c r="FHU1058" s="9"/>
      <c r="FHV1058" s="9"/>
      <c r="FHW1058" s="9"/>
      <c r="FHX1058" s="9"/>
      <c r="FHY1058" s="9"/>
      <c r="FHZ1058" s="9"/>
      <c r="FIA1058" s="9"/>
      <c r="FIB1058" s="9"/>
      <c r="FIC1058" s="9"/>
      <c r="FID1058" s="9"/>
      <c r="FIE1058" s="9"/>
      <c r="FIF1058" s="9"/>
      <c r="FIG1058" s="9"/>
      <c r="FIH1058" s="9"/>
      <c r="FII1058" s="9"/>
      <c r="FIJ1058" s="9"/>
      <c r="FIK1058" s="9"/>
      <c r="FIL1058" s="9"/>
      <c r="FIM1058" s="9"/>
      <c r="FIN1058" s="9"/>
      <c r="FIO1058" s="9"/>
      <c r="FIP1058" s="9"/>
      <c r="FIQ1058" s="9"/>
      <c r="FIR1058" s="9"/>
      <c r="FIS1058" s="9"/>
      <c r="FIT1058" s="9"/>
      <c r="FIU1058" s="9"/>
      <c r="FIV1058" s="9"/>
      <c r="FIW1058" s="9"/>
      <c r="FIX1058" s="9"/>
      <c r="FIY1058" s="9"/>
      <c r="FIZ1058" s="9"/>
      <c r="FJA1058" s="9"/>
      <c r="FJB1058" s="9"/>
      <c r="FJC1058" s="9"/>
      <c r="FJD1058" s="9"/>
      <c r="FJE1058" s="9"/>
      <c r="FJF1058" s="9"/>
      <c r="FJG1058" s="9"/>
      <c r="FJH1058" s="9"/>
      <c r="FJI1058" s="9"/>
      <c r="FJJ1058" s="9"/>
      <c r="FJK1058" s="9"/>
      <c r="FJL1058" s="9"/>
      <c r="FJM1058" s="9"/>
      <c r="FJN1058" s="9"/>
      <c r="FJO1058" s="9"/>
      <c r="FJP1058" s="9"/>
      <c r="FJQ1058" s="9"/>
      <c r="FJR1058" s="9"/>
      <c r="FJS1058" s="9"/>
      <c r="FJT1058" s="9"/>
      <c r="FJU1058" s="9"/>
      <c r="FJV1058" s="9"/>
      <c r="FJW1058" s="9"/>
      <c r="FJX1058" s="9"/>
      <c r="FJY1058" s="9"/>
      <c r="FJZ1058" s="9"/>
      <c r="FKA1058" s="9"/>
      <c r="FKB1058" s="9"/>
      <c r="FKC1058" s="9"/>
      <c r="FKD1058" s="9"/>
      <c r="FKE1058" s="9"/>
      <c r="FKF1058" s="9"/>
      <c r="FKG1058" s="9"/>
      <c r="FKH1058" s="9"/>
      <c r="FKI1058" s="9"/>
      <c r="FKJ1058" s="9"/>
      <c r="FKK1058" s="9"/>
      <c r="FKL1058" s="9"/>
      <c r="FKM1058" s="9"/>
      <c r="FKN1058" s="9"/>
      <c r="FKO1058" s="9"/>
      <c r="FKP1058" s="9"/>
      <c r="FKQ1058" s="9"/>
      <c r="FKR1058" s="9"/>
      <c r="FKS1058" s="9"/>
      <c r="FKT1058" s="9"/>
      <c r="FKU1058" s="9"/>
      <c r="FKV1058" s="9"/>
      <c r="FKW1058" s="9"/>
      <c r="FKX1058" s="9"/>
      <c r="FKY1058" s="9"/>
      <c r="FKZ1058" s="9"/>
      <c r="FLA1058" s="9"/>
      <c r="FLB1058" s="9"/>
      <c r="FLC1058" s="9"/>
      <c r="FLD1058" s="9"/>
      <c r="FLE1058" s="9"/>
      <c r="FLF1058" s="9"/>
      <c r="FLG1058" s="9"/>
      <c r="FLH1058" s="9"/>
      <c r="FLI1058" s="9"/>
      <c r="FLJ1058" s="9"/>
      <c r="FLK1058" s="9"/>
      <c r="FLL1058" s="9"/>
      <c r="FLM1058" s="9"/>
      <c r="FLN1058" s="9"/>
      <c r="FLO1058" s="9"/>
      <c r="FLP1058" s="9"/>
      <c r="FLQ1058" s="9"/>
      <c r="FLR1058" s="9"/>
      <c r="FLS1058" s="9"/>
      <c r="FLT1058" s="9"/>
      <c r="FLU1058" s="9"/>
      <c r="FLV1058" s="9"/>
      <c r="FLW1058" s="9"/>
      <c r="FLX1058" s="9"/>
      <c r="FLY1058" s="9"/>
      <c r="FLZ1058" s="9"/>
      <c r="FMA1058" s="9"/>
      <c r="FMB1058" s="9"/>
      <c r="FMC1058" s="9"/>
      <c r="FMD1058" s="9"/>
      <c r="FME1058" s="9"/>
      <c r="FMF1058" s="9"/>
      <c r="FMG1058" s="9"/>
      <c r="FMH1058" s="9"/>
      <c r="FMI1058" s="9"/>
      <c r="FMJ1058" s="9"/>
      <c r="FMK1058" s="9"/>
      <c r="FML1058" s="9"/>
      <c r="FMM1058" s="9"/>
      <c r="FMN1058" s="9"/>
      <c r="FMO1058" s="9"/>
      <c r="FMP1058" s="9"/>
      <c r="FMQ1058" s="9"/>
      <c r="FMR1058" s="9"/>
      <c r="FMS1058" s="9"/>
      <c r="FMT1058" s="9"/>
      <c r="FMU1058" s="9"/>
      <c r="FMV1058" s="9"/>
      <c r="FMW1058" s="9"/>
      <c r="FMX1058" s="9"/>
      <c r="FMY1058" s="9"/>
      <c r="FMZ1058" s="9"/>
      <c r="FNA1058" s="9"/>
      <c r="FNB1058" s="9"/>
      <c r="FNC1058" s="9"/>
      <c r="FND1058" s="9"/>
      <c r="FNE1058" s="9"/>
      <c r="FNF1058" s="9"/>
      <c r="FNG1058" s="9"/>
      <c r="FNH1058" s="9"/>
      <c r="FNI1058" s="9"/>
      <c r="FNJ1058" s="9"/>
      <c r="FNK1058" s="9"/>
      <c r="FNL1058" s="9"/>
      <c r="FNM1058" s="9"/>
      <c r="FNN1058" s="9"/>
      <c r="FNO1058" s="9"/>
      <c r="FNP1058" s="9"/>
      <c r="FNQ1058" s="9"/>
      <c r="FNR1058" s="9"/>
      <c r="FNS1058" s="9"/>
      <c r="FNT1058" s="9"/>
      <c r="FNU1058" s="9"/>
      <c r="FNV1058" s="9"/>
      <c r="FNW1058" s="9"/>
      <c r="FNX1058" s="9"/>
      <c r="FNY1058" s="9"/>
      <c r="FNZ1058" s="9"/>
      <c r="FOA1058" s="9"/>
      <c r="FOB1058" s="9"/>
      <c r="FOC1058" s="9"/>
      <c r="FOD1058" s="9"/>
      <c r="FOE1058" s="9"/>
      <c r="FOF1058" s="9"/>
      <c r="FOG1058" s="9"/>
      <c r="FOH1058" s="9"/>
      <c r="FOI1058" s="9"/>
      <c r="FOJ1058" s="9"/>
      <c r="FOK1058" s="9"/>
      <c r="FOL1058" s="9"/>
      <c r="FOM1058" s="9"/>
      <c r="FON1058" s="9"/>
      <c r="FOO1058" s="9"/>
      <c r="FOP1058" s="9"/>
      <c r="FOQ1058" s="9"/>
      <c r="FOR1058" s="9"/>
      <c r="FOS1058" s="9"/>
      <c r="FOT1058" s="9"/>
      <c r="FOU1058" s="9"/>
      <c r="FOV1058" s="9"/>
      <c r="FOW1058" s="9"/>
      <c r="FOX1058" s="9"/>
      <c r="FOY1058" s="9"/>
      <c r="FOZ1058" s="9"/>
      <c r="FPA1058" s="9"/>
      <c r="FPB1058" s="9"/>
      <c r="FPC1058" s="9"/>
      <c r="FPD1058" s="9"/>
      <c r="FPE1058" s="9"/>
      <c r="FPF1058" s="9"/>
      <c r="FPG1058" s="9"/>
      <c r="FPH1058" s="9"/>
      <c r="FPI1058" s="9"/>
      <c r="FPJ1058" s="9"/>
      <c r="FPK1058" s="9"/>
      <c r="FPL1058" s="9"/>
      <c r="FPM1058" s="9"/>
      <c r="FPN1058" s="9"/>
      <c r="FPO1058" s="9"/>
      <c r="FPP1058" s="9"/>
      <c r="FPQ1058" s="9"/>
      <c r="FPR1058" s="9"/>
      <c r="FPS1058" s="9"/>
      <c r="FPT1058" s="9"/>
      <c r="FPU1058" s="9"/>
      <c r="FPV1058" s="9"/>
      <c r="FPW1058" s="9"/>
      <c r="FPX1058" s="9"/>
      <c r="FPY1058" s="9"/>
      <c r="FPZ1058" s="9"/>
      <c r="FQA1058" s="9"/>
      <c r="FQB1058" s="9"/>
      <c r="FQC1058" s="9"/>
      <c r="FQD1058" s="9"/>
      <c r="FQE1058" s="9"/>
      <c r="FQF1058" s="9"/>
      <c r="FQG1058" s="9"/>
      <c r="FQH1058" s="9"/>
      <c r="FQI1058" s="9"/>
      <c r="FQJ1058" s="9"/>
      <c r="FQK1058" s="9"/>
      <c r="FQL1058" s="9"/>
      <c r="FQM1058" s="9"/>
      <c r="FQN1058" s="9"/>
      <c r="FQO1058" s="9"/>
      <c r="FQP1058" s="9"/>
      <c r="FQQ1058" s="9"/>
      <c r="FQR1058" s="9"/>
      <c r="FQS1058" s="9"/>
      <c r="FQT1058" s="9"/>
      <c r="FQU1058" s="9"/>
      <c r="FQV1058" s="9"/>
      <c r="FQW1058" s="9"/>
      <c r="FQX1058" s="9"/>
      <c r="FQY1058" s="9"/>
      <c r="FQZ1058" s="9"/>
      <c r="FRA1058" s="9"/>
      <c r="FRB1058" s="9"/>
      <c r="FRC1058" s="9"/>
      <c r="FRD1058" s="9"/>
      <c r="FRE1058" s="9"/>
      <c r="FRF1058" s="9"/>
      <c r="FRG1058" s="9"/>
      <c r="FRH1058" s="9"/>
      <c r="FRI1058" s="9"/>
      <c r="FRJ1058" s="9"/>
      <c r="FRK1058" s="9"/>
      <c r="FRL1058" s="9"/>
      <c r="FRM1058" s="9"/>
      <c r="FRN1058" s="9"/>
      <c r="FRO1058" s="9"/>
      <c r="FRP1058" s="9"/>
      <c r="FRQ1058" s="9"/>
      <c r="FRR1058" s="9"/>
      <c r="FRS1058" s="9"/>
      <c r="FRT1058" s="9"/>
      <c r="FRU1058" s="9"/>
      <c r="FRV1058" s="9"/>
      <c r="FRW1058" s="9"/>
      <c r="FRX1058" s="9"/>
      <c r="FRY1058" s="9"/>
      <c r="FRZ1058" s="9"/>
      <c r="FSA1058" s="9"/>
      <c r="FSB1058" s="9"/>
      <c r="FSC1058" s="9"/>
      <c r="FSD1058" s="9"/>
      <c r="FSE1058" s="9"/>
      <c r="FSF1058" s="9"/>
      <c r="FSG1058" s="9"/>
      <c r="FSH1058" s="9"/>
      <c r="FSI1058" s="9"/>
      <c r="FSJ1058" s="9"/>
      <c r="FSK1058" s="9"/>
      <c r="FSL1058" s="9"/>
      <c r="FSM1058" s="9"/>
      <c r="FSN1058" s="9"/>
      <c r="FSO1058" s="9"/>
      <c r="FSP1058" s="9"/>
      <c r="FSQ1058" s="9"/>
      <c r="FSR1058" s="9"/>
      <c r="FSS1058" s="9"/>
      <c r="FST1058" s="9"/>
      <c r="FSU1058" s="9"/>
      <c r="FSV1058" s="9"/>
      <c r="FSW1058" s="9"/>
      <c r="FSX1058" s="9"/>
      <c r="FSY1058" s="9"/>
      <c r="FSZ1058" s="9"/>
      <c r="FTA1058" s="9"/>
      <c r="FTB1058" s="9"/>
      <c r="FTC1058" s="9"/>
      <c r="FTD1058" s="9"/>
      <c r="FTE1058" s="9"/>
      <c r="FTF1058" s="9"/>
      <c r="FTG1058" s="9"/>
      <c r="FTH1058" s="9"/>
      <c r="FTI1058" s="9"/>
      <c r="FTJ1058" s="9"/>
      <c r="FTK1058" s="9"/>
      <c r="FTL1058" s="9"/>
      <c r="FTM1058" s="9"/>
      <c r="FTN1058" s="9"/>
      <c r="FTO1058" s="9"/>
      <c r="FTP1058" s="9"/>
      <c r="FTQ1058" s="9"/>
      <c r="FTR1058" s="9"/>
      <c r="FTS1058" s="9"/>
      <c r="FTT1058" s="9"/>
      <c r="FTU1058" s="9"/>
      <c r="FTV1058" s="9"/>
      <c r="FTW1058" s="9"/>
      <c r="FTX1058" s="9"/>
      <c r="FTY1058" s="9"/>
      <c r="FTZ1058" s="9"/>
      <c r="FUA1058" s="9"/>
      <c r="FUB1058" s="9"/>
      <c r="FUC1058" s="9"/>
      <c r="FUD1058" s="9"/>
      <c r="FUE1058" s="9"/>
      <c r="FUF1058" s="9"/>
      <c r="FUG1058" s="9"/>
      <c r="FUH1058" s="9"/>
      <c r="FUI1058" s="9"/>
      <c r="FUJ1058" s="9"/>
      <c r="FUK1058" s="9"/>
      <c r="FUL1058" s="9"/>
      <c r="FUM1058" s="9"/>
      <c r="FUN1058" s="9"/>
      <c r="FUO1058" s="9"/>
      <c r="FUP1058" s="9"/>
      <c r="FUQ1058" s="9"/>
      <c r="FUR1058" s="9"/>
      <c r="FUS1058" s="9"/>
      <c r="FUT1058" s="9"/>
      <c r="FUU1058" s="9"/>
      <c r="FUV1058" s="9"/>
      <c r="FUW1058" s="9"/>
      <c r="FUX1058" s="9"/>
      <c r="FUY1058" s="9"/>
      <c r="FUZ1058" s="9"/>
      <c r="FVA1058" s="9"/>
      <c r="FVB1058" s="9"/>
      <c r="FVC1058" s="9"/>
      <c r="FVD1058" s="9"/>
      <c r="FVE1058" s="9"/>
      <c r="FVF1058" s="9"/>
      <c r="FVG1058" s="9"/>
      <c r="FVH1058" s="9"/>
      <c r="FVI1058" s="9"/>
      <c r="FVJ1058" s="9"/>
      <c r="FVK1058" s="9"/>
      <c r="FVL1058" s="9"/>
      <c r="FVM1058" s="9"/>
      <c r="FVN1058" s="9"/>
      <c r="FVO1058" s="9"/>
      <c r="FVP1058" s="9"/>
      <c r="FVQ1058" s="9"/>
      <c r="FVR1058" s="9"/>
      <c r="FVS1058" s="9"/>
      <c r="FVT1058" s="9"/>
      <c r="FVU1058" s="9"/>
      <c r="FVV1058" s="9"/>
      <c r="FVW1058" s="9"/>
      <c r="FVX1058" s="9"/>
      <c r="FVY1058" s="9"/>
      <c r="FVZ1058" s="9"/>
      <c r="FWA1058" s="9"/>
      <c r="FWB1058" s="9"/>
      <c r="FWC1058" s="9"/>
      <c r="FWD1058" s="9"/>
      <c r="FWE1058" s="9"/>
      <c r="FWF1058" s="9"/>
      <c r="FWG1058" s="9"/>
      <c r="FWH1058" s="9"/>
      <c r="FWI1058" s="9"/>
      <c r="FWJ1058" s="9"/>
      <c r="FWK1058" s="9"/>
      <c r="FWL1058" s="9"/>
      <c r="FWM1058" s="9"/>
      <c r="FWN1058" s="9"/>
      <c r="FWO1058" s="9"/>
      <c r="FWP1058" s="9"/>
      <c r="FWQ1058" s="9"/>
      <c r="FWR1058" s="9"/>
      <c r="FWS1058" s="9"/>
      <c r="FWT1058" s="9"/>
      <c r="FWU1058" s="9"/>
      <c r="FWV1058" s="9"/>
      <c r="FWW1058" s="9"/>
      <c r="FWX1058" s="9"/>
      <c r="FWY1058" s="9"/>
      <c r="FWZ1058" s="9"/>
      <c r="FXA1058" s="9"/>
      <c r="FXB1058" s="9"/>
      <c r="FXC1058" s="9"/>
      <c r="FXD1058" s="9"/>
      <c r="FXE1058" s="9"/>
      <c r="FXF1058" s="9"/>
      <c r="FXG1058" s="9"/>
      <c r="FXH1058" s="9"/>
      <c r="FXI1058" s="9"/>
      <c r="FXJ1058" s="9"/>
      <c r="FXK1058" s="9"/>
      <c r="FXL1058" s="9"/>
      <c r="FXM1058" s="9"/>
      <c r="FXN1058" s="9"/>
      <c r="FXO1058" s="9"/>
      <c r="FXP1058" s="9"/>
      <c r="FXQ1058" s="9"/>
      <c r="FXR1058" s="9"/>
      <c r="FXS1058" s="9"/>
      <c r="FXT1058" s="9"/>
      <c r="FXU1058" s="9"/>
      <c r="FXV1058" s="9"/>
      <c r="FXW1058" s="9"/>
      <c r="FXX1058" s="9"/>
      <c r="FXY1058" s="9"/>
      <c r="FXZ1058" s="9"/>
      <c r="FYA1058" s="9"/>
      <c r="FYB1058" s="9"/>
      <c r="FYC1058" s="9"/>
      <c r="FYD1058" s="9"/>
      <c r="FYE1058" s="9"/>
      <c r="FYF1058" s="9"/>
      <c r="FYG1058" s="9"/>
      <c r="FYH1058" s="9"/>
      <c r="FYI1058" s="9"/>
      <c r="FYJ1058" s="9"/>
      <c r="FYK1058" s="9"/>
      <c r="FYL1058" s="9"/>
      <c r="FYM1058" s="9"/>
      <c r="FYN1058" s="9"/>
      <c r="FYO1058" s="9"/>
      <c r="FYP1058" s="9"/>
      <c r="FYQ1058" s="9"/>
      <c r="FYR1058" s="9"/>
      <c r="FYS1058" s="9"/>
      <c r="FYT1058" s="9"/>
      <c r="FYU1058" s="9"/>
      <c r="FYV1058" s="9"/>
      <c r="FYW1058" s="9"/>
      <c r="FYX1058" s="9"/>
      <c r="FYY1058" s="9"/>
      <c r="FYZ1058" s="9"/>
      <c r="FZA1058" s="9"/>
      <c r="FZB1058" s="9"/>
      <c r="FZC1058" s="9"/>
      <c r="FZD1058" s="9"/>
      <c r="FZE1058" s="9"/>
      <c r="FZF1058" s="9"/>
      <c r="FZG1058" s="9"/>
      <c r="FZH1058" s="9"/>
      <c r="FZI1058" s="9"/>
      <c r="FZJ1058" s="9"/>
      <c r="FZK1058" s="9"/>
      <c r="FZL1058" s="9"/>
      <c r="FZM1058" s="9"/>
      <c r="FZN1058" s="9"/>
      <c r="FZO1058" s="9"/>
      <c r="FZP1058" s="9"/>
      <c r="FZQ1058" s="9"/>
      <c r="FZR1058" s="9"/>
      <c r="FZS1058" s="9"/>
      <c r="FZT1058" s="9"/>
      <c r="FZU1058" s="9"/>
      <c r="FZV1058" s="9"/>
      <c r="FZW1058" s="9"/>
      <c r="FZX1058" s="9"/>
      <c r="FZY1058" s="9"/>
      <c r="FZZ1058" s="9"/>
      <c r="GAA1058" s="9"/>
      <c r="GAB1058" s="9"/>
      <c r="GAC1058" s="9"/>
      <c r="GAD1058" s="9"/>
      <c r="GAE1058" s="9"/>
      <c r="GAF1058" s="9"/>
      <c r="GAG1058" s="9"/>
      <c r="GAH1058" s="9"/>
      <c r="GAI1058" s="9"/>
      <c r="GAJ1058" s="9"/>
      <c r="GAK1058" s="9"/>
      <c r="GAL1058" s="9"/>
      <c r="GAM1058" s="9"/>
      <c r="GAN1058" s="9"/>
      <c r="GAO1058" s="9"/>
      <c r="GAP1058" s="9"/>
      <c r="GAQ1058" s="9"/>
      <c r="GAR1058" s="9"/>
      <c r="GAS1058" s="9"/>
      <c r="GAT1058" s="9"/>
      <c r="GAU1058" s="9"/>
      <c r="GAV1058" s="9"/>
      <c r="GAW1058" s="9"/>
      <c r="GAX1058" s="9"/>
      <c r="GAY1058" s="9"/>
      <c r="GAZ1058" s="9"/>
      <c r="GBA1058" s="9"/>
      <c r="GBB1058" s="9"/>
      <c r="GBC1058" s="9"/>
      <c r="GBD1058" s="9"/>
      <c r="GBE1058" s="9"/>
      <c r="GBF1058" s="9"/>
      <c r="GBG1058" s="9"/>
      <c r="GBH1058" s="9"/>
      <c r="GBI1058" s="9"/>
      <c r="GBJ1058" s="9"/>
      <c r="GBK1058" s="9"/>
      <c r="GBL1058" s="9"/>
      <c r="GBM1058" s="9"/>
      <c r="GBN1058" s="9"/>
      <c r="GBO1058" s="9"/>
      <c r="GBP1058" s="9"/>
      <c r="GBQ1058" s="9"/>
      <c r="GBR1058" s="9"/>
      <c r="GBS1058" s="9"/>
      <c r="GBT1058" s="9"/>
      <c r="GBU1058" s="9"/>
      <c r="GBV1058" s="9"/>
      <c r="GBW1058" s="9"/>
      <c r="GBX1058" s="9"/>
      <c r="GBY1058" s="9"/>
      <c r="GBZ1058" s="9"/>
      <c r="GCA1058" s="9"/>
      <c r="GCB1058" s="9"/>
      <c r="GCC1058" s="9"/>
      <c r="GCD1058" s="9"/>
      <c r="GCE1058" s="9"/>
      <c r="GCF1058" s="9"/>
      <c r="GCG1058" s="9"/>
      <c r="GCH1058" s="9"/>
      <c r="GCI1058" s="9"/>
      <c r="GCJ1058" s="9"/>
      <c r="GCK1058" s="9"/>
      <c r="GCL1058" s="9"/>
      <c r="GCM1058" s="9"/>
      <c r="GCN1058" s="9"/>
      <c r="GCO1058" s="9"/>
      <c r="GCP1058" s="9"/>
      <c r="GCQ1058" s="9"/>
      <c r="GCR1058" s="9"/>
      <c r="GCS1058" s="9"/>
      <c r="GCT1058" s="9"/>
      <c r="GCU1058" s="9"/>
      <c r="GCV1058" s="9"/>
      <c r="GCW1058" s="9"/>
      <c r="GCX1058" s="9"/>
      <c r="GCY1058" s="9"/>
      <c r="GCZ1058" s="9"/>
      <c r="GDA1058" s="9"/>
      <c r="GDB1058" s="9"/>
      <c r="GDC1058" s="9"/>
      <c r="GDD1058" s="9"/>
      <c r="GDE1058" s="9"/>
      <c r="GDF1058" s="9"/>
      <c r="GDG1058" s="9"/>
      <c r="GDH1058" s="9"/>
      <c r="GDI1058" s="9"/>
      <c r="GDJ1058" s="9"/>
      <c r="GDK1058" s="9"/>
      <c r="GDL1058" s="9"/>
      <c r="GDM1058" s="9"/>
      <c r="GDN1058" s="9"/>
      <c r="GDO1058" s="9"/>
      <c r="GDP1058" s="9"/>
      <c r="GDQ1058" s="9"/>
      <c r="GDR1058" s="9"/>
      <c r="GDS1058" s="9"/>
      <c r="GDT1058" s="9"/>
      <c r="GDU1058" s="9"/>
      <c r="GDV1058" s="9"/>
      <c r="GDW1058" s="9"/>
      <c r="GDX1058" s="9"/>
      <c r="GDY1058" s="9"/>
      <c r="GDZ1058" s="9"/>
      <c r="GEA1058" s="9"/>
      <c r="GEB1058" s="9"/>
      <c r="GEC1058" s="9"/>
      <c r="GED1058" s="9"/>
      <c r="GEE1058" s="9"/>
      <c r="GEF1058" s="9"/>
      <c r="GEG1058" s="9"/>
      <c r="GEH1058" s="9"/>
      <c r="GEI1058" s="9"/>
      <c r="GEJ1058" s="9"/>
      <c r="GEK1058" s="9"/>
      <c r="GEL1058" s="9"/>
      <c r="GEM1058" s="9"/>
      <c r="GEN1058" s="9"/>
      <c r="GEO1058" s="9"/>
      <c r="GEP1058" s="9"/>
      <c r="GEQ1058" s="9"/>
      <c r="GER1058" s="9"/>
      <c r="GES1058" s="9"/>
      <c r="GET1058" s="9"/>
      <c r="GEU1058" s="9"/>
      <c r="GEV1058" s="9"/>
      <c r="GEW1058" s="9"/>
      <c r="GEX1058" s="9"/>
      <c r="GEY1058" s="9"/>
      <c r="GEZ1058" s="9"/>
      <c r="GFA1058" s="9"/>
      <c r="GFB1058" s="9"/>
      <c r="GFC1058" s="9"/>
      <c r="GFD1058" s="9"/>
      <c r="GFE1058" s="9"/>
      <c r="GFF1058" s="9"/>
      <c r="GFG1058" s="9"/>
      <c r="GFH1058" s="9"/>
      <c r="GFI1058" s="9"/>
      <c r="GFJ1058" s="9"/>
      <c r="GFK1058" s="9"/>
      <c r="GFL1058" s="9"/>
      <c r="GFM1058" s="9"/>
      <c r="GFN1058" s="9"/>
      <c r="GFO1058" s="9"/>
      <c r="GFP1058" s="9"/>
      <c r="GFQ1058" s="9"/>
      <c r="GFR1058" s="9"/>
      <c r="GFS1058" s="9"/>
      <c r="GFT1058" s="9"/>
      <c r="GFU1058" s="9"/>
      <c r="GFV1058" s="9"/>
      <c r="GFW1058" s="9"/>
      <c r="GFX1058" s="9"/>
      <c r="GFY1058" s="9"/>
      <c r="GFZ1058" s="9"/>
      <c r="GGA1058" s="9"/>
      <c r="GGB1058" s="9"/>
      <c r="GGC1058" s="9"/>
      <c r="GGD1058" s="9"/>
      <c r="GGE1058" s="9"/>
      <c r="GGF1058" s="9"/>
      <c r="GGG1058" s="9"/>
      <c r="GGH1058" s="9"/>
      <c r="GGI1058" s="9"/>
      <c r="GGJ1058" s="9"/>
      <c r="GGK1058" s="9"/>
      <c r="GGL1058" s="9"/>
      <c r="GGM1058" s="9"/>
      <c r="GGN1058" s="9"/>
      <c r="GGO1058" s="9"/>
      <c r="GGP1058" s="9"/>
      <c r="GGQ1058" s="9"/>
      <c r="GGR1058" s="9"/>
      <c r="GGS1058" s="9"/>
      <c r="GGT1058" s="9"/>
      <c r="GGU1058" s="9"/>
      <c r="GGV1058" s="9"/>
      <c r="GGW1058" s="9"/>
      <c r="GGX1058" s="9"/>
      <c r="GGY1058" s="9"/>
      <c r="GGZ1058" s="9"/>
      <c r="GHA1058" s="9"/>
      <c r="GHB1058" s="9"/>
      <c r="GHC1058" s="9"/>
      <c r="GHD1058" s="9"/>
      <c r="GHE1058" s="9"/>
      <c r="GHF1058" s="9"/>
      <c r="GHG1058" s="9"/>
      <c r="GHH1058" s="9"/>
      <c r="GHI1058" s="9"/>
      <c r="GHJ1058" s="9"/>
      <c r="GHK1058" s="9"/>
      <c r="GHL1058" s="9"/>
      <c r="GHM1058" s="9"/>
      <c r="GHN1058" s="9"/>
      <c r="GHO1058" s="9"/>
      <c r="GHP1058" s="9"/>
      <c r="GHQ1058" s="9"/>
      <c r="GHR1058" s="9"/>
      <c r="GHS1058" s="9"/>
      <c r="GHT1058" s="9"/>
      <c r="GHU1058" s="9"/>
      <c r="GHV1058" s="9"/>
      <c r="GHW1058" s="9"/>
      <c r="GHX1058" s="9"/>
      <c r="GHY1058" s="9"/>
      <c r="GHZ1058" s="9"/>
      <c r="GIA1058" s="9"/>
      <c r="GIB1058" s="9"/>
      <c r="GIC1058" s="9"/>
      <c r="GID1058" s="9"/>
      <c r="GIE1058" s="9"/>
      <c r="GIF1058" s="9"/>
      <c r="GIG1058" s="9"/>
      <c r="GIH1058" s="9"/>
      <c r="GII1058" s="9"/>
      <c r="GIJ1058" s="9"/>
      <c r="GIK1058" s="9"/>
      <c r="GIL1058" s="9"/>
      <c r="GIM1058" s="9"/>
      <c r="GIN1058" s="9"/>
      <c r="GIO1058" s="9"/>
      <c r="GIP1058" s="9"/>
      <c r="GIQ1058" s="9"/>
      <c r="GIR1058" s="9"/>
      <c r="GIS1058" s="9"/>
      <c r="GIT1058" s="9"/>
      <c r="GIU1058" s="9"/>
      <c r="GIV1058" s="9"/>
      <c r="GIW1058" s="9"/>
      <c r="GIX1058" s="9"/>
      <c r="GIY1058" s="9"/>
      <c r="GIZ1058" s="9"/>
      <c r="GJA1058" s="9"/>
      <c r="GJB1058" s="9"/>
      <c r="GJC1058" s="9"/>
      <c r="GJD1058" s="9"/>
      <c r="GJE1058" s="9"/>
      <c r="GJF1058" s="9"/>
      <c r="GJG1058" s="9"/>
      <c r="GJH1058" s="9"/>
      <c r="GJI1058" s="9"/>
      <c r="GJJ1058" s="9"/>
      <c r="GJK1058" s="9"/>
      <c r="GJL1058" s="9"/>
      <c r="GJM1058" s="9"/>
      <c r="GJN1058" s="9"/>
      <c r="GJO1058" s="9"/>
      <c r="GJP1058" s="9"/>
      <c r="GJQ1058" s="9"/>
      <c r="GJR1058" s="9"/>
      <c r="GJS1058" s="9"/>
      <c r="GJT1058" s="9"/>
      <c r="GJU1058" s="9"/>
      <c r="GJV1058" s="9"/>
      <c r="GJW1058" s="9"/>
      <c r="GJX1058" s="9"/>
      <c r="GJY1058" s="9"/>
      <c r="GJZ1058" s="9"/>
      <c r="GKA1058" s="9"/>
      <c r="GKB1058" s="9"/>
      <c r="GKC1058" s="9"/>
      <c r="GKD1058" s="9"/>
      <c r="GKE1058" s="9"/>
      <c r="GKF1058" s="9"/>
      <c r="GKG1058" s="9"/>
      <c r="GKH1058" s="9"/>
      <c r="GKI1058" s="9"/>
      <c r="GKJ1058" s="9"/>
      <c r="GKK1058" s="9"/>
      <c r="GKL1058" s="9"/>
      <c r="GKM1058" s="9"/>
      <c r="GKN1058" s="9"/>
      <c r="GKO1058" s="9"/>
      <c r="GKP1058" s="9"/>
      <c r="GKQ1058" s="9"/>
      <c r="GKR1058" s="9"/>
      <c r="GKS1058" s="9"/>
      <c r="GKT1058" s="9"/>
      <c r="GKU1058" s="9"/>
      <c r="GKV1058" s="9"/>
      <c r="GKW1058" s="9"/>
      <c r="GKX1058" s="9"/>
      <c r="GKY1058" s="9"/>
      <c r="GKZ1058" s="9"/>
      <c r="GLA1058" s="9"/>
      <c r="GLB1058" s="9"/>
      <c r="GLC1058" s="9"/>
      <c r="GLD1058" s="9"/>
      <c r="GLE1058" s="9"/>
      <c r="GLF1058" s="9"/>
      <c r="GLG1058" s="9"/>
      <c r="GLH1058" s="9"/>
      <c r="GLI1058" s="9"/>
      <c r="GLJ1058" s="9"/>
      <c r="GLK1058" s="9"/>
      <c r="GLL1058" s="9"/>
      <c r="GLM1058" s="9"/>
      <c r="GLN1058" s="9"/>
      <c r="GLO1058" s="9"/>
      <c r="GLP1058" s="9"/>
      <c r="GLQ1058" s="9"/>
      <c r="GLR1058" s="9"/>
      <c r="GLS1058" s="9"/>
      <c r="GLT1058" s="9"/>
      <c r="GLU1058" s="9"/>
      <c r="GLV1058" s="9"/>
      <c r="GLW1058" s="9"/>
      <c r="GLX1058" s="9"/>
      <c r="GLY1058" s="9"/>
      <c r="GLZ1058" s="9"/>
      <c r="GMA1058" s="9"/>
      <c r="GMB1058" s="9"/>
      <c r="GMC1058" s="9"/>
      <c r="GMD1058" s="9"/>
      <c r="GME1058" s="9"/>
      <c r="GMF1058" s="9"/>
      <c r="GMG1058" s="9"/>
      <c r="GMH1058" s="9"/>
      <c r="GMI1058" s="9"/>
      <c r="GMJ1058" s="9"/>
      <c r="GMK1058" s="9"/>
      <c r="GML1058" s="9"/>
      <c r="GMM1058" s="9"/>
      <c r="GMN1058" s="9"/>
      <c r="GMO1058" s="9"/>
      <c r="GMP1058" s="9"/>
      <c r="GMQ1058" s="9"/>
      <c r="GMR1058" s="9"/>
      <c r="GMS1058" s="9"/>
      <c r="GMT1058" s="9"/>
      <c r="GMU1058" s="9"/>
      <c r="GMV1058" s="9"/>
      <c r="GMW1058" s="9"/>
      <c r="GMX1058" s="9"/>
      <c r="GMY1058" s="9"/>
      <c r="GMZ1058" s="9"/>
      <c r="GNA1058" s="9"/>
      <c r="GNB1058" s="9"/>
      <c r="GNC1058" s="9"/>
      <c r="GND1058" s="9"/>
      <c r="GNE1058" s="9"/>
      <c r="GNF1058" s="9"/>
      <c r="GNG1058" s="9"/>
      <c r="GNH1058" s="9"/>
      <c r="GNI1058" s="9"/>
      <c r="GNJ1058" s="9"/>
      <c r="GNK1058" s="9"/>
      <c r="GNL1058" s="9"/>
      <c r="GNM1058" s="9"/>
      <c r="GNN1058" s="9"/>
      <c r="GNO1058" s="9"/>
      <c r="GNP1058" s="9"/>
      <c r="GNQ1058" s="9"/>
      <c r="GNR1058" s="9"/>
      <c r="GNS1058" s="9"/>
      <c r="GNT1058" s="9"/>
      <c r="GNU1058" s="9"/>
      <c r="GNV1058" s="9"/>
      <c r="GNW1058" s="9"/>
      <c r="GNX1058" s="9"/>
      <c r="GNY1058" s="9"/>
      <c r="GNZ1058" s="9"/>
      <c r="GOA1058" s="9"/>
      <c r="GOB1058" s="9"/>
      <c r="GOC1058" s="9"/>
      <c r="GOD1058" s="9"/>
      <c r="GOE1058" s="9"/>
      <c r="GOF1058" s="9"/>
      <c r="GOG1058" s="9"/>
      <c r="GOH1058" s="9"/>
      <c r="GOI1058" s="9"/>
      <c r="GOJ1058" s="9"/>
      <c r="GOK1058" s="9"/>
      <c r="GOL1058" s="9"/>
      <c r="GOM1058" s="9"/>
      <c r="GON1058" s="9"/>
      <c r="GOO1058" s="9"/>
      <c r="GOP1058" s="9"/>
      <c r="GOQ1058" s="9"/>
      <c r="GOR1058" s="9"/>
      <c r="GOS1058" s="9"/>
      <c r="GOT1058" s="9"/>
      <c r="GOU1058" s="9"/>
      <c r="GOV1058" s="9"/>
      <c r="GOW1058" s="9"/>
      <c r="GOX1058" s="9"/>
      <c r="GOY1058" s="9"/>
      <c r="GOZ1058" s="9"/>
      <c r="GPA1058" s="9"/>
      <c r="GPB1058" s="9"/>
      <c r="GPC1058" s="9"/>
      <c r="GPD1058" s="9"/>
      <c r="GPE1058" s="9"/>
      <c r="GPF1058" s="9"/>
      <c r="GPG1058" s="9"/>
      <c r="GPH1058" s="9"/>
      <c r="GPI1058" s="9"/>
      <c r="GPJ1058" s="9"/>
      <c r="GPK1058" s="9"/>
      <c r="GPL1058" s="9"/>
      <c r="GPM1058" s="9"/>
      <c r="GPN1058" s="9"/>
      <c r="GPO1058" s="9"/>
      <c r="GPP1058" s="9"/>
      <c r="GPQ1058" s="9"/>
      <c r="GPR1058" s="9"/>
      <c r="GPS1058" s="9"/>
      <c r="GPT1058" s="9"/>
      <c r="GPU1058" s="9"/>
      <c r="GPV1058" s="9"/>
      <c r="GPW1058" s="9"/>
      <c r="GPX1058" s="9"/>
      <c r="GPY1058" s="9"/>
      <c r="GPZ1058" s="9"/>
      <c r="GQA1058" s="9"/>
      <c r="GQB1058" s="9"/>
      <c r="GQC1058" s="9"/>
      <c r="GQD1058" s="9"/>
      <c r="GQE1058" s="9"/>
      <c r="GQF1058" s="9"/>
      <c r="GQG1058" s="9"/>
      <c r="GQH1058" s="9"/>
      <c r="GQI1058" s="9"/>
      <c r="GQJ1058" s="9"/>
      <c r="GQK1058" s="9"/>
      <c r="GQL1058" s="9"/>
      <c r="GQM1058" s="9"/>
      <c r="GQN1058" s="9"/>
      <c r="GQO1058" s="9"/>
      <c r="GQP1058" s="9"/>
      <c r="GQQ1058" s="9"/>
      <c r="GQR1058" s="9"/>
      <c r="GQS1058" s="9"/>
      <c r="GQT1058" s="9"/>
      <c r="GQU1058" s="9"/>
      <c r="GQV1058" s="9"/>
      <c r="GQW1058" s="9"/>
      <c r="GQX1058" s="9"/>
      <c r="GQY1058" s="9"/>
      <c r="GQZ1058" s="9"/>
      <c r="GRA1058" s="9"/>
      <c r="GRB1058" s="9"/>
      <c r="GRC1058" s="9"/>
      <c r="GRD1058" s="9"/>
      <c r="GRE1058" s="9"/>
      <c r="GRF1058" s="9"/>
      <c r="GRG1058" s="9"/>
      <c r="GRH1058" s="9"/>
      <c r="GRI1058" s="9"/>
      <c r="GRJ1058" s="9"/>
      <c r="GRK1058" s="9"/>
      <c r="GRL1058" s="9"/>
      <c r="GRM1058" s="9"/>
      <c r="GRN1058" s="9"/>
      <c r="GRO1058" s="9"/>
      <c r="GRP1058" s="9"/>
      <c r="GRQ1058" s="9"/>
      <c r="GRR1058" s="9"/>
      <c r="GRS1058" s="9"/>
      <c r="GRT1058" s="9"/>
      <c r="GRU1058" s="9"/>
      <c r="GRV1058" s="9"/>
      <c r="GRW1058" s="9"/>
      <c r="GRX1058" s="9"/>
      <c r="GRY1058" s="9"/>
      <c r="GRZ1058" s="9"/>
      <c r="GSA1058" s="9"/>
      <c r="GSB1058" s="9"/>
      <c r="GSC1058" s="9"/>
      <c r="GSD1058" s="9"/>
      <c r="GSE1058" s="9"/>
      <c r="GSF1058" s="9"/>
      <c r="GSG1058" s="9"/>
      <c r="GSH1058" s="9"/>
      <c r="GSI1058" s="9"/>
      <c r="GSJ1058" s="9"/>
      <c r="GSK1058" s="9"/>
      <c r="GSL1058" s="9"/>
      <c r="GSM1058" s="9"/>
      <c r="GSN1058" s="9"/>
      <c r="GSO1058" s="9"/>
      <c r="GSP1058" s="9"/>
      <c r="GSQ1058" s="9"/>
      <c r="GSR1058" s="9"/>
      <c r="GSS1058" s="9"/>
      <c r="GST1058" s="9"/>
      <c r="GSU1058" s="9"/>
      <c r="GSV1058" s="9"/>
      <c r="GSW1058" s="9"/>
      <c r="GSX1058" s="9"/>
      <c r="GSY1058" s="9"/>
      <c r="GSZ1058" s="9"/>
      <c r="GTA1058" s="9"/>
      <c r="GTB1058" s="9"/>
      <c r="GTC1058" s="9"/>
      <c r="GTD1058" s="9"/>
      <c r="GTE1058" s="9"/>
      <c r="GTF1058" s="9"/>
      <c r="GTG1058" s="9"/>
      <c r="GTH1058" s="9"/>
      <c r="GTI1058" s="9"/>
      <c r="GTJ1058" s="9"/>
      <c r="GTK1058" s="9"/>
      <c r="GTL1058" s="9"/>
      <c r="GTM1058" s="9"/>
      <c r="GTN1058" s="9"/>
      <c r="GTO1058" s="9"/>
      <c r="GTP1058" s="9"/>
      <c r="GTQ1058" s="9"/>
      <c r="GTR1058" s="9"/>
      <c r="GTS1058" s="9"/>
      <c r="GTT1058" s="9"/>
      <c r="GTU1058" s="9"/>
      <c r="GTV1058" s="9"/>
      <c r="GTW1058" s="9"/>
      <c r="GTX1058" s="9"/>
      <c r="GTY1058" s="9"/>
      <c r="GTZ1058" s="9"/>
      <c r="GUA1058" s="9"/>
      <c r="GUB1058" s="9"/>
      <c r="GUC1058" s="9"/>
      <c r="GUD1058" s="9"/>
      <c r="GUE1058" s="9"/>
      <c r="GUF1058" s="9"/>
      <c r="GUG1058" s="9"/>
      <c r="GUH1058" s="9"/>
      <c r="GUI1058" s="9"/>
      <c r="GUJ1058" s="9"/>
      <c r="GUK1058" s="9"/>
      <c r="GUL1058" s="9"/>
      <c r="GUM1058" s="9"/>
      <c r="GUN1058" s="9"/>
      <c r="GUO1058" s="9"/>
      <c r="GUP1058" s="9"/>
      <c r="GUQ1058" s="9"/>
      <c r="GUR1058" s="9"/>
      <c r="GUS1058" s="9"/>
      <c r="GUT1058" s="9"/>
      <c r="GUU1058" s="9"/>
      <c r="GUV1058" s="9"/>
      <c r="GUW1058" s="9"/>
      <c r="GUX1058" s="9"/>
      <c r="GUY1058" s="9"/>
      <c r="GUZ1058" s="9"/>
      <c r="GVA1058" s="9"/>
      <c r="GVB1058" s="9"/>
      <c r="GVC1058" s="9"/>
      <c r="GVD1058" s="9"/>
      <c r="GVE1058" s="9"/>
      <c r="GVF1058" s="9"/>
      <c r="GVG1058" s="9"/>
      <c r="GVH1058" s="9"/>
      <c r="GVI1058" s="9"/>
      <c r="GVJ1058" s="9"/>
      <c r="GVK1058" s="9"/>
      <c r="GVL1058" s="9"/>
      <c r="GVM1058" s="9"/>
      <c r="GVN1058" s="9"/>
      <c r="GVO1058" s="9"/>
      <c r="GVP1058" s="9"/>
      <c r="GVQ1058" s="9"/>
      <c r="GVR1058" s="9"/>
      <c r="GVS1058" s="9"/>
      <c r="GVT1058" s="9"/>
      <c r="GVU1058" s="9"/>
      <c r="GVV1058" s="9"/>
      <c r="GVW1058" s="9"/>
      <c r="GVX1058" s="9"/>
      <c r="GVY1058" s="9"/>
      <c r="GVZ1058" s="9"/>
      <c r="GWA1058" s="9"/>
      <c r="GWB1058" s="9"/>
      <c r="GWC1058" s="9"/>
      <c r="GWD1058" s="9"/>
      <c r="GWE1058" s="9"/>
      <c r="GWF1058" s="9"/>
      <c r="GWG1058" s="9"/>
      <c r="GWH1058" s="9"/>
      <c r="GWI1058" s="9"/>
      <c r="GWJ1058" s="9"/>
      <c r="GWK1058" s="9"/>
      <c r="GWL1058" s="9"/>
      <c r="GWM1058" s="9"/>
      <c r="GWN1058" s="9"/>
      <c r="GWO1058" s="9"/>
      <c r="GWP1058" s="9"/>
      <c r="GWQ1058" s="9"/>
      <c r="GWR1058" s="9"/>
      <c r="GWS1058" s="9"/>
      <c r="GWT1058" s="9"/>
      <c r="GWU1058" s="9"/>
      <c r="GWV1058" s="9"/>
      <c r="GWW1058" s="9"/>
      <c r="GWX1058" s="9"/>
      <c r="GWY1058" s="9"/>
      <c r="GWZ1058" s="9"/>
      <c r="GXA1058" s="9"/>
      <c r="GXB1058" s="9"/>
      <c r="GXC1058" s="9"/>
      <c r="GXD1058" s="9"/>
      <c r="GXE1058" s="9"/>
      <c r="GXF1058" s="9"/>
      <c r="GXG1058" s="9"/>
      <c r="GXH1058" s="9"/>
      <c r="GXI1058" s="9"/>
      <c r="GXJ1058" s="9"/>
      <c r="GXK1058" s="9"/>
      <c r="GXL1058" s="9"/>
      <c r="GXM1058" s="9"/>
      <c r="GXN1058" s="9"/>
      <c r="GXO1058" s="9"/>
      <c r="GXP1058" s="9"/>
      <c r="GXQ1058" s="9"/>
      <c r="GXR1058" s="9"/>
      <c r="GXS1058" s="9"/>
      <c r="GXT1058" s="9"/>
      <c r="GXU1058" s="9"/>
      <c r="GXV1058" s="9"/>
      <c r="GXW1058" s="9"/>
      <c r="GXX1058" s="9"/>
      <c r="GXY1058" s="9"/>
      <c r="GXZ1058" s="9"/>
      <c r="GYA1058" s="9"/>
      <c r="GYB1058" s="9"/>
      <c r="GYC1058" s="9"/>
      <c r="GYD1058" s="9"/>
      <c r="GYE1058" s="9"/>
      <c r="GYF1058" s="9"/>
      <c r="GYG1058" s="9"/>
      <c r="GYH1058" s="9"/>
      <c r="GYI1058" s="9"/>
      <c r="GYJ1058" s="9"/>
      <c r="GYK1058" s="9"/>
      <c r="GYL1058" s="9"/>
      <c r="GYM1058" s="9"/>
      <c r="GYN1058" s="9"/>
      <c r="GYO1058" s="9"/>
      <c r="GYP1058" s="9"/>
      <c r="GYQ1058" s="9"/>
      <c r="GYR1058" s="9"/>
      <c r="GYS1058" s="9"/>
      <c r="GYT1058" s="9"/>
      <c r="GYU1058" s="9"/>
      <c r="GYV1058" s="9"/>
      <c r="GYW1058" s="9"/>
      <c r="GYX1058" s="9"/>
      <c r="GYY1058" s="9"/>
      <c r="GYZ1058" s="9"/>
      <c r="GZA1058" s="9"/>
      <c r="GZB1058" s="9"/>
      <c r="GZC1058" s="9"/>
      <c r="GZD1058" s="9"/>
      <c r="GZE1058" s="9"/>
      <c r="GZF1058" s="9"/>
      <c r="GZG1058" s="9"/>
      <c r="GZH1058" s="9"/>
      <c r="GZI1058" s="9"/>
      <c r="GZJ1058" s="9"/>
      <c r="GZK1058" s="9"/>
      <c r="GZL1058" s="9"/>
      <c r="GZM1058" s="9"/>
      <c r="GZN1058" s="9"/>
      <c r="GZO1058" s="9"/>
      <c r="GZP1058" s="9"/>
      <c r="GZQ1058" s="9"/>
      <c r="GZR1058" s="9"/>
      <c r="GZS1058" s="9"/>
      <c r="GZT1058" s="9"/>
      <c r="GZU1058" s="9"/>
      <c r="GZV1058" s="9"/>
      <c r="GZW1058" s="9"/>
      <c r="GZX1058" s="9"/>
      <c r="GZY1058" s="9"/>
      <c r="GZZ1058" s="9"/>
      <c r="HAA1058" s="9"/>
      <c r="HAB1058" s="9"/>
      <c r="HAC1058" s="9"/>
      <c r="HAD1058" s="9"/>
      <c r="HAE1058" s="9"/>
      <c r="HAF1058" s="9"/>
      <c r="HAG1058" s="9"/>
      <c r="HAH1058" s="9"/>
      <c r="HAI1058" s="9"/>
      <c r="HAJ1058" s="9"/>
      <c r="HAK1058" s="9"/>
      <c r="HAL1058" s="9"/>
      <c r="HAM1058" s="9"/>
      <c r="HAN1058" s="9"/>
      <c r="HAO1058" s="9"/>
      <c r="HAP1058" s="9"/>
      <c r="HAQ1058" s="9"/>
      <c r="HAR1058" s="9"/>
      <c r="HAS1058" s="9"/>
      <c r="HAT1058" s="9"/>
      <c r="HAU1058" s="9"/>
      <c r="HAV1058" s="9"/>
      <c r="HAW1058" s="9"/>
      <c r="HAX1058" s="9"/>
      <c r="HAY1058" s="9"/>
      <c r="HAZ1058" s="9"/>
      <c r="HBA1058" s="9"/>
      <c r="HBB1058" s="9"/>
      <c r="HBC1058" s="9"/>
      <c r="HBD1058" s="9"/>
      <c r="HBE1058" s="9"/>
      <c r="HBF1058" s="9"/>
      <c r="HBG1058" s="9"/>
      <c r="HBH1058" s="9"/>
      <c r="HBI1058" s="9"/>
      <c r="HBJ1058" s="9"/>
      <c r="HBK1058" s="9"/>
      <c r="HBL1058" s="9"/>
      <c r="HBM1058" s="9"/>
      <c r="HBN1058" s="9"/>
      <c r="HBO1058" s="9"/>
      <c r="HBP1058" s="9"/>
      <c r="HBQ1058" s="9"/>
      <c r="HBR1058" s="9"/>
      <c r="HBS1058" s="9"/>
      <c r="HBT1058" s="9"/>
      <c r="HBU1058" s="9"/>
      <c r="HBV1058" s="9"/>
      <c r="HBW1058" s="9"/>
      <c r="HBX1058" s="9"/>
      <c r="HBY1058" s="9"/>
      <c r="HBZ1058" s="9"/>
      <c r="HCA1058" s="9"/>
      <c r="HCB1058" s="9"/>
      <c r="HCC1058" s="9"/>
      <c r="HCD1058" s="9"/>
      <c r="HCE1058" s="9"/>
      <c r="HCF1058" s="9"/>
      <c r="HCG1058" s="9"/>
      <c r="HCH1058" s="9"/>
      <c r="HCI1058" s="9"/>
      <c r="HCJ1058" s="9"/>
      <c r="HCK1058" s="9"/>
      <c r="HCL1058" s="9"/>
      <c r="HCM1058" s="9"/>
      <c r="HCN1058" s="9"/>
      <c r="HCO1058" s="9"/>
      <c r="HCP1058" s="9"/>
      <c r="HCQ1058" s="9"/>
      <c r="HCR1058" s="9"/>
      <c r="HCS1058" s="9"/>
      <c r="HCT1058" s="9"/>
      <c r="HCU1058" s="9"/>
      <c r="HCV1058" s="9"/>
      <c r="HCW1058" s="9"/>
      <c r="HCX1058" s="9"/>
      <c r="HCY1058" s="9"/>
      <c r="HCZ1058" s="9"/>
      <c r="HDA1058" s="9"/>
      <c r="HDB1058" s="9"/>
      <c r="HDC1058" s="9"/>
      <c r="HDD1058" s="9"/>
      <c r="HDE1058" s="9"/>
      <c r="HDF1058" s="9"/>
      <c r="HDG1058" s="9"/>
      <c r="HDH1058" s="9"/>
      <c r="HDI1058" s="9"/>
      <c r="HDJ1058" s="9"/>
      <c r="HDK1058" s="9"/>
      <c r="HDL1058" s="9"/>
      <c r="HDM1058" s="9"/>
      <c r="HDN1058" s="9"/>
      <c r="HDO1058" s="9"/>
      <c r="HDP1058" s="9"/>
      <c r="HDQ1058" s="9"/>
      <c r="HDR1058" s="9"/>
      <c r="HDS1058" s="9"/>
      <c r="HDT1058" s="9"/>
      <c r="HDU1058" s="9"/>
      <c r="HDV1058" s="9"/>
      <c r="HDW1058" s="9"/>
      <c r="HDX1058" s="9"/>
      <c r="HDY1058" s="9"/>
      <c r="HDZ1058" s="9"/>
      <c r="HEA1058" s="9"/>
      <c r="HEB1058" s="9"/>
      <c r="HEC1058" s="9"/>
      <c r="HED1058" s="9"/>
      <c r="HEE1058" s="9"/>
      <c r="HEF1058" s="9"/>
      <c r="HEG1058" s="9"/>
      <c r="HEH1058" s="9"/>
      <c r="HEI1058" s="9"/>
      <c r="HEJ1058" s="9"/>
      <c r="HEK1058" s="9"/>
      <c r="HEL1058" s="9"/>
      <c r="HEM1058" s="9"/>
      <c r="HEN1058" s="9"/>
      <c r="HEO1058" s="9"/>
      <c r="HEP1058" s="9"/>
      <c r="HEQ1058" s="9"/>
      <c r="HER1058" s="9"/>
      <c r="HES1058" s="9"/>
      <c r="HET1058" s="9"/>
      <c r="HEU1058" s="9"/>
      <c r="HEV1058" s="9"/>
      <c r="HEW1058" s="9"/>
      <c r="HEX1058" s="9"/>
      <c r="HEY1058" s="9"/>
      <c r="HEZ1058" s="9"/>
      <c r="HFA1058" s="9"/>
      <c r="HFB1058" s="9"/>
      <c r="HFC1058" s="9"/>
      <c r="HFD1058" s="9"/>
      <c r="HFE1058" s="9"/>
      <c r="HFF1058" s="9"/>
      <c r="HFG1058" s="9"/>
      <c r="HFH1058" s="9"/>
      <c r="HFI1058" s="9"/>
      <c r="HFJ1058" s="9"/>
      <c r="HFK1058" s="9"/>
      <c r="HFL1058" s="9"/>
      <c r="HFM1058" s="9"/>
      <c r="HFN1058" s="9"/>
      <c r="HFO1058" s="9"/>
      <c r="HFP1058" s="9"/>
      <c r="HFQ1058" s="9"/>
      <c r="HFR1058" s="9"/>
      <c r="HFS1058" s="9"/>
      <c r="HFT1058" s="9"/>
      <c r="HFU1058" s="9"/>
      <c r="HFV1058" s="9"/>
      <c r="HFW1058" s="9"/>
      <c r="HFX1058" s="9"/>
      <c r="HFY1058" s="9"/>
      <c r="HFZ1058" s="9"/>
      <c r="HGA1058" s="9"/>
      <c r="HGB1058" s="9"/>
      <c r="HGC1058" s="9"/>
      <c r="HGD1058" s="9"/>
      <c r="HGE1058" s="9"/>
      <c r="HGF1058" s="9"/>
      <c r="HGG1058" s="9"/>
      <c r="HGH1058" s="9"/>
      <c r="HGI1058" s="9"/>
      <c r="HGJ1058" s="9"/>
      <c r="HGK1058" s="9"/>
      <c r="HGL1058" s="9"/>
      <c r="HGM1058" s="9"/>
      <c r="HGN1058" s="9"/>
      <c r="HGO1058" s="9"/>
      <c r="HGP1058" s="9"/>
      <c r="HGQ1058" s="9"/>
      <c r="HGR1058" s="9"/>
      <c r="HGS1058" s="9"/>
      <c r="HGT1058" s="9"/>
      <c r="HGU1058" s="9"/>
      <c r="HGV1058" s="9"/>
      <c r="HGW1058" s="9"/>
      <c r="HGX1058" s="9"/>
      <c r="HGY1058" s="9"/>
      <c r="HGZ1058" s="9"/>
      <c r="HHA1058" s="9"/>
      <c r="HHB1058" s="9"/>
      <c r="HHC1058" s="9"/>
      <c r="HHD1058" s="9"/>
      <c r="HHE1058" s="9"/>
      <c r="HHF1058" s="9"/>
      <c r="HHG1058" s="9"/>
      <c r="HHH1058" s="9"/>
      <c r="HHI1058" s="9"/>
      <c r="HHJ1058" s="9"/>
      <c r="HHK1058" s="9"/>
      <c r="HHL1058" s="9"/>
      <c r="HHM1058" s="9"/>
      <c r="HHN1058" s="9"/>
      <c r="HHO1058" s="9"/>
      <c r="HHP1058" s="9"/>
      <c r="HHQ1058" s="9"/>
      <c r="HHR1058" s="9"/>
      <c r="HHS1058" s="9"/>
      <c r="HHT1058" s="9"/>
      <c r="HHU1058" s="9"/>
      <c r="HHV1058" s="9"/>
      <c r="HHW1058" s="9"/>
      <c r="HHX1058" s="9"/>
      <c r="HHY1058" s="9"/>
      <c r="HHZ1058" s="9"/>
      <c r="HIA1058" s="9"/>
      <c r="HIB1058" s="9"/>
      <c r="HIC1058" s="9"/>
      <c r="HID1058" s="9"/>
      <c r="HIE1058" s="9"/>
      <c r="HIF1058" s="9"/>
      <c r="HIG1058" s="9"/>
      <c r="HIH1058" s="9"/>
      <c r="HII1058" s="9"/>
      <c r="HIJ1058" s="9"/>
      <c r="HIK1058" s="9"/>
      <c r="HIL1058" s="9"/>
      <c r="HIM1058" s="9"/>
      <c r="HIN1058" s="9"/>
      <c r="HIO1058" s="9"/>
      <c r="HIP1058" s="9"/>
      <c r="HIQ1058" s="9"/>
      <c r="HIR1058" s="9"/>
      <c r="HIS1058" s="9"/>
      <c r="HIT1058" s="9"/>
      <c r="HIU1058" s="9"/>
      <c r="HIV1058" s="9"/>
      <c r="HIW1058" s="9"/>
      <c r="HIX1058" s="9"/>
      <c r="HIY1058" s="9"/>
      <c r="HIZ1058" s="9"/>
      <c r="HJA1058" s="9"/>
      <c r="HJB1058" s="9"/>
      <c r="HJC1058" s="9"/>
      <c r="HJD1058" s="9"/>
      <c r="HJE1058" s="9"/>
      <c r="HJF1058" s="9"/>
      <c r="HJG1058" s="9"/>
      <c r="HJH1058" s="9"/>
      <c r="HJI1058" s="9"/>
      <c r="HJJ1058" s="9"/>
      <c r="HJK1058" s="9"/>
      <c r="HJL1058" s="9"/>
      <c r="HJM1058" s="9"/>
      <c r="HJN1058" s="9"/>
      <c r="HJO1058" s="9"/>
      <c r="HJP1058" s="9"/>
      <c r="HJQ1058" s="9"/>
      <c r="HJR1058" s="9"/>
      <c r="HJS1058" s="9"/>
      <c r="HJT1058" s="9"/>
      <c r="HJU1058" s="9"/>
      <c r="HJV1058" s="9"/>
      <c r="HJW1058" s="9"/>
      <c r="HJX1058" s="9"/>
      <c r="HJY1058" s="9"/>
      <c r="HJZ1058" s="9"/>
      <c r="HKA1058" s="9"/>
      <c r="HKB1058" s="9"/>
      <c r="HKC1058" s="9"/>
      <c r="HKD1058" s="9"/>
      <c r="HKE1058" s="9"/>
      <c r="HKF1058" s="9"/>
      <c r="HKG1058" s="9"/>
      <c r="HKH1058" s="9"/>
      <c r="HKI1058" s="9"/>
      <c r="HKJ1058" s="9"/>
      <c r="HKK1058" s="9"/>
      <c r="HKL1058" s="9"/>
      <c r="HKM1058" s="9"/>
      <c r="HKN1058" s="9"/>
      <c r="HKO1058" s="9"/>
      <c r="HKP1058" s="9"/>
      <c r="HKQ1058" s="9"/>
      <c r="HKR1058" s="9"/>
      <c r="HKS1058" s="9"/>
      <c r="HKT1058" s="9"/>
      <c r="HKU1058" s="9"/>
      <c r="HKV1058" s="9"/>
      <c r="HKW1058" s="9"/>
      <c r="HKX1058" s="9"/>
      <c r="HKY1058" s="9"/>
      <c r="HKZ1058" s="9"/>
      <c r="HLA1058" s="9"/>
      <c r="HLB1058" s="9"/>
      <c r="HLC1058" s="9"/>
      <c r="HLD1058" s="9"/>
      <c r="HLE1058" s="9"/>
      <c r="HLF1058" s="9"/>
      <c r="HLG1058" s="9"/>
      <c r="HLH1058" s="9"/>
      <c r="HLI1058" s="9"/>
      <c r="HLJ1058" s="9"/>
      <c r="HLK1058" s="9"/>
      <c r="HLL1058" s="9"/>
      <c r="HLM1058" s="9"/>
      <c r="HLN1058" s="9"/>
      <c r="HLO1058" s="9"/>
      <c r="HLP1058" s="9"/>
      <c r="HLQ1058" s="9"/>
      <c r="HLR1058" s="9"/>
      <c r="HLS1058" s="9"/>
      <c r="HLT1058" s="9"/>
      <c r="HLU1058" s="9"/>
      <c r="HLV1058" s="9"/>
      <c r="HLW1058" s="9"/>
      <c r="HLX1058" s="9"/>
      <c r="HLY1058" s="9"/>
      <c r="HLZ1058" s="9"/>
      <c r="HMA1058" s="9"/>
      <c r="HMB1058" s="9"/>
      <c r="HMC1058" s="9"/>
      <c r="HMD1058" s="9"/>
      <c r="HME1058" s="9"/>
      <c r="HMF1058" s="9"/>
      <c r="HMG1058" s="9"/>
      <c r="HMH1058" s="9"/>
      <c r="HMI1058" s="9"/>
      <c r="HMJ1058" s="9"/>
      <c r="HMK1058" s="9"/>
      <c r="HML1058" s="9"/>
      <c r="HMM1058" s="9"/>
      <c r="HMN1058" s="9"/>
      <c r="HMO1058" s="9"/>
      <c r="HMP1058" s="9"/>
      <c r="HMQ1058" s="9"/>
      <c r="HMR1058" s="9"/>
      <c r="HMS1058" s="9"/>
      <c r="HMT1058" s="9"/>
      <c r="HMU1058" s="9"/>
      <c r="HMV1058" s="9"/>
      <c r="HMW1058" s="9"/>
      <c r="HMX1058" s="9"/>
      <c r="HMY1058" s="9"/>
      <c r="HMZ1058" s="9"/>
      <c r="HNA1058" s="9"/>
      <c r="HNB1058" s="9"/>
      <c r="HNC1058" s="9"/>
      <c r="HND1058" s="9"/>
      <c r="HNE1058" s="9"/>
      <c r="HNF1058" s="9"/>
      <c r="HNG1058" s="9"/>
      <c r="HNH1058" s="9"/>
      <c r="HNI1058" s="9"/>
      <c r="HNJ1058" s="9"/>
      <c r="HNK1058" s="9"/>
      <c r="HNL1058" s="9"/>
      <c r="HNM1058" s="9"/>
      <c r="HNN1058" s="9"/>
      <c r="HNO1058" s="9"/>
      <c r="HNP1058" s="9"/>
      <c r="HNQ1058" s="9"/>
      <c r="HNR1058" s="9"/>
      <c r="HNS1058" s="9"/>
      <c r="HNT1058" s="9"/>
      <c r="HNU1058" s="9"/>
      <c r="HNV1058" s="9"/>
      <c r="HNW1058" s="9"/>
      <c r="HNX1058" s="9"/>
      <c r="HNY1058" s="9"/>
      <c r="HNZ1058" s="9"/>
      <c r="HOA1058" s="9"/>
      <c r="HOB1058" s="9"/>
      <c r="HOC1058" s="9"/>
      <c r="HOD1058" s="9"/>
      <c r="HOE1058" s="9"/>
      <c r="HOF1058" s="9"/>
      <c r="HOG1058" s="9"/>
      <c r="HOH1058" s="9"/>
      <c r="HOI1058" s="9"/>
      <c r="HOJ1058" s="9"/>
      <c r="HOK1058" s="9"/>
      <c r="HOL1058" s="9"/>
      <c r="HOM1058" s="9"/>
      <c r="HON1058" s="9"/>
      <c r="HOO1058" s="9"/>
      <c r="HOP1058" s="9"/>
      <c r="HOQ1058" s="9"/>
      <c r="HOR1058" s="9"/>
      <c r="HOS1058" s="9"/>
      <c r="HOT1058" s="9"/>
      <c r="HOU1058" s="9"/>
      <c r="HOV1058" s="9"/>
      <c r="HOW1058" s="9"/>
      <c r="HOX1058" s="9"/>
      <c r="HOY1058" s="9"/>
      <c r="HOZ1058" s="9"/>
      <c r="HPA1058" s="9"/>
      <c r="HPB1058" s="9"/>
      <c r="HPC1058" s="9"/>
      <c r="HPD1058" s="9"/>
      <c r="HPE1058" s="9"/>
      <c r="HPF1058" s="9"/>
      <c r="HPG1058" s="9"/>
      <c r="HPH1058" s="9"/>
      <c r="HPI1058" s="9"/>
      <c r="HPJ1058" s="9"/>
      <c r="HPK1058" s="9"/>
      <c r="HPL1058" s="9"/>
      <c r="HPM1058" s="9"/>
      <c r="HPN1058" s="9"/>
      <c r="HPO1058" s="9"/>
      <c r="HPP1058" s="9"/>
      <c r="HPQ1058" s="9"/>
      <c r="HPR1058" s="9"/>
      <c r="HPS1058" s="9"/>
      <c r="HPT1058" s="9"/>
      <c r="HPU1058" s="9"/>
      <c r="HPV1058" s="9"/>
      <c r="HPW1058" s="9"/>
      <c r="HPX1058" s="9"/>
      <c r="HPY1058" s="9"/>
      <c r="HPZ1058" s="9"/>
      <c r="HQA1058" s="9"/>
      <c r="HQB1058" s="9"/>
      <c r="HQC1058" s="9"/>
      <c r="HQD1058" s="9"/>
      <c r="HQE1058" s="9"/>
      <c r="HQF1058" s="9"/>
      <c r="HQG1058" s="9"/>
      <c r="HQH1058" s="9"/>
      <c r="HQI1058" s="9"/>
      <c r="HQJ1058" s="9"/>
      <c r="HQK1058" s="9"/>
      <c r="HQL1058" s="9"/>
      <c r="HQM1058" s="9"/>
      <c r="HQN1058" s="9"/>
      <c r="HQO1058" s="9"/>
      <c r="HQP1058" s="9"/>
      <c r="HQQ1058" s="9"/>
      <c r="HQR1058" s="9"/>
      <c r="HQS1058" s="9"/>
      <c r="HQT1058" s="9"/>
      <c r="HQU1058" s="9"/>
      <c r="HQV1058" s="9"/>
      <c r="HQW1058" s="9"/>
      <c r="HQX1058" s="9"/>
      <c r="HQY1058" s="9"/>
      <c r="HQZ1058" s="9"/>
      <c r="HRA1058" s="9"/>
      <c r="HRB1058" s="9"/>
      <c r="HRC1058" s="9"/>
      <c r="HRD1058" s="9"/>
      <c r="HRE1058" s="9"/>
      <c r="HRF1058" s="9"/>
      <c r="HRG1058" s="9"/>
      <c r="HRH1058" s="9"/>
      <c r="HRI1058" s="9"/>
      <c r="HRJ1058" s="9"/>
      <c r="HRK1058" s="9"/>
      <c r="HRL1058" s="9"/>
      <c r="HRM1058" s="9"/>
      <c r="HRN1058" s="9"/>
      <c r="HRO1058" s="9"/>
      <c r="HRP1058" s="9"/>
      <c r="HRQ1058" s="9"/>
      <c r="HRR1058" s="9"/>
      <c r="HRS1058" s="9"/>
      <c r="HRT1058" s="9"/>
      <c r="HRU1058" s="9"/>
      <c r="HRV1058" s="9"/>
      <c r="HRW1058" s="9"/>
      <c r="HRX1058" s="9"/>
      <c r="HRY1058" s="9"/>
      <c r="HRZ1058" s="9"/>
      <c r="HSA1058" s="9"/>
      <c r="HSB1058" s="9"/>
      <c r="HSC1058" s="9"/>
      <c r="HSD1058" s="9"/>
      <c r="HSE1058" s="9"/>
      <c r="HSF1058" s="9"/>
      <c r="HSG1058" s="9"/>
      <c r="HSH1058" s="9"/>
      <c r="HSI1058" s="9"/>
      <c r="HSJ1058" s="9"/>
      <c r="HSK1058" s="9"/>
      <c r="HSL1058" s="9"/>
      <c r="HSM1058" s="9"/>
      <c r="HSN1058" s="9"/>
      <c r="HSO1058" s="9"/>
      <c r="HSP1058" s="9"/>
      <c r="HSQ1058" s="9"/>
      <c r="HSR1058" s="9"/>
      <c r="HSS1058" s="9"/>
      <c r="HST1058" s="9"/>
      <c r="HSU1058" s="9"/>
      <c r="HSV1058" s="9"/>
      <c r="HSW1058" s="9"/>
      <c r="HSX1058" s="9"/>
      <c r="HSY1058" s="9"/>
      <c r="HSZ1058" s="9"/>
      <c r="HTA1058" s="9"/>
      <c r="HTB1058" s="9"/>
      <c r="HTC1058" s="9"/>
      <c r="HTD1058" s="9"/>
      <c r="HTE1058" s="9"/>
      <c r="HTF1058" s="9"/>
      <c r="HTG1058" s="9"/>
      <c r="HTH1058" s="9"/>
      <c r="HTI1058" s="9"/>
      <c r="HTJ1058" s="9"/>
      <c r="HTK1058" s="9"/>
      <c r="HTL1058" s="9"/>
      <c r="HTM1058" s="9"/>
      <c r="HTN1058" s="9"/>
      <c r="HTO1058" s="9"/>
      <c r="HTP1058" s="9"/>
      <c r="HTQ1058" s="9"/>
      <c r="HTR1058" s="9"/>
      <c r="HTS1058" s="9"/>
      <c r="HTT1058" s="9"/>
      <c r="HTU1058" s="9"/>
      <c r="HTV1058" s="9"/>
      <c r="HTW1058" s="9"/>
      <c r="HTX1058" s="9"/>
      <c r="HTY1058" s="9"/>
      <c r="HTZ1058" s="9"/>
      <c r="HUA1058" s="9"/>
      <c r="HUB1058" s="9"/>
      <c r="HUC1058" s="9"/>
      <c r="HUD1058" s="9"/>
      <c r="HUE1058" s="9"/>
      <c r="HUF1058" s="9"/>
      <c r="HUG1058" s="9"/>
      <c r="HUH1058" s="9"/>
      <c r="HUI1058" s="9"/>
      <c r="HUJ1058" s="9"/>
      <c r="HUK1058" s="9"/>
      <c r="HUL1058" s="9"/>
      <c r="HUM1058" s="9"/>
      <c r="HUN1058" s="9"/>
      <c r="HUO1058" s="9"/>
      <c r="HUP1058" s="9"/>
      <c r="HUQ1058" s="9"/>
      <c r="HUR1058" s="9"/>
      <c r="HUS1058" s="9"/>
      <c r="HUT1058" s="9"/>
      <c r="HUU1058" s="9"/>
      <c r="HUV1058" s="9"/>
      <c r="HUW1058" s="9"/>
      <c r="HUX1058" s="9"/>
      <c r="HUY1058" s="9"/>
      <c r="HUZ1058" s="9"/>
      <c r="HVA1058" s="9"/>
      <c r="HVB1058" s="9"/>
      <c r="HVC1058" s="9"/>
      <c r="HVD1058" s="9"/>
      <c r="HVE1058" s="9"/>
      <c r="HVF1058" s="9"/>
      <c r="HVG1058" s="9"/>
      <c r="HVH1058" s="9"/>
      <c r="HVI1058" s="9"/>
      <c r="HVJ1058" s="9"/>
      <c r="HVK1058" s="9"/>
      <c r="HVL1058" s="9"/>
      <c r="HVM1058" s="9"/>
      <c r="HVN1058" s="9"/>
      <c r="HVO1058" s="9"/>
      <c r="HVP1058" s="9"/>
      <c r="HVQ1058" s="9"/>
      <c r="HVR1058" s="9"/>
      <c r="HVS1058" s="9"/>
      <c r="HVT1058" s="9"/>
      <c r="HVU1058" s="9"/>
      <c r="HVV1058" s="9"/>
      <c r="HVW1058" s="9"/>
      <c r="HVX1058" s="9"/>
      <c r="HVY1058" s="9"/>
      <c r="HVZ1058" s="9"/>
      <c r="HWA1058" s="9"/>
      <c r="HWB1058" s="9"/>
      <c r="HWC1058" s="9"/>
      <c r="HWD1058" s="9"/>
      <c r="HWE1058" s="9"/>
      <c r="HWF1058" s="9"/>
      <c r="HWG1058" s="9"/>
      <c r="HWH1058" s="9"/>
      <c r="HWI1058" s="9"/>
      <c r="HWJ1058" s="9"/>
      <c r="HWK1058" s="9"/>
      <c r="HWL1058" s="9"/>
      <c r="HWM1058" s="9"/>
      <c r="HWN1058" s="9"/>
      <c r="HWO1058" s="9"/>
      <c r="HWP1058" s="9"/>
      <c r="HWQ1058" s="9"/>
      <c r="HWR1058" s="9"/>
      <c r="HWS1058" s="9"/>
      <c r="HWT1058" s="9"/>
      <c r="HWU1058" s="9"/>
      <c r="HWV1058" s="9"/>
      <c r="HWW1058" s="9"/>
      <c r="HWX1058" s="9"/>
      <c r="HWY1058" s="9"/>
      <c r="HWZ1058" s="9"/>
      <c r="HXA1058" s="9"/>
      <c r="HXB1058" s="9"/>
      <c r="HXC1058" s="9"/>
      <c r="HXD1058" s="9"/>
      <c r="HXE1058" s="9"/>
      <c r="HXF1058" s="9"/>
      <c r="HXG1058" s="9"/>
      <c r="HXH1058" s="9"/>
      <c r="HXI1058" s="9"/>
      <c r="HXJ1058" s="9"/>
      <c r="HXK1058" s="9"/>
      <c r="HXL1058" s="9"/>
      <c r="HXM1058" s="9"/>
      <c r="HXN1058" s="9"/>
      <c r="HXO1058" s="9"/>
      <c r="HXP1058" s="9"/>
      <c r="HXQ1058" s="9"/>
      <c r="HXR1058" s="9"/>
      <c r="HXS1058" s="9"/>
      <c r="HXT1058" s="9"/>
      <c r="HXU1058" s="9"/>
      <c r="HXV1058" s="9"/>
      <c r="HXW1058" s="9"/>
      <c r="HXX1058" s="9"/>
      <c r="HXY1058" s="9"/>
      <c r="HXZ1058" s="9"/>
      <c r="HYA1058" s="9"/>
      <c r="HYB1058" s="9"/>
      <c r="HYC1058" s="9"/>
      <c r="HYD1058" s="9"/>
      <c r="HYE1058" s="9"/>
      <c r="HYF1058" s="9"/>
      <c r="HYG1058" s="9"/>
      <c r="HYH1058" s="9"/>
      <c r="HYI1058" s="9"/>
      <c r="HYJ1058" s="9"/>
      <c r="HYK1058" s="9"/>
      <c r="HYL1058" s="9"/>
      <c r="HYM1058" s="9"/>
      <c r="HYN1058" s="9"/>
      <c r="HYO1058" s="9"/>
      <c r="HYP1058" s="9"/>
      <c r="HYQ1058" s="9"/>
      <c r="HYR1058" s="9"/>
      <c r="HYS1058" s="9"/>
      <c r="HYT1058" s="9"/>
      <c r="HYU1058" s="9"/>
      <c r="HYV1058" s="9"/>
      <c r="HYW1058" s="9"/>
      <c r="HYX1058" s="9"/>
      <c r="HYY1058" s="9"/>
      <c r="HYZ1058" s="9"/>
      <c r="HZA1058" s="9"/>
      <c r="HZB1058" s="9"/>
      <c r="HZC1058" s="9"/>
      <c r="HZD1058" s="9"/>
      <c r="HZE1058" s="9"/>
      <c r="HZF1058" s="9"/>
      <c r="HZG1058" s="9"/>
      <c r="HZH1058" s="9"/>
      <c r="HZI1058" s="9"/>
      <c r="HZJ1058" s="9"/>
      <c r="HZK1058" s="9"/>
      <c r="HZL1058" s="9"/>
      <c r="HZM1058" s="9"/>
      <c r="HZN1058" s="9"/>
      <c r="HZO1058" s="9"/>
      <c r="HZP1058" s="9"/>
      <c r="HZQ1058" s="9"/>
      <c r="HZR1058" s="9"/>
      <c r="HZS1058" s="9"/>
      <c r="HZT1058" s="9"/>
      <c r="HZU1058" s="9"/>
      <c r="HZV1058" s="9"/>
      <c r="HZW1058" s="9"/>
      <c r="HZX1058" s="9"/>
      <c r="HZY1058" s="9"/>
      <c r="HZZ1058" s="9"/>
      <c r="IAA1058" s="9"/>
      <c r="IAB1058" s="9"/>
      <c r="IAC1058" s="9"/>
      <c r="IAD1058" s="9"/>
      <c r="IAE1058" s="9"/>
      <c r="IAF1058" s="9"/>
      <c r="IAG1058" s="9"/>
      <c r="IAH1058" s="9"/>
      <c r="IAI1058" s="9"/>
      <c r="IAJ1058" s="9"/>
      <c r="IAK1058" s="9"/>
      <c r="IAL1058" s="9"/>
      <c r="IAM1058" s="9"/>
      <c r="IAN1058" s="9"/>
      <c r="IAO1058" s="9"/>
      <c r="IAP1058" s="9"/>
      <c r="IAQ1058" s="9"/>
      <c r="IAR1058" s="9"/>
      <c r="IAS1058" s="9"/>
      <c r="IAT1058" s="9"/>
      <c r="IAU1058" s="9"/>
      <c r="IAV1058" s="9"/>
      <c r="IAW1058" s="9"/>
      <c r="IAX1058" s="9"/>
      <c r="IAY1058" s="9"/>
      <c r="IAZ1058" s="9"/>
      <c r="IBA1058" s="9"/>
      <c r="IBB1058" s="9"/>
      <c r="IBC1058" s="9"/>
      <c r="IBD1058" s="9"/>
      <c r="IBE1058" s="9"/>
      <c r="IBF1058" s="9"/>
      <c r="IBG1058" s="9"/>
      <c r="IBH1058" s="9"/>
      <c r="IBI1058" s="9"/>
      <c r="IBJ1058" s="9"/>
      <c r="IBK1058" s="9"/>
      <c r="IBL1058" s="9"/>
      <c r="IBM1058" s="9"/>
      <c r="IBN1058" s="9"/>
      <c r="IBO1058" s="9"/>
      <c r="IBP1058" s="9"/>
      <c r="IBQ1058" s="9"/>
      <c r="IBR1058" s="9"/>
      <c r="IBS1058" s="9"/>
      <c r="IBT1058" s="9"/>
      <c r="IBU1058" s="9"/>
      <c r="IBV1058" s="9"/>
      <c r="IBW1058" s="9"/>
      <c r="IBX1058" s="9"/>
      <c r="IBY1058" s="9"/>
      <c r="IBZ1058" s="9"/>
      <c r="ICA1058" s="9"/>
      <c r="ICB1058" s="9"/>
      <c r="ICC1058" s="9"/>
      <c r="ICD1058" s="9"/>
      <c r="ICE1058" s="9"/>
      <c r="ICF1058" s="9"/>
      <c r="ICG1058" s="9"/>
      <c r="ICH1058" s="9"/>
      <c r="ICI1058" s="9"/>
      <c r="ICJ1058" s="9"/>
      <c r="ICK1058" s="9"/>
      <c r="ICL1058" s="9"/>
      <c r="ICM1058" s="9"/>
      <c r="ICN1058" s="9"/>
      <c r="ICO1058" s="9"/>
      <c r="ICP1058" s="9"/>
      <c r="ICQ1058" s="9"/>
      <c r="ICR1058" s="9"/>
      <c r="ICS1058" s="9"/>
      <c r="ICT1058" s="9"/>
      <c r="ICU1058" s="9"/>
      <c r="ICV1058" s="9"/>
      <c r="ICW1058" s="9"/>
      <c r="ICX1058" s="9"/>
      <c r="ICY1058" s="9"/>
      <c r="ICZ1058" s="9"/>
      <c r="IDA1058" s="9"/>
      <c r="IDB1058" s="9"/>
      <c r="IDC1058" s="9"/>
      <c r="IDD1058" s="9"/>
      <c r="IDE1058" s="9"/>
      <c r="IDF1058" s="9"/>
      <c r="IDG1058" s="9"/>
      <c r="IDH1058" s="9"/>
      <c r="IDI1058" s="9"/>
      <c r="IDJ1058" s="9"/>
      <c r="IDK1058" s="9"/>
      <c r="IDL1058" s="9"/>
      <c r="IDM1058" s="9"/>
      <c r="IDN1058" s="9"/>
      <c r="IDO1058" s="9"/>
      <c r="IDP1058" s="9"/>
      <c r="IDQ1058" s="9"/>
      <c r="IDR1058" s="9"/>
      <c r="IDS1058" s="9"/>
      <c r="IDT1058" s="9"/>
      <c r="IDU1058" s="9"/>
      <c r="IDV1058" s="9"/>
      <c r="IDW1058" s="9"/>
      <c r="IDX1058" s="9"/>
      <c r="IDY1058" s="9"/>
      <c r="IDZ1058" s="9"/>
      <c r="IEA1058" s="9"/>
      <c r="IEB1058" s="9"/>
      <c r="IEC1058" s="9"/>
      <c r="IED1058" s="9"/>
      <c r="IEE1058" s="9"/>
      <c r="IEF1058" s="9"/>
      <c r="IEG1058" s="9"/>
      <c r="IEH1058" s="9"/>
      <c r="IEI1058" s="9"/>
      <c r="IEJ1058" s="9"/>
      <c r="IEK1058" s="9"/>
      <c r="IEL1058" s="9"/>
      <c r="IEM1058" s="9"/>
      <c r="IEN1058" s="9"/>
      <c r="IEO1058" s="9"/>
      <c r="IEP1058" s="9"/>
      <c r="IEQ1058" s="9"/>
      <c r="IER1058" s="9"/>
      <c r="IES1058" s="9"/>
      <c r="IET1058" s="9"/>
      <c r="IEU1058" s="9"/>
      <c r="IEV1058" s="9"/>
      <c r="IEW1058" s="9"/>
      <c r="IEX1058" s="9"/>
      <c r="IEY1058" s="9"/>
      <c r="IEZ1058" s="9"/>
      <c r="IFA1058" s="9"/>
      <c r="IFB1058" s="9"/>
      <c r="IFC1058" s="9"/>
      <c r="IFD1058" s="9"/>
      <c r="IFE1058" s="9"/>
      <c r="IFF1058" s="9"/>
      <c r="IFG1058" s="9"/>
      <c r="IFH1058" s="9"/>
      <c r="IFI1058" s="9"/>
      <c r="IFJ1058" s="9"/>
      <c r="IFK1058" s="9"/>
      <c r="IFL1058" s="9"/>
      <c r="IFM1058" s="9"/>
      <c r="IFN1058" s="9"/>
      <c r="IFO1058" s="9"/>
      <c r="IFP1058" s="9"/>
      <c r="IFQ1058" s="9"/>
      <c r="IFR1058" s="9"/>
      <c r="IFS1058" s="9"/>
      <c r="IFT1058" s="9"/>
      <c r="IFU1058" s="9"/>
      <c r="IFV1058" s="9"/>
      <c r="IFW1058" s="9"/>
      <c r="IFX1058" s="9"/>
      <c r="IFY1058" s="9"/>
      <c r="IFZ1058" s="9"/>
      <c r="IGA1058" s="9"/>
      <c r="IGB1058" s="9"/>
      <c r="IGC1058" s="9"/>
      <c r="IGD1058" s="9"/>
      <c r="IGE1058" s="9"/>
      <c r="IGF1058" s="9"/>
      <c r="IGG1058" s="9"/>
      <c r="IGH1058" s="9"/>
      <c r="IGI1058" s="9"/>
      <c r="IGJ1058" s="9"/>
      <c r="IGK1058" s="9"/>
      <c r="IGL1058" s="9"/>
      <c r="IGM1058" s="9"/>
      <c r="IGN1058" s="9"/>
      <c r="IGO1058" s="9"/>
      <c r="IGP1058" s="9"/>
      <c r="IGQ1058" s="9"/>
      <c r="IGR1058" s="9"/>
      <c r="IGS1058" s="9"/>
      <c r="IGT1058" s="9"/>
      <c r="IGU1058" s="9"/>
      <c r="IGV1058" s="9"/>
      <c r="IGW1058" s="9"/>
      <c r="IGX1058" s="9"/>
      <c r="IGY1058" s="9"/>
      <c r="IGZ1058" s="9"/>
      <c r="IHA1058" s="9"/>
      <c r="IHB1058" s="9"/>
      <c r="IHC1058" s="9"/>
      <c r="IHD1058" s="9"/>
      <c r="IHE1058" s="9"/>
      <c r="IHF1058" s="9"/>
      <c r="IHG1058" s="9"/>
      <c r="IHH1058" s="9"/>
      <c r="IHI1058" s="9"/>
      <c r="IHJ1058" s="9"/>
      <c r="IHK1058" s="9"/>
      <c r="IHL1058" s="9"/>
      <c r="IHM1058" s="9"/>
      <c r="IHN1058" s="9"/>
      <c r="IHO1058" s="9"/>
      <c r="IHP1058" s="9"/>
      <c r="IHQ1058" s="9"/>
      <c r="IHR1058" s="9"/>
      <c r="IHS1058" s="9"/>
      <c r="IHT1058" s="9"/>
      <c r="IHU1058" s="9"/>
      <c r="IHV1058" s="9"/>
      <c r="IHW1058" s="9"/>
      <c r="IHX1058" s="9"/>
      <c r="IHY1058" s="9"/>
      <c r="IHZ1058" s="9"/>
      <c r="IIA1058" s="9"/>
      <c r="IIB1058" s="9"/>
      <c r="IIC1058" s="9"/>
      <c r="IID1058" s="9"/>
      <c r="IIE1058" s="9"/>
      <c r="IIF1058" s="9"/>
      <c r="IIG1058" s="9"/>
      <c r="IIH1058" s="9"/>
      <c r="III1058" s="9"/>
      <c r="IIJ1058" s="9"/>
      <c r="IIK1058" s="9"/>
      <c r="IIL1058" s="9"/>
      <c r="IIM1058" s="9"/>
      <c r="IIN1058" s="9"/>
      <c r="IIO1058" s="9"/>
      <c r="IIP1058" s="9"/>
      <c r="IIQ1058" s="9"/>
      <c r="IIR1058" s="9"/>
      <c r="IIS1058" s="9"/>
      <c r="IIT1058" s="9"/>
      <c r="IIU1058" s="9"/>
      <c r="IIV1058" s="9"/>
      <c r="IIW1058" s="9"/>
      <c r="IIX1058" s="9"/>
      <c r="IIY1058" s="9"/>
      <c r="IIZ1058" s="9"/>
      <c r="IJA1058" s="9"/>
      <c r="IJB1058" s="9"/>
      <c r="IJC1058" s="9"/>
      <c r="IJD1058" s="9"/>
      <c r="IJE1058" s="9"/>
      <c r="IJF1058" s="9"/>
      <c r="IJG1058" s="9"/>
      <c r="IJH1058" s="9"/>
      <c r="IJI1058" s="9"/>
      <c r="IJJ1058" s="9"/>
      <c r="IJK1058" s="9"/>
      <c r="IJL1058" s="9"/>
      <c r="IJM1058" s="9"/>
      <c r="IJN1058" s="9"/>
      <c r="IJO1058" s="9"/>
      <c r="IJP1058" s="9"/>
      <c r="IJQ1058" s="9"/>
      <c r="IJR1058" s="9"/>
      <c r="IJS1058" s="9"/>
      <c r="IJT1058" s="9"/>
      <c r="IJU1058" s="9"/>
      <c r="IJV1058" s="9"/>
      <c r="IJW1058" s="9"/>
      <c r="IJX1058" s="9"/>
      <c r="IJY1058" s="9"/>
      <c r="IJZ1058" s="9"/>
      <c r="IKA1058" s="9"/>
      <c r="IKB1058" s="9"/>
      <c r="IKC1058" s="9"/>
      <c r="IKD1058" s="9"/>
      <c r="IKE1058" s="9"/>
      <c r="IKF1058" s="9"/>
      <c r="IKG1058" s="9"/>
      <c r="IKH1058" s="9"/>
      <c r="IKI1058" s="9"/>
      <c r="IKJ1058" s="9"/>
      <c r="IKK1058" s="9"/>
      <c r="IKL1058" s="9"/>
      <c r="IKM1058" s="9"/>
      <c r="IKN1058" s="9"/>
      <c r="IKO1058" s="9"/>
      <c r="IKP1058" s="9"/>
      <c r="IKQ1058" s="9"/>
      <c r="IKR1058" s="9"/>
      <c r="IKS1058" s="9"/>
      <c r="IKT1058" s="9"/>
      <c r="IKU1058" s="9"/>
      <c r="IKV1058" s="9"/>
      <c r="IKW1058" s="9"/>
      <c r="IKX1058" s="9"/>
      <c r="IKY1058" s="9"/>
      <c r="IKZ1058" s="9"/>
      <c r="ILA1058" s="9"/>
      <c r="ILB1058" s="9"/>
      <c r="ILC1058" s="9"/>
      <c r="ILD1058" s="9"/>
      <c r="ILE1058" s="9"/>
      <c r="ILF1058" s="9"/>
      <c r="ILG1058" s="9"/>
      <c r="ILH1058" s="9"/>
      <c r="ILI1058" s="9"/>
      <c r="ILJ1058" s="9"/>
      <c r="ILK1058" s="9"/>
      <c r="ILL1058" s="9"/>
      <c r="ILM1058" s="9"/>
      <c r="ILN1058" s="9"/>
      <c r="ILO1058" s="9"/>
      <c r="ILP1058" s="9"/>
      <c r="ILQ1058" s="9"/>
      <c r="ILR1058" s="9"/>
      <c r="ILS1058" s="9"/>
      <c r="ILT1058" s="9"/>
      <c r="ILU1058" s="9"/>
      <c r="ILV1058" s="9"/>
      <c r="ILW1058" s="9"/>
      <c r="ILX1058" s="9"/>
      <c r="ILY1058" s="9"/>
      <c r="ILZ1058" s="9"/>
      <c r="IMA1058" s="9"/>
      <c r="IMB1058" s="9"/>
      <c r="IMC1058" s="9"/>
      <c r="IMD1058" s="9"/>
      <c r="IME1058" s="9"/>
      <c r="IMF1058" s="9"/>
      <c r="IMG1058" s="9"/>
      <c r="IMH1058" s="9"/>
      <c r="IMI1058" s="9"/>
      <c r="IMJ1058" s="9"/>
      <c r="IMK1058" s="9"/>
      <c r="IML1058" s="9"/>
      <c r="IMM1058" s="9"/>
      <c r="IMN1058" s="9"/>
      <c r="IMO1058" s="9"/>
      <c r="IMP1058" s="9"/>
      <c r="IMQ1058" s="9"/>
      <c r="IMR1058" s="9"/>
      <c r="IMS1058" s="9"/>
      <c r="IMT1058" s="9"/>
      <c r="IMU1058" s="9"/>
      <c r="IMV1058" s="9"/>
      <c r="IMW1058" s="9"/>
      <c r="IMX1058" s="9"/>
      <c r="IMY1058" s="9"/>
      <c r="IMZ1058" s="9"/>
      <c r="INA1058" s="9"/>
      <c r="INB1058" s="9"/>
      <c r="INC1058" s="9"/>
      <c r="IND1058" s="9"/>
      <c r="INE1058" s="9"/>
      <c r="INF1058" s="9"/>
      <c r="ING1058" s="9"/>
      <c r="INH1058" s="9"/>
      <c r="INI1058" s="9"/>
      <c r="INJ1058" s="9"/>
      <c r="INK1058" s="9"/>
      <c r="INL1058" s="9"/>
      <c r="INM1058" s="9"/>
      <c r="INN1058" s="9"/>
      <c r="INO1058" s="9"/>
      <c r="INP1058" s="9"/>
      <c r="INQ1058" s="9"/>
      <c r="INR1058" s="9"/>
      <c r="INS1058" s="9"/>
      <c r="INT1058" s="9"/>
      <c r="INU1058" s="9"/>
      <c r="INV1058" s="9"/>
      <c r="INW1058" s="9"/>
      <c r="INX1058" s="9"/>
      <c r="INY1058" s="9"/>
      <c r="INZ1058" s="9"/>
      <c r="IOA1058" s="9"/>
      <c r="IOB1058" s="9"/>
      <c r="IOC1058" s="9"/>
      <c r="IOD1058" s="9"/>
      <c r="IOE1058" s="9"/>
      <c r="IOF1058" s="9"/>
      <c r="IOG1058" s="9"/>
      <c r="IOH1058" s="9"/>
      <c r="IOI1058" s="9"/>
      <c r="IOJ1058" s="9"/>
      <c r="IOK1058" s="9"/>
      <c r="IOL1058" s="9"/>
      <c r="IOM1058" s="9"/>
      <c r="ION1058" s="9"/>
      <c r="IOO1058" s="9"/>
      <c r="IOP1058" s="9"/>
      <c r="IOQ1058" s="9"/>
      <c r="IOR1058" s="9"/>
      <c r="IOS1058" s="9"/>
      <c r="IOT1058" s="9"/>
      <c r="IOU1058" s="9"/>
      <c r="IOV1058" s="9"/>
      <c r="IOW1058" s="9"/>
      <c r="IOX1058" s="9"/>
      <c r="IOY1058" s="9"/>
      <c r="IOZ1058" s="9"/>
      <c r="IPA1058" s="9"/>
      <c r="IPB1058" s="9"/>
      <c r="IPC1058" s="9"/>
      <c r="IPD1058" s="9"/>
      <c r="IPE1058" s="9"/>
      <c r="IPF1058" s="9"/>
      <c r="IPG1058" s="9"/>
      <c r="IPH1058" s="9"/>
      <c r="IPI1058" s="9"/>
      <c r="IPJ1058" s="9"/>
      <c r="IPK1058" s="9"/>
      <c r="IPL1058" s="9"/>
      <c r="IPM1058" s="9"/>
      <c r="IPN1058" s="9"/>
      <c r="IPO1058" s="9"/>
      <c r="IPP1058" s="9"/>
      <c r="IPQ1058" s="9"/>
      <c r="IPR1058" s="9"/>
      <c r="IPS1058" s="9"/>
      <c r="IPT1058" s="9"/>
      <c r="IPU1058" s="9"/>
      <c r="IPV1058" s="9"/>
      <c r="IPW1058" s="9"/>
      <c r="IPX1058" s="9"/>
      <c r="IPY1058" s="9"/>
      <c r="IPZ1058" s="9"/>
      <c r="IQA1058" s="9"/>
      <c r="IQB1058" s="9"/>
      <c r="IQC1058" s="9"/>
      <c r="IQD1058" s="9"/>
      <c r="IQE1058" s="9"/>
      <c r="IQF1058" s="9"/>
      <c r="IQG1058" s="9"/>
      <c r="IQH1058" s="9"/>
      <c r="IQI1058" s="9"/>
      <c r="IQJ1058" s="9"/>
      <c r="IQK1058" s="9"/>
      <c r="IQL1058" s="9"/>
      <c r="IQM1058" s="9"/>
      <c r="IQN1058" s="9"/>
      <c r="IQO1058" s="9"/>
      <c r="IQP1058" s="9"/>
      <c r="IQQ1058" s="9"/>
      <c r="IQR1058" s="9"/>
      <c r="IQS1058" s="9"/>
      <c r="IQT1058" s="9"/>
      <c r="IQU1058" s="9"/>
      <c r="IQV1058" s="9"/>
      <c r="IQW1058" s="9"/>
      <c r="IQX1058" s="9"/>
      <c r="IQY1058" s="9"/>
      <c r="IQZ1058" s="9"/>
      <c r="IRA1058" s="9"/>
      <c r="IRB1058" s="9"/>
      <c r="IRC1058" s="9"/>
      <c r="IRD1058" s="9"/>
      <c r="IRE1058" s="9"/>
      <c r="IRF1058" s="9"/>
      <c r="IRG1058" s="9"/>
      <c r="IRH1058" s="9"/>
      <c r="IRI1058" s="9"/>
      <c r="IRJ1058" s="9"/>
      <c r="IRK1058" s="9"/>
      <c r="IRL1058" s="9"/>
      <c r="IRM1058" s="9"/>
      <c r="IRN1058" s="9"/>
      <c r="IRO1058" s="9"/>
      <c r="IRP1058" s="9"/>
      <c r="IRQ1058" s="9"/>
      <c r="IRR1058" s="9"/>
      <c r="IRS1058" s="9"/>
      <c r="IRT1058" s="9"/>
      <c r="IRU1058" s="9"/>
      <c r="IRV1058" s="9"/>
      <c r="IRW1058" s="9"/>
      <c r="IRX1058" s="9"/>
      <c r="IRY1058" s="9"/>
      <c r="IRZ1058" s="9"/>
      <c r="ISA1058" s="9"/>
      <c r="ISB1058" s="9"/>
      <c r="ISC1058" s="9"/>
      <c r="ISD1058" s="9"/>
      <c r="ISE1058" s="9"/>
      <c r="ISF1058" s="9"/>
      <c r="ISG1058" s="9"/>
      <c r="ISH1058" s="9"/>
      <c r="ISI1058" s="9"/>
      <c r="ISJ1058" s="9"/>
      <c r="ISK1058" s="9"/>
      <c r="ISL1058" s="9"/>
      <c r="ISM1058" s="9"/>
      <c r="ISN1058" s="9"/>
      <c r="ISO1058" s="9"/>
      <c r="ISP1058" s="9"/>
      <c r="ISQ1058" s="9"/>
      <c r="ISR1058" s="9"/>
      <c r="ISS1058" s="9"/>
      <c r="IST1058" s="9"/>
      <c r="ISU1058" s="9"/>
      <c r="ISV1058" s="9"/>
      <c r="ISW1058" s="9"/>
      <c r="ISX1058" s="9"/>
      <c r="ISY1058" s="9"/>
      <c r="ISZ1058" s="9"/>
      <c r="ITA1058" s="9"/>
      <c r="ITB1058" s="9"/>
      <c r="ITC1058" s="9"/>
      <c r="ITD1058" s="9"/>
      <c r="ITE1058" s="9"/>
      <c r="ITF1058" s="9"/>
      <c r="ITG1058" s="9"/>
      <c r="ITH1058" s="9"/>
      <c r="ITI1058" s="9"/>
      <c r="ITJ1058" s="9"/>
      <c r="ITK1058" s="9"/>
      <c r="ITL1058" s="9"/>
      <c r="ITM1058" s="9"/>
      <c r="ITN1058" s="9"/>
      <c r="ITO1058" s="9"/>
      <c r="ITP1058" s="9"/>
      <c r="ITQ1058" s="9"/>
      <c r="ITR1058" s="9"/>
      <c r="ITS1058" s="9"/>
      <c r="ITT1058" s="9"/>
      <c r="ITU1058" s="9"/>
      <c r="ITV1058" s="9"/>
      <c r="ITW1058" s="9"/>
      <c r="ITX1058" s="9"/>
      <c r="ITY1058" s="9"/>
      <c r="ITZ1058" s="9"/>
      <c r="IUA1058" s="9"/>
      <c r="IUB1058" s="9"/>
      <c r="IUC1058" s="9"/>
      <c r="IUD1058" s="9"/>
      <c r="IUE1058" s="9"/>
      <c r="IUF1058" s="9"/>
      <c r="IUG1058" s="9"/>
      <c r="IUH1058" s="9"/>
      <c r="IUI1058" s="9"/>
      <c r="IUJ1058" s="9"/>
      <c r="IUK1058" s="9"/>
      <c r="IUL1058" s="9"/>
      <c r="IUM1058" s="9"/>
      <c r="IUN1058" s="9"/>
      <c r="IUO1058" s="9"/>
      <c r="IUP1058" s="9"/>
      <c r="IUQ1058" s="9"/>
      <c r="IUR1058" s="9"/>
      <c r="IUS1058" s="9"/>
      <c r="IUT1058" s="9"/>
      <c r="IUU1058" s="9"/>
      <c r="IUV1058" s="9"/>
      <c r="IUW1058" s="9"/>
      <c r="IUX1058" s="9"/>
      <c r="IUY1058" s="9"/>
      <c r="IUZ1058" s="9"/>
      <c r="IVA1058" s="9"/>
      <c r="IVB1058" s="9"/>
      <c r="IVC1058" s="9"/>
      <c r="IVD1058" s="9"/>
      <c r="IVE1058" s="9"/>
      <c r="IVF1058" s="9"/>
      <c r="IVG1058" s="9"/>
      <c r="IVH1058" s="9"/>
      <c r="IVI1058" s="9"/>
      <c r="IVJ1058" s="9"/>
      <c r="IVK1058" s="9"/>
      <c r="IVL1058" s="9"/>
      <c r="IVM1058" s="9"/>
      <c r="IVN1058" s="9"/>
      <c r="IVO1058" s="9"/>
      <c r="IVP1058" s="9"/>
      <c r="IVQ1058" s="9"/>
      <c r="IVR1058" s="9"/>
      <c r="IVS1058" s="9"/>
      <c r="IVT1058" s="9"/>
      <c r="IVU1058" s="9"/>
      <c r="IVV1058" s="9"/>
      <c r="IVW1058" s="9"/>
      <c r="IVX1058" s="9"/>
      <c r="IVY1058" s="9"/>
      <c r="IVZ1058" s="9"/>
      <c r="IWA1058" s="9"/>
      <c r="IWB1058" s="9"/>
      <c r="IWC1058" s="9"/>
      <c r="IWD1058" s="9"/>
      <c r="IWE1058" s="9"/>
      <c r="IWF1058" s="9"/>
      <c r="IWG1058" s="9"/>
      <c r="IWH1058" s="9"/>
      <c r="IWI1058" s="9"/>
      <c r="IWJ1058" s="9"/>
      <c r="IWK1058" s="9"/>
      <c r="IWL1058" s="9"/>
      <c r="IWM1058" s="9"/>
      <c r="IWN1058" s="9"/>
      <c r="IWO1058" s="9"/>
      <c r="IWP1058" s="9"/>
      <c r="IWQ1058" s="9"/>
      <c r="IWR1058" s="9"/>
      <c r="IWS1058" s="9"/>
      <c r="IWT1058" s="9"/>
      <c r="IWU1058" s="9"/>
      <c r="IWV1058" s="9"/>
      <c r="IWW1058" s="9"/>
      <c r="IWX1058" s="9"/>
      <c r="IWY1058" s="9"/>
      <c r="IWZ1058" s="9"/>
      <c r="IXA1058" s="9"/>
      <c r="IXB1058" s="9"/>
      <c r="IXC1058" s="9"/>
      <c r="IXD1058" s="9"/>
      <c r="IXE1058" s="9"/>
      <c r="IXF1058" s="9"/>
      <c r="IXG1058" s="9"/>
      <c r="IXH1058" s="9"/>
      <c r="IXI1058" s="9"/>
      <c r="IXJ1058" s="9"/>
      <c r="IXK1058" s="9"/>
      <c r="IXL1058" s="9"/>
      <c r="IXM1058" s="9"/>
      <c r="IXN1058" s="9"/>
      <c r="IXO1058" s="9"/>
      <c r="IXP1058" s="9"/>
      <c r="IXQ1058" s="9"/>
      <c r="IXR1058" s="9"/>
      <c r="IXS1058" s="9"/>
      <c r="IXT1058" s="9"/>
      <c r="IXU1058" s="9"/>
      <c r="IXV1058" s="9"/>
      <c r="IXW1058" s="9"/>
      <c r="IXX1058" s="9"/>
      <c r="IXY1058" s="9"/>
      <c r="IXZ1058" s="9"/>
      <c r="IYA1058" s="9"/>
      <c r="IYB1058" s="9"/>
      <c r="IYC1058" s="9"/>
      <c r="IYD1058" s="9"/>
      <c r="IYE1058" s="9"/>
      <c r="IYF1058" s="9"/>
      <c r="IYG1058" s="9"/>
      <c r="IYH1058" s="9"/>
      <c r="IYI1058" s="9"/>
      <c r="IYJ1058" s="9"/>
      <c r="IYK1058" s="9"/>
      <c r="IYL1058" s="9"/>
      <c r="IYM1058" s="9"/>
      <c r="IYN1058" s="9"/>
      <c r="IYO1058" s="9"/>
      <c r="IYP1058" s="9"/>
      <c r="IYQ1058" s="9"/>
      <c r="IYR1058" s="9"/>
      <c r="IYS1058" s="9"/>
      <c r="IYT1058" s="9"/>
      <c r="IYU1058" s="9"/>
      <c r="IYV1058" s="9"/>
      <c r="IYW1058" s="9"/>
      <c r="IYX1058" s="9"/>
      <c r="IYY1058" s="9"/>
      <c r="IYZ1058" s="9"/>
      <c r="IZA1058" s="9"/>
      <c r="IZB1058" s="9"/>
      <c r="IZC1058" s="9"/>
      <c r="IZD1058" s="9"/>
      <c r="IZE1058" s="9"/>
      <c r="IZF1058" s="9"/>
      <c r="IZG1058" s="9"/>
      <c r="IZH1058" s="9"/>
      <c r="IZI1058" s="9"/>
      <c r="IZJ1058" s="9"/>
      <c r="IZK1058" s="9"/>
      <c r="IZL1058" s="9"/>
      <c r="IZM1058" s="9"/>
      <c r="IZN1058" s="9"/>
      <c r="IZO1058" s="9"/>
      <c r="IZP1058" s="9"/>
      <c r="IZQ1058" s="9"/>
      <c r="IZR1058" s="9"/>
      <c r="IZS1058" s="9"/>
      <c r="IZT1058" s="9"/>
      <c r="IZU1058" s="9"/>
      <c r="IZV1058" s="9"/>
      <c r="IZW1058" s="9"/>
      <c r="IZX1058" s="9"/>
      <c r="IZY1058" s="9"/>
      <c r="IZZ1058" s="9"/>
      <c r="JAA1058" s="9"/>
      <c r="JAB1058" s="9"/>
      <c r="JAC1058" s="9"/>
      <c r="JAD1058" s="9"/>
      <c r="JAE1058" s="9"/>
      <c r="JAF1058" s="9"/>
      <c r="JAG1058" s="9"/>
      <c r="JAH1058" s="9"/>
      <c r="JAI1058" s="9"/>
      <c r="JAJ1058" s="9"/>
      <c r="JAK1058" s="9"/>
      <c r="JAL1058" s="9"/>
      <c r="JAM1058" s="9"/>
      <c r="JAN1058" s="9"/>
      <c r="JAO1058" s="9"/>
      <c r="JAP1058" s="9"/>
      <c r="JAQ1058" s="9"/>
      <c r="JAR1058" s="9"/>
      <c r="JAS1058" s="9"/>
      <c r="JAT1058" s="9"/>
      <c r="JAU1058" s="9"/>
      <c r="JAV1058" s="9"/>
      <c r="JAW1058" s="9"/>
      <c r="JAX1058" s="9"/>
      <c r="JAY1058" s="9"/>
      <c r="JAZ1058" s="9"/>
      <c r="JBA1058" s="9"/>
      <c r="JBB1058" s="9"/>
      <c r="JBC1058" s="9"/>
      <c r="JBD1058" s="9"/>
      <c r="JBE1058" s="9"/>
      <c r="JBF1058" s="9"/>
      <c r="JBG1058" s="9"/>
      <c r="JBH1058" s="9"/>
      <c r="JBI1058" s="9"/>
      <c r="JBJ1058" s="9"/>
      <c r="JBK1058" s="9"/>
      <c r="JBL1058" s="9"/>
      <c r="JBM1058" s="9"/>
      <c r="JBN1058" s="9"/>
      <c r="JBO1058" s="9"/>
      <c r="JBP1058" s="9"/>
      <c r="JBQ1058" s="9"/>
      <c r="JBR1058" s="9"/>
      <c r="JBS1058" s="9"/>
      <c r="JBT1058" s="9"/>
      <c r="JBU1058" s="9"/>
      <c r="JBV1058" s="9"/>
      <c r="JBW1058" s="9"/>
      <c r="JBX1058" s="9"/>
      <c r="JBY1058" s="9"/>
      <c r="JBZ1058" s="9"/>
      <c r="JCA1058" s="9"/>
      <c r="JCB1058" s="9"/>
      <c r="JCC1058" s="9"/>
      <c r="JCD1058" s="9"/>
      <c r="JCE1058" s="9"/>
      <c r="JCF1058" s="9"/>
      <c r="JCG1058" s="9"/>
      <c r="JCH1058" s="9"/>
      <c r="JCI1058" s="9"/>
      <c r="JCJ1058" s="9"/>
      <c r="JCK1058" s="9"/>
      <c r="JCL1058" s="9"/>
      <c r="JCM1058" s="9"/>
      <c r="JCN1058" s="9"/>
      <c r="JCO1058" s="9"/>
      <c r="JCP1058" s="9"/>
      <c r="JCQ1058" s="9"/>
      <c r="JCR1058" s="9"/>
      <c r="JCS1058" s="9"/>
      <c r="JCT1058" s="9"/>
      <c r="JCU1058" s="9"/>
      <c r="JCV1058" s="9"/>
      <c r="JCW1058" s="9"/>
      <c r="JCX1058" s="9"/>
      <c r="JCY1058" s="9"/>
      <c r="JCZ1058" s="9"/>
      <c r="JDA1058" s="9"/>
      <c r="JDB1058" s="9"/>
      <c r="JDC1058" s="9"/>
      <c r="JDD1058" s="9"/>
      <c r="JDE1058" s="9"/>
      <c r="JDF1058" s="9"/>
      <c r="JDG1058" s="9"/>
      <c r="JDH1058" s="9"/>
      <c r="JDI1058" s="9"/>
      <c r="JDJ1058" s="9"/>
      <c r="JDK1058" s="9"/>
      <c r="JDL1058" s="9"/>
      <c r="JDM1058" s="9"/>
      <c r="JDN1058" s="9"/>
      <c r="JDO1058" s="9"/>
      <c r="JDP1058" s="9"/>
      <c r="JDQ1058" s="9"/>
      <c r="JDR1058" s="9"/>
      <c r="JDS1058" s="9"/>
      <c r="JDT1058" s="9"/>
      <c r="JDU1058" s="9"/>
      <c r="JDV1058" s="9"/>
      <c r="JDW1058" s="9"/>
      <c r="JDX1058" s="9"/>
      <c r="JDY1058" s="9"/>
      <c r="JDZ1058" s="9"/>
      <c r="JEA1058" s="9"/>
      <c r="JEB1058" s="9"/>
      <c r="JEC1058" s="9"/>
      <c r="JED1058" s="9"/>
      <c r="JEE1058" s="9"/>
      <c r="JEF1058" s="9"/>
      <c r="JEG1058" s="9"/>
      <c r="JEH1058" s="9"/>
      <c r="JEI1058" s="9"/>
      <c r="JEJ1058" s="9"/>
      <c r="JEK1058" s="9"/>
      <c r="JEL1058" s="9"/>
      <c r="JEM1058" s="9"/>
      <c r="JEN1058" s="9"/>
      <c r="JEO1058" s="9"/>
      <c r="JEP1058" s="9"/>
      <c r="JEQ1058" s="9"/>
      <c r="JER1058" s="9"/>
      <c r="JES1058" s="9"/>
      <c r="JET1058" s="9"/>
      <c r="JEU1058" s="9"/>
      <c r="JEV1058" s="9"/>
      <c r="JEW1058" s="9"/>
      <c r="JEX1058" s="9"/>
      <c r="JEY1058" s="9"/>
      <c r="JEZ1058" s="9"/>
      <c r="JFA1058" s="9"/>
      <c r="JFB1058" s="9"/>
      <c r="JFC1058" s="9"/>
      <c r="JFD1058" s="9"/>
      <c r="JFE1058" s="9"/>
      <c r="JFF1058" s="9"/>
      <c r="JFG1058" s="9"/>
      <c r="JFH1058" s="9"/>
      <c r="JFI1058" s="9"/>
      <c r="JFJ1058" s="9"/>
      <c r="JFK1058" s="9"/>
      <c r="JFL1058" s="9"/>
      <c r="JFM1058" s="9"/>
      <c r="JFN1058" s="9"/>
      <c r="JFO1058" s="9"/>
      <c r="JFP1058" s="9"/>
      <c r="JFQ1058" s="9"/>
      <c r="JFR1058" s="9"/>
      <c r="JFS1058" s="9"/>
      <c r="JFT1058" s="9"/>
      <c r="JFU1058" s="9"/>
      <c r="JFV1058" s="9"/>
      <c r="JFW1058" s="9"/>
      <c r="JFX1058" s="9"/>
      <c r="JFY1058" s="9"/>
      <c r="JFZ1058" s="9"/>
      <c r="JGA1058" s="9"/>
      <c r="JGB1058" s="9"/>
      <c r="JGC1058" s="9"/>
      <c r="JGD1058" s="9"/>
      <c r="JGE1058" s="9"/>
      <c r="JGF1058" s="9"/>
      <c r="JGG1058" s="9"/>
      <c r="JGH1058" s="9"/>
      <c r="JGI1058" s="9"/>
      <c r="JGJ1058" s="9"/>
      <c r="JGK1058" s="9"/>
      <c r="JGL1058" s="9"/>
      <c r="JGM1058" s="9"/>
      <c r="JGN1058" s="9"/>
      <c r="JGO1058" s="9"/>
      <c r="JGP1058" s="9"/>
      <c r="JGQ1058" s="9"/>
      <c r="JGR1058" s="9"/>
      <c r="JGS1058" s="9"/>
      <c r="JGT1058" s="9"/>
      <c r="JGU1058" s="9"/>
      <c r="JGV1058" s="9"/>
      <c r="JGW1058" s="9"/>
      <c r="JGX1058" s="9"/>
      <c r="JGY1058" s="9"/>
      <c r="JGZ1058" s="9"/>
      <c r="JHA1058" s="9"/>
      <c r="JHB1058" s="9"/>
      <c r="JHC1058" s="9"/>
      <c r="JHD1058" s="9"/>
      <c r="JHE1058" s="9"/>
      <c r="JHF1058" s="9"/>
      <c r="JHG1058" s="9"/>
      <c r="JHH1058" s="9"/>
      <c r="JHI1058" s="9"/>
      <c r="JHJ1058" s="9"/>
      <c r="JHK1058" s="9"/>
      <c r="JHL1058" s="9"/>
      <c r="JHM1058" s="9"/>
      <c r="JHN1058" s="9"/>
      <c r="JHO1058" s="9"/>
      <c r="JHP1058" s="9"/>
      <c r="JHQ1058" s="9"/>
      <c r="JHR1058" s="9"/>
      <c r="JHS1058" s="9"/>
      <c r="JHT1058" s="9"/>
      <c r="JHU1058" s="9"/>
      <c r="JHV1058" s="9"/>
      <c r="JHW1058" s="9"/>
      <c r="JHX1058" s="9"/>
      <c r="JHY1058" s="9"/>
      <c r="JHZ1058" s="9"/>
      <c r="JIA1058" s="9"/>
      <c r="JIB1058" s="9"/>
      <c r="JIC1058" s="9"/>
      <c r="JID1058" s="9"/>
      <c r="JIE1058" s="9"/>
      <c r="JIF1058" s="9"/>
      <c r="JIG1058" s="9"/>
      <c r="JIH1058" s="9"/>
      <c r="JII1058" s="9"/>
      <c r="JIJ1058" s="9"/>
      <c r="JIK1058" s="9"/>
      <c r="JIL1058" s="9"/>
      <c r="JIM1058" s="9"/>
      <c r="JIN1058" s="9"/>
      <c r="JIO1058" s="9"/>
      <c r="JIP1058" s="9"/>
      <c r="JIQ1058" s="9"/>
      <c r="JIR1058" s="9"/>
      <c r="JIS1058" s="9"/>
      <c r="JIT1058" s="9"/>
      <c r="JIU1058" s="9"/>
      <c r="JIV1058" s="9"/>
      <c r="JIW1058" s="9"/>
      <c r="JIX1058" s="9"/>
      <c r="JIY1058" s="9"/>
      <c r="JIZ1058" s="9"/>
      <c r="JJA1058" s="9"/>
      <c r="JJB1058" s="9"/>
      <c r="JJC1058" s="9"/>
      <c r="JJD1058" s="9"/>
      <c r="JJE1058" s="9"/>
      <c r="JJF1058" s="9"/>
      <c r="JJG1058" s="9"/>
      <c r="JJH1058" s="9"/>
      <c r="JJI1058" s="9"/>
      <c r="JJJ1058" s="9"/>
      <c r="JJK1058" s="9"/>
      <c r="JJL1058" s="9"/>
      <c r="JJM1058" s="9"/>
      <c r="JJN1058" s="9"/>
      <c r="JJO1058" s="9"/>
      <c r="JJP1058" s="9"/>
      <c r="JJQ1058" s="9"/>
      <c r="JJR1058" s="9"/>
      <c r="JJS1058" s="9"/>
      <c r="JJT1058" s="9"/>
      <c r="JJU1058" s="9"/>
      <c r="JJV1058" s="9"/>
      <c r="JJW1058" s="9"/>
      <c r="JJX1058" s="9"/>
      <c r="JJY1058" s="9"/>
      <c r="JJZ1058" s="9"/>
      <c r="JKA1058" s="9"/>
      <c r="JKB1058" s="9"/>
      <c r="JKC1058" s="9"/>
      <c r="JKD1058" s="9"/>
      <c r="JKE1058" s="9"/>
      <c r="JKF1058" s="9"/>
      <c r="JKG1058" s="9"/>
      <c r="JKH1058" s="9"/>
      <c r="JKI1058" s="9"/>
      <c r="JKJ1058" s="9"/>
      <c r="JKK1058" s="9"/>
      <c r="JKL1058" s="9"/>
      <c r="JKM1058" s="9"/>
      <c r="JKN1058" s="9"/>
      <c r="JKO1058" s="9"/>
      <c r="JKP1058" s="9"/>
      <c r="JKQ1058" s="9"/>
      <c r="JKR1058" s="9"/>
      <c r="JKS1058" s="9"/>
      <c r="JKT1058" s="9"/>
      <c r="JKU1058" s="9"/>
      <c r="JKV1058" s="9"/>
      <c r="JKW1058" s="9"/>
      <c r="JKX1058" s="9"/>
      <c r="JKY1058" s="9"/>
      <c r="JKZ1058" s="9"/>
      <c r="JLA1058" s="9"/>
      <c r="JLB1058" s="9"/>
      <c r="JLC1058" s="9"/>
      <c r="JLD1058" s="9"/>
      <c r="JLE1058" s="9"/>
      <c r="JLF1058" s="9"/>
      <c r="JLG1058" s="9"/>
      <c r="JLH1058" s="9"/>
      <c r="JLI1058" s="9"/>
      <c r="JLJ1058" s="9"/>
      <c r="JLK1058" s="9"/>
      <c r="JLL1058" s="9"/>
      <c r="JLM1058" s="9"/>
      <c r="JLN1058" s="9"/>
      <c r="JLO1058" s="9"/>
      <c r="JLP1058" s="9"/>
      <c r="JLQ1058" s="9"/>
      <c r="JLR1058" s="9"/>
      <c r="JLS1058" s="9"/>
      <c r="JLT1058" s="9"/>
      <c r="JLU1058" s="9"/>
      <c r="JLV1058" s="9"/>
      <c r="JLW1058" s="9"/>
      <c r="JLX1058" s="9"/>
      <c r="JLY1058" s="9"/>
      <c r="JLZ1058" s="9"/>
      <c r="JMA1058" s="9"/>
      <c r="JMB1058" s="9"/>
      <c r="JMC1058" s="9"/>
      <c r="JMD1058" s="9"/>
      <c r="JME1058" s="9"/>
      <c r="JMF1058" s="9"/>
      <c r="JMG1058" s="9"/>
      <c r="JMH1058" s="9"/>
      <c r="JMI1058" s="9"/>
      <c r="JMJ1058" s="9"/>
      <c r="JMK1058" s="9"/>
      <c r="JML1058" s="9"/>
      <c r="JMM1058" s="9"/>
      <c r="JMN1058" s="9"/>
      <c r="JMO1058" s="9"/>
      <c r="JMP1058" s="9"/>
      <c r="JMQ1058" s="9"/>
      <c r="JMR1058" s="9"/>
      <c r="JMS1058" s="9"/>
      <c r="JMT1058" s="9"/>
      <c r="JMU1058" s="9"/>
      <c r="JMV1058" s="9"/>
      <c r="JMW1058" s="9"/>
      <c r="JMX1058" s="9"/>
      <c r="JMY1058" s="9"/>
      <c r="JMZ1058" s="9"/>
      <c r="JNA1058" s="9"/>
      <c r="JNB1058" s="9"/>
      <c r="JNC1058" s="9"/>
      <c r="JND1058" s="9"/>
      <c r="JNE1058" s="9"/>
      <c r="JNF1058" s="9"/>
      <c r="JNG1058" s="9"/>
      <c r="JNH1058" s="9"/>
      <c r="JNI1058" s="9"/>
      <c r="JNJ1058" s="9"/>
      <c r="JNK1058" s="9"/>
      <c r="JNL1058" s="9"/>
      <c r="JNM1058" s="9"/>
      <c r="JNN1058" s="9"/>
      <c r="JNO1058" s="9"/>
      <c r="JNP1058" s="9"/>
      <c r="JNQ1058" s="9"/>
      <c r="JNR1058" s="9"/>
      <c r="JNS1058" s="9"/>
      <c r="JNT1058" s="9"/>
      <c r="JNU1058" s="9"/>
      <c r="JNV1058" s="9"/>
      <c r="JNW1058" s="9"/>
      <c r="JNX1058" s="9"/>
      <c r="JNY1058" s="9"/>
      <c r="JNZ1058" s="9"/>
      <c r="JOA1058" s="9"/>
      <c r="JOB1058" s="9"/>
      <c r="JOC1058" s="9"/>
      <c r="JOD1058" s="9"/>
      <c r="JOE1058" s="9"/>
      <c r="JOF1058" s="9"/>
      <c r="JOG1058" s="9"/>
      <c r="JOH1058" s="9"/>
      <c r="JOI1058" s="9"/>
      <c r="JOJ1058" s="9"/>
      <c r="JOK1058" s="9"/>
      <c r="JOL1058" s="9"/>
      <c r="JOM1058" s="9"/>
      <c r="JON1058" s="9"/>
      <c r="JOO1058" s="9"/>
      <c r="JOP1058" s="9"/>
      <c r="JOQ1058" s="9"/>
      <c r="JOR1058" s="9"/>
      <c r="JOS1058" s="9"/>
      <c r="JOT1058" s="9"/>
      <c r="JOU1058" s="9"/>
      <c r="JOV1058" s="9"/>
      <c r="JOW1058" s="9"/>
      <c r="JOX1058" s="9"/>
      <c r="JOY1058" s="9"/>
      <c r="JOZ1058" s="9"/>
      <c r="JPA1058" s="9"/>
      <c r="JPB1058" s="9"/>
      <c r="JPC1058" s="9"/>
      <c r="JPD1058" s="9"/>
      <c r="JPE1058" s="9"/>
      <c r="JPF1058" s="9"/>
      <c r="JPG1058" s="9"/>
      <c r="JPH1058" s="9"/>
      <c r="JPI1058" s="9"/>
      <c r="JPJ1058" s="9"/>
      <c r="JPK1058" s="9"/>
      <c r="JPL1058" s="9"/>
      <c r="JPM1058" s="9"/>
      <c r="JPN1058" s="9"/>
      <c r="JPO1058" s="9"/>
      <c r="JPP1058" s="9"/>
      <c r="JPQ1058" s="9"/>
      <c r="JPR1058" s="9"/>
      <c r="JPS1058" s="9"/>
      <c r="JPT1058" s="9"/>
      <c r="JPU1058" s="9"/>
      <c r="JPV1058" s="9"/>
      <c r="JPW1058" s="9"/>
      <c r="JPX1058" s="9"/>
      <c r="JPY1058" s="9"/>
      <c r="JPZ1058" s="9"/>
      <c r="JQA1058" s="9"/>
      <c r="JQB1058" s="9"/>
      <c r="JQC1058" s="9"/>
      <c r="JQD1058" s="9"/>
      <c r="JQE1058" s="9"/>
      <c r="JQF1058" s="9"/>
      <c r="JQG1058" s="9"/>
      <c r="JQH1058" s="9"/>
      <c r="JQI1058" s="9"/>
      <c r="JQJ1058" s="9"/>
      <c r="JQK1058" s="9"/>
      <c r="JQL1058" s="9"/>
      <c r="JQM1058" s="9"/>
      <c r="JQN1058" s="9"/>
      <c r="JQO1058" s="9"/>
      <c r="JQP1058" s="9"/>
      <c r="JQQ1058" s="9"/>
      <c r="JQR1058" s="9"/>
      <c r="JQS1058" s="9"/>
      <c r="JQT1058" s="9"/>
      <c r="JQU1058" s="9"/>
      <c r="JQV1058" s="9"/>
      <c r="JQW1058" s="9"/>
      <c r="JQX1058" s="9"/>
      <c r="JQY1058" s="9"/>
      <c r="JQZ1058" s="9"/>
      <c r="JRA1058" s="9"/>
      <c r="JRB1058" s="9"/>
      <c r="JRC1058" s="9"/>
      <c r="JRD1058" s="9"/>
      <c r="JRE1058" s="9"/>
      <c r="JRF1058" s="9"/>
      <c r="JRG1058" s="9"/>
      <c r="JRH1058" s="9"/>
      <c r="JRI1058" s="9"/>
      <c r="JRJ1058" s="9"/>
      <c r="JRK1058" s="9"/>
      <c r="JRL1058" s="9"/>
      <c r="JRM1058" s="9"/>
      <c r="JRN1058" s="9"/>
      <c r="JRO1058" s="9"/>
      <c r="JRP1058" s="9"/>
      <c r="JRQ1058" s="9"/>
      <c r="JRR1058" s="9"/>
      <c r="JRS1058" s="9"/>
      <c r="JRT1058" s="9"/>
      <c r="JRU1058" s="9"/>
      <c r="JRV1058" s="9"/>
      <c r="JRW1058" s="9"/>
      <c r="JRX1058" s="9"/>
      <c r="JRY1058" s="9"/>
      <c r="JRZ1058" s="9"/>
      <c r="JSA1058" s="9"/>
      <c r="JSB1058" s="9"/>
      <c r="JSC1058" s="9"/>
      <c r="JSD1058" s="9"/>
      <c r="JSE1058" s="9"/>
      <c r="JSF1058" s="9"/>
      <c r="JSG1058" s="9"/>
      <c r="JSH1058" s="9"/>
      <c r="JSI1058" s="9"/>
      <c r="JSJ1058" s="9"/>
      <c r="JSK1058" s="9"/>
      <c r="JSL1058" s="9"/>
      <c r="JSM1058" s="9"/>
      <c r="JSN1058" s="9"/>
      <c r="JSO1058" s="9"/>
      <c r="JSP1058" s="9"/>
      <c r="JSQ1058" s="9"/>
      <c r="JSR1058" s="9"/>
      <c r="JSS1058" s="9"/>
      <c r="JST1058" s="9"/>
      <c r="JSU1058" s="9"/>
      <c r="JSV1058" s="9"/>
      <c r="JSW1058" s="9"/>
      <c r="JSX1058" s="9"/>
      <c r="JSY1058" s="9"/>
      <c r="JSZ1058" s="9"/>
      <c r="JTA1058" s="9"/>
      <c r="JTB1058" s="9"/>
      <c r="JTC1058" s="9"/>
      <c r="JTD1058" s="9"/>
      <c r="JTE1058" s="9"/>
      <c r="JTF1058" s="9"/>
      <c r="JTG1058" s="9"/>
      <c r="JTH1058" s="9"/>
      <c r="JTI1058" s="9"/>
      <c r="JTJ1058" s="9"/>
      <c r="JTK1058" s="9"/>
      <c r="JTL1058" s="9"/>
      <c r="JTM1058" s="9"/>
      <c r="JTN1058" s="9"/>
      <c r="JTO1058" s="9"/>
      <c r="JTP1058" s="9"/>
      <c r="JTQ1058" s="9"/>
      <c r="JTR1058" s="9"/>
      <c r="JTS1058" s="9"/>
      <c r="JTT1058" s="9"/>
      <c r="JTU1058" s="9"/>
      <c r="JTV1058" s="9"/>
      <c r="JTW1058" s="9"/>
      <c r="JTX1058" s="9"/>
      <c r="JTY1058" s="9"/>
      <c r="JTZ1058" s="9"/>
      <c r="JUA1058" s="9"/>
      <c r="JUB1058" s="9"/>
      <c r="JUC1058" s="9"/>
      <c r="JUD1058" s="9"/>
      <c r="JUE1058" s="9"/>
      <c r="JUF1058" s="9"/>
      <c r="JUG1058" s="9"/>
      <c r="JUH1058" s="9"/>
      <c r="JUI1058" s="9"/>
      <c r="JUJ1058" s="9"/>
      <c r="JUK1058" s="9"/>
      <c r="JUL1058" s="9"/>
      <c r="JUM1058" s="9"/>
      <c r="JUN1058" s="9"/>
      <c r="JUO1058" s="9"/>
      <c r="JUP1058" s="9"/>
      <c r="JUQ1058" s="9"/>
      <c r="JUR1058" s="9"/>
      <c r="JUS1058" s="9"/>
      <c r="JUT1058" s="9"/>
      <c r="JUU1058" s="9"/>
      <c r="JUV1058" s="9"/>
      <c r="JUW1058" s="9"/>
      <c r="JUX1058" s="9"/>
      <c r="JUY1058" s="9"/>
      <c r="JUZ1058" s="9"/>
      <c r="JVA1058" s="9"/>
      <c r="JVB1058" s="9"/>
      <c r="JVC1058" s="9"/>
      <c r="JVD1058" s="9"/>
      <c r="JVE1058" s="9"/>
      <c r="JVF1058" s="9"/>
      <c r="JVG1058" s="9"/>
      <c r="JVH1058" s="9"/>
      <c r="JVI1058" s="9"/>
      <c r="JVJ1058" s="9"/>
      <c r="JVK1058" s="9"/>
      <c r="JVL1058" s="9"/>
      <c r="JVM1058" s="9"/>
      <c r="JVN1058" s="9"/>
      <c r="JVO1058" s="9"/>
      <c r="JVP1058" s="9"/>
      <c r="JVQ1058" s="9"/>
      <c r="JVR1058" s="9"/>
      <c r="JVS1058" s="9"/>
      <c r="JVT1058" s="9"/>
      <c r="JVU1058" s="9"/>
      <c r="JVV1058" s="9"/>
      <c r="JVW1058" s="9"/>
      <c r="JVX1058" s="9"/>
      <c r="JVY1058" s="9"/>
      <c r="JVZ1058" s="9"/>
      <c r="JWA1058" s="9"/>
      <c r="JWB1058" s="9"/>
      <c r="JWC1058" s="9"/>
      <c r="JWD1058" s="9"/>
      <c r="JWE1058" s="9"/>
      <c r="JWF1058" s="9"/>
      <c r="JWG1058" s="9"/>
      <c r="JWH1058" s="9"/>
      <c r="JWI1058" s="9"/>
      <c r="JWJ1058" s="9"/>
      <c r="JWK1058" s="9"/>
      <c r="JWL1058" s="9"/>
      <c r="JWM1058" s="9"/>
      <c r="JWN1058" s="9"/>
      <c r="JWO1058" s="9"/>
      <c r="JWP1058" s="9"/>
      <c r="JWQ1058" s="9"/>
      <c r="JWR1058" s="9"/>
      <c r="JWS1058" s="9"/>
      <c r="JWT1058" s="9"/>
      <c r="JWU1058" s="9"/>
      <c r="JWV1058" s="9"/>
      <c r="JWW1058" s="9"/>
      <c r="JWX1058" s="9"/>
      <c r="JWY1058" s="9"/>
      <c r="JWZ1058" s="9"/>
      <c r="JXA1058" s="9"/>
      <c r="JXB1058" s="9"/>
      <c r="JXC1058" s="9"/>
      <c r="JXD1058" s="9"/>
      <c r="JXE1058" s="9"/>
      <c r="JXF1058" s="9"/>
      <c r="JXG1058" s="9"/>
      <c r="JXH1058" s="9"/>
      <c r="JXI1058" s="9"/>
      <c r="JXJ1058" s="9"/>
      <c r="JXK1058" s="9"/>
      <c r="JXL1058" s="9"/>
      <c r="JXM1058" s="9"/>
      <c r="JXN1058" s="9"/>
      <c r="JXO1058" s="9"/>
      <c r="JXP1058" s="9"/>
      <c r="JXQ1058" s="9"/>
      <c r="JXR1058" s="9"/>
      <c r="JXS1058" s="9"/>
      <c r="JXT1058" s="9"/>
      <c r="JXU1058" s="9"/>
      <c r="JXV1058" s="9"/>
      <c r="JXW1058" s="9"/>
      <c r="JXX1058" s="9"/>
      <c r="JXY1058" s="9"/>
      <c r="JXZ1058" s="9"/>
      <c r="JYA1058" s="9"/>
      <c r="JYB1058" s="9"/>
      <c r="JYC1058" s="9"/>
      <c r="JYD1058" s="9"/>
      <c r="JYE1058" s="9"/>
      <c r="JYF1058" s="9"/>
      <c r="JYG1058" s="9"/>
      <c r="JYH1058" s="9"/>
      <c r="JYI1058" s="9"/>
      <c r="JYJ1058" s="9"/>
      <c r="JYK1058" s="9"/>
      <c r="JYL1058" s="9"/>
      <c r="JYM1058" s="9"/>
      <c r="JYN1058" s="9"/>
      <c r="JYO1058" s="9"/>
      <c r="JYP1058" s="9"/>
      <c r="JYQ1058" s="9"/>
      <c r="JYR1058" s="9"/>
      <c r="JYS1058" s="9"/>
      <c r="JYT1058" s="9"/>
      <c r="JYU1058" s="9"/>
      <c r="JYV1058" s="9"/>
      <c r="JYW1058" s="9"/>
      <c r="JYX1058" s="9"/>
      <c r="JYY1058" s="9"/>
      <c r="JYZ1058" s="9"/>
      <c r="JZA1058" s="9"/>
      <c r="JZB1058" s="9"/>
      <c r="JZC1058" s="9"/>
      <c r="JZD1058" s="9"/>
      <c r="JZE1058" s="9"/>
      <c r="JZF1058" s="9"/>
      <c r="JZG1058" s="9"/>
      <c r="JZH1058" s="9"/>
      <c r="JZI1058" s="9"/>
      <c r="JZJ1058" s="9"/>
      <c r="JZK1058" s="9"/>
      <c r="JZL1058" s="9"/>
      <c r="JZM1058" s="9"/>
      <c r="JZN1058" s="9"/>
      <c r="JZO1058" s="9"/>
      <c r="JZP1058" s="9"/>
      <c r="JZQ1058" s="9"/>
      <c r="JZR1058" s="9"/>
      <c r="JZS1058" s="9"/>
      <c r="JZT1058" s="9"/>
      <c r="JZU1058" s="9"/>
      <c r="JZV1058" s="9"/>
      <c r="JZW1058" s="9"/>
      <c r="JZX1058" s="9"/>
      <c r="JZY1058" s="9"/>
      <c r="JZZ1058" s="9"/>
      <c r="KAA1058" s="9"/>
      <c r="KAB1058" s="9"/>
      <c r="KAC1058" s="9"/>
      <c r="KAD1058" s="9"/>
      <c r="KAE1058" s="9"/>
      <c r="KAF1058" s="9"/>
      <c r="KAG1058" s="9"/>
      <c r="KAH1058" s="9"/>
      <c r="KAI1058" s="9"/>
      <c r="KAJ1058" s="9"/>
      <c r="KAK1058" s="9"/>
      <c r="KAL1058" s="9"/>
      <c r="KAM1058" s="9"/>
      <c r="KAN1058" s="9"/>
      <c r="KAO1058" s="9"/>
      <c r="KAP1058" s="9"/>
      <c r="KAQ1058" s="9"/>
      <c r="KAR1058" s="9"/>
      <c r="KAS1058" s="9"/>
      <c r="KAT1058" s="9"/>
      <c r="KAU1058" s="9"/>
      <c r="KAV1058" s="9"/>
      <c r="KAW1058" s="9"/>
      <c r="KAX1058" s="9"/>
      <c r="KAY1058" s="9"/>
      <c r="KAZ1058" s="9"/>
      <c r="KBA1058" s="9"/>
      <c r="KBB1058" s="9"/>
      <c r="KBC1058" s="9"/>
      <c r="KBD1058" s="9"/>
      <c r="KBE1058" s="9"/>
      <c r="KBF1058" s="9"/>
      <c r="KBG1058" s="9"/>
      <c r="KBH1058" s="9"/>
      <c r="KBI1058" s="9"/>
      <c r="KBJ1058" s="9"/>
      <c r="KBK1058" s="9"/>
      <c r="KBL1058" s="9"/>
      <c r="KBM1058" s="9"/>
      <c r="KBN1058" s="9"/>
      <c r="KBO1058" s="9"/>
      <c r="KBP1058" s="9"/>
      <c r="KBQ1058" s="9"/>
      <c r="KBR1058" s="9"/>
      <c r="KBS1058" s="9"/>
      <c r="KBT1058" s="9"/>
      <c r="KBU1058" s="9"/>
      <c r="KBV1058" s="9"/>
      <c r="KBW1058" s="9"/>
      <c r="KBX1058" s="9"/>
      <c r="KBY1058" s="9"/>
      <c r="KBZ1058" s="9"/>
      <c r="KCA1058" s="9"/>
      <c r="KCB1058" s="9"/>
      <c r="KCC1058" s="9"/>
      <c r="KCD1058" s="9"/>
      <c r="KCE1058" s="9"/>
      <c r="KCF1058" s="9"/>
      <c r="KCG1058" s="9"/>
      <c r="KCH1058" s="9"/>
      <c r="KCI1058" s="9"/>
      <c r="KCJ1058" s="9"/>
      <c r="KCK1058" s="9"/>
      <c r="KCL1058" s="9"/>
      <c r="KCM1058" s="9"/>
      <c r="KCN1058" s="9"/>
      <c r="KCO1058" s="9"/>
      <c r="KCP1058" s="9"/>
      <c r="KCQ1058" s="9"/>
      <c r="KCR1058" s="9"/>
      <c r="KCS1058" s="9"/>
      <c r="KCT1058" s="9"/>
      <c r="KCU1058" s="9"/>
      <c r="KCV1058" s="9"/>
      <c r="KCW1058" s="9"/>
      <c r="KCX1058" s="9"/>
      <c r="KCY1058" s="9"/>
      <c r="KCZ1058" s="9"/>
      <c r="KDA1058" s="9"/>
      <c r="KDB1058" s="9"/>
      <c r="KDC1058" s="9"/>
      <c r="KDD1058" s="9"/>
      <c r="KDE1058" s="9"/>
      <c r="KDF1058" s="9"/>
      <c r="KDG1058" s="9"/>
      <c r="KDH1058" s="9"/>
      <c r="KDI1058" s="9"/>
      <c r="KDJ1058" s="9"/>
      <c r="KDK1058" s="9"/>
      <c r="KDL1058" s="9"/>
      <c r="KDM1058" s="9"/>
      <c r="KDN1058" s="9"/>
      <c r="KDO1058" s="9"/>
      <c r="KDP1058" s="9"/>
      <c r="KDQ1058" s="9"/>
      <c r="KDR1058" s="9"/>
      <c r="KDS1058" s="9"/>
      <c r="KDT1058" s="9"/>
      <c r="KDU1058" s="9"/>
      <c r="KDV1058" s="9"/>
      <c r="KDW1058" s="9"/>
      <c r="KDX1058" s="9"/>
      <c r="KDY1058" s="9"/>
      <c r="KDZ1058" s="9"/>
      <c r="KEA1058" s="9"/>
      <c r="KEB1058" s="9"/>
      <c r="KEC1058" s="9"/>
      <c r="KED1058" s="9"/>
      <c r="KEE1058" s="9"/>
      <c r="KEF1058" s="9"/>
      <c r="KEG1058" s="9"/>
      <c r="KEH1058" s="9"/>
      <c r="KEI1058" s="9"/>
      <c r="KEJ1058" s="9"/>
      <c r="KEK1058" s="9"/>
      <c r="KEL1058" s="9"/>
      <c r="KEM1058" s="9"/>
      <c r="KEN1058" s="9"/>
      <c r="KEO1058" s="9"/>
      <c r="KEP1058" s="9"/>
      <c r="KEQ1058" s="9"/>
      <c r="KER1058" s="9"/>
      <c r="KES1058" s="9"/>
      <c r="KET1058" s="9"/>
      <c r="KEU1058" s="9"/>
      <c r="KEV1058" s="9"/>
      <c r="KEW1058" s="9"/>
      <c r="KEX1058" s="9"/>
      <c r="KEY1058" s="9"/>
      <c r="KEZ1058" s="9"/>
      <c r="KFA1058" s="9"/>
      <c r="KFB1058" s="9"/>
      <c r="KFC1058" s="9"/>
      <c r="KFD1058" s="9"/>
      <c r="KFE1058" s="9"/>
      <c r="KFF1058" s="9"/>
      <c r="KFG1058" s="9"/>
      <c r="KFH1058" s="9"/>
      <c r="KFI1058" s="9"/>
      <c r="KFJ1058" s="9"/>
      <c r="KFK1058" s="9"/>
      <c r="KFL1058" s="9"/>
      <c r="KFM1058" s="9"/>
      <c r="KFN1058" s="9"/>
      <c r="KFO1058" s="9"/>
      <c r="KFP1058" s="9"/>
      <c r="KFQ1058" s="9"/>
      <c r="KFR1058" s="9"/>
      <c r="KFS1058" s="9"/>
      <c r="KFT1058" s="9"/>
      <c r="KFU1058" s="9"/>
      <c r="KFV1058" s="9"/>
      <c r="KFW1058" s="9"/>
      <c r="KFX1058" s="9"/>
      <c r="KFY1058" s="9"/>
      <c r="KFZ1058" s="9"/>
      <c r="KGA1058" s="9"/>
      <c r="KGB1058" s="9"/>
      <c r="KGC1058" s="9"/>
      <c r="KGD1058" s="9"/>
      <c r="KGE1058" s="9"/>
      <c r="KGF1058" s="9"/>
      <c r="KGG1058" s="9"/>
      <c r="KGH1058" s="9"/>
      <c r="KGI1058" s="9"/>
      <c r="KGJ1058" s="9"/>
      <c r="KGK1058" s="9"/>
      <c r="KGL1058" s="9"/>
      <c r="KGM1058" s="9"/>
      <c r="KGN1058" s="9"/>
      <c r="KGO1058" s="9"/>
      <c r="KGP1058" s="9"/>
      <c r="KGQ1058" s="9"/>
      <c r="KGR1058" s="9"/>
      <c r="KGS1058" s="9"/>
      <c r="KGT1058" s="9"/>
      <c r="KGU1058" s="9"/>
      <c r="KGV1058" s="9"/>
      <c r="KGW1058" s="9"/>
      <c r="KGX1058" s="9"/>
      <c r="KGY1058" s="9"/>
      <c r="KGZ1058" s="9"/>
      <c r="KHA1058" s="9"/>
      <c r="KHB1058" s="9"/>
      <c r="KHC1058" s="9"/>
      <c r="KHD1058" s="9"/>
      <c r="KHE1058" s="9"/>
      <c r="KHF1058" s="9"/>
      <c r="KHG1058" s="9"/>
      <c r="KHH1058" s="9"/>
      <c r="KHI1058" s="9"/>
      <c r="KHJ1058" s="9"/>
      <c r="KHK1058" s="9"/>
      <c r="KHL1058" s="9"/>
      <c r="KHM1058" s="9"/>
      <c r="KHN1058" s="9"/>
      <c r="KHO1058" s="9"/>
      <c r="KHP1058" s="9"/>
      <c r="KHQ1058" s="9"/>
      <c r="KHR1058" s="9"/>
      <c r="KHS1058" s="9"/>
      <c r="KHT1058" s="9"/>
      <c r="KHU1058" s="9"/>
      <c r="KHV1058" s="9"/>
      <c r="KHW1058" s="9"/>
      <c r="KHX1058" s="9"/>
      <c r="KHY1058" s="9"/>
      <c r="KHZ1058" s="9"/>
      <c r="KIA1058" s="9"/>
      <c r="KIB1058" s="9"/>
      <c r="KIC1058" s="9"/>
      <c r="KID1058" s="9"/>
      <c r="KIE1058" s="9"/>
      <c r="KIF1058" s="9"/>
      <c r="KIG1058" s="9"/>
      <c r="KIH1058" s="9"/>
      <c r="KII1058" s="9"/>
      <c r="KIJ1058" s="9"/>
      <c r="KIK1058" s="9"/>
      <c r="KIL1058" s="9"/>
      <c r="KIM1058" s="9"/>
      <c r="KIN1058" s="9"/>
      <c r="KIO1058" s="9"/>
      <c r="KIP1058" s="9"/>
      <c r="KIQ1058" s="9"/>
      <c r="KIR1058" s="9"/>
      <c r="KIS1058" s="9"/>
      <c r="KIT1058" s="9"/>
      <c r="KIU1058" s="9"/>
      <c r="KIV1058" s="9"/>
      <c r="KIW1058" s="9"/>
      <c r="KIX1058" s="9"/>
      <c r="KIY1058" s="9"/>
      <c r="KIZ1058" s="9"/>
      <c r="KJA1058" s="9"/>
      <c r="KJB1058" s="9"/>
      <c r="KJC1058" s="9"/>
      <c r="KJD1058" s="9"/>
      <c r="KJE1058" s="9"/>
      <c r="KJF1058" s="9"/>
      <c r="KJG1058" s="9"/>
      <c r="KJH1058" s="9"/>
      <c r="KJI1058" s="9"/>
      <c r="KJJ1058" s="9"/>
      <c r="KJK1058" s="9"/>
      <c r="KJL1058" s="9"/>
      <c r="KJM1058" s="9"/>
      <c r="KJN1058" s="9"/>
      <c r="KJO1058" s="9"/>
      <c r="KJP1058" s="9"/>
      <c r="KJQ1058" s="9"/>
      <c r="KJR1058" s="9"/>
      <c r="KJS1058" s="9"/>
      <c r="KJT1058" s="9"/>
      <c r="KJU1058" s="9"/>
      <c r="KJV1058" s="9"/>
      <c r="KJW1058" s="9"/>
      <c r="KJX1058" s="9"/>
      <c r="KJY1058" s="9"/>
      <c r="KJZ1058" s="9"/>
      <c r="KKA1058" s="9"/>
      <c r="KKB1058" s="9"/>
      <c r="KKC1058" s="9"/>
      <c r="KKD1058" s="9"/>
      <c r="KKE1058" s="9"/>
      <c r="KKF1058" s="9"/>
      <c r="KKG1058" s="9"/>
      <c r="KKH1058" s="9"/>
      <c r="KKI1058" s="9"/>
      <c r="KKJ1058" s="9"/>
      <c r="KKK1058" s="9"/>
      <c r="KKL1058" s="9"/>
      <c r="KKM1058" s="9"/>
      <c r="KKN1058" s="9"/>
      <c r="KKO1058" s="9"/>
      <c r="KKP1058" s="9"/>
      <c r="KKQ1058" s="9"/>
      <c r="KKR1058" s="9"/>
      <c r="KKS1058" s="9"/>
      <c r="KKT1058" s="9"/>
      <c r="KKU1058" s="9"/>
      <c r="KKV1058" s="9"/>
      <c r="KKW1058" s="9"/>
      <c r="KKX1058" s="9"/>
      <c r="KKY1058" s="9"/>
      <c r="KKZ1058" s="9"/>
      <c r="KLA1058" s="9"/>
      <c r="KLB1058" s="9"/>
      <c r="KLC1058" s="9"/>
      <c r="KLD1058" s="9"/>
      <c r="KLE1058" s="9"/>
      <c r="KLF1058" s="9"/>
      <c r="KLG1058" s="9"/>
      <c r="KLH1058" s="9"/>
      <c r="KLI1058" s="9"/>
      <c r="KLJ1058" s="9"/>
      <c r="KLK1058" s="9"/>
      <c r="KLL1058" s="9"/>
      <c r="KLM1058" s="9"/>
      <c r="KLN1058" s="9"/>
      <c r="KLO1058" s="9"/>
      <c r="KLP1058" s="9"/>
      <c r="KLQ1058" s="9"/>
      <c r="KLR1058" s="9"/>
      <c r="KLS1058" s="9"/>
      <c r="KLT1058" s="9"/>
      <c r="KLU1058" s="9"/>
      <c r="KLV1058" s="9"/>
      <c r="KLW1058" s="9"/>
      <c r="KLX1058" s="9"/>
      <c r="KLY1058" s="9"/>
      <c r="KLZ1058" s="9"/>
      <c r="KMA1058" s="9"/>
      <c r="KMB1058" s="9"/>
      <c r="KMC1058" s="9"/>
      <c r="KMD1058" s="9"/>
      <c r="KME1058" s="9"/>
      <c r="KMF1058" s="9"/>
      <c r="KMG1058" s="9"/>
      <c r="KMH1058" s="9"/>
      <c r="KMI1058" s="9"/>
      <c r="KMJ1058" s="9"/>
      <c r="KMK1058" s="9"/>
      <c r="KML1058" s="9"/>
      <c r="KMM1058" s="9"/>
      <c r="KMN1058" s="9"/>
      <c r="KMO1058" s="9"/>
      <c r="KMP1058" s="9"/>
      <c r="KMQ1058" s="9"/>
      <c r="KMR1058" s="9"/>
      <c r="KMS1058" s="9"/>
      <c r="KMT1058" s="9"/>
      <c r="KMU1058" s="9"/>
      <c r="KMV1058" s="9"/>
      <c r="KMW1058" s="9"/>
      <c r="KMX1058" s="9"/>
      <c r="KMY1058" s="9"/>
      <c r="KMZ1058" s="9"/>
      <c r="KNA1058" s="9"/>
      <c r="KNB1058" s="9"/>
      <c r="KNC1058" s="9"/>
      <c r="KND1058" s="9"/>
      <c r="KNE1058" s="9"/>
      <c r="KNF1058" s="9"/>
      <c r="KNG1058" s="9"/>
      <c r="KNH1058" s="9"/>
      <c r="KNI1058" s="9"/>
      <c r="KNJ1058" s="9"/>
      <c r="KNK1058" s="9"/>
      <c r="KNL1058" s="9"/>
      <c r="KNM1058" s="9"/>
      <c r="KNN1058" s="9"/>
      <c r="KNO1058" s="9"/>
      <c r="KNP1058" s="9"/>
      <c r="KNQ1058" s="9"/>
      <c r="KNR1058" s="9"/>
      <c r="KNS1058" s="9"/>
      <c r="KNT1058" s="9"/>
      <c r="KNU1058" s="9"/>
      <c r="KNV1058" s="9"/>
      <c r="KNW1058" s="9"/>
      <c r="KNX1058" s="9"/>
      <c r="KNY1058" s="9"/>
      <c r="KNZ1058" s="9"/>
      <c r="KOA1058" s="9"/>
      <c r="KOB1058" s="9"/>
      <c r="KOC1058" s="9"/>
      <c r="KOD1058" s="9"/>
      <c r="KOE1058" s="9"/>
      <c r="KOF1058" s="9"/>
      <c r="KOG1058" s="9"/>
      <c r="KOH1058" s="9"/>
      <c r="KOI1058" s="9"/>
      <c r="KOJ1058" s="9"/>
      <c r="KOK1058" s="9"/>
      <c r="KOL1058" s="9"/>
      <c r="KOM1058" s="9"/>
      <c r="KON1058" s="9"/>
      <c r="KOO1058" s="9"/>
      <c r="KOP1058" s="9"/>
      <c r="KOQ1058" s="9"/>
      <c r="KOR1058" s="9"/>
      <c r="KOS1058" s="9"/>
      <c r="KOT1058" s="9"/>
      <c r="KOU1058" s="9"/>
      <c r="KOV1058" s="9"/>
      <c r="KOW1058" s="9"/>
      <c r="KOX1058" s="9"/>
      <c r="KOY1058" s="9"/>
      <c r="KOZ1058" s="9"/>
      <c r="KPA1058" s="9"/>
      <c r="KPB1058" s="9"/>
      <c r="KPC1058" s="9"/>
      <c r="KPD1058" s="9"/>
      <c r="KPE1058" s="9"/>
      <c r="KPF1058" s="9"/>
      <c r="KPG1058" s="9"/>
      <c r="KPH1058" s="9"/>
      <c r="KPI1058" s="9"/>
      <c r="KPJ1058" s="9"/>
      <c r="KPK1058" s="9"/>
      <c r="KPL1058" s="9"/>
      <c r="KPM1058" s="9"/>
      <c r="KPN1058" s="9"/>
      <c r="KPO1058" s="9"/>
      <c r="KPP1058" s="9"/>
      <c r="KPQ1058" s="9"/>
      <c r="KPR1058" s="9"/>
      <c r="KPS1058" s="9"/>
      <c r="KPT1058" s="9"/>
      <c r="KPU1058" s="9"/>
      <c r="KPV1058" s="9"/>
      <c r="KPW1058" s="9"/>
      <c r="KPX1058" s="9"/>
      <c r="KPY1058" s="9"/>
      <c r="KPZ1058" s="9"/>
      <c r="KQA1058" s="9"/>
      <c r="KQB1058" s="9"/>
      <c r="KQC1058" s="9"/>
      <c r="KQD1058" s="9"/>
      <c r="KQE1058" s="9"/>
      <c r="KQF1058" s="9"/>
      <c r="KQG1058" s="9"/>
      <c r="KQH1058" s="9"/>
      <c r="KQI1058" s="9"/>
      <c r="KQJ1058" s="9"/>
      <c r="KQK1058" s="9"/>
      <c r="KQL1058" s="9"/>
      <c r="KQM1058" s="9"/>
      <c r="KQN1058" s="9"/>
      <c r="KQO1058" s="9"/>
      <c r="KQP1058" s="9"/>
      <c r="KQQ1058" s="9"/>
      <c r="KQR1058" s="9"/>
      <c r="KQS1058" s="9"/>
      <c r="KQT1058" s="9"/>
      <c r="KQU1058" s="9"/>
      <c r="KQV1058" s="9"/>
      <c r="KQW1058" s="9"/>
      <c r="KQX1058" s="9"/>
      <c r="KQY1058" s="9"/>
      <c r="KQZ1058" s="9"/>
      <c r="KRA1058" s="9"/>
      <c r="KRB1058" s="9"/>
      <c r="KRC1058" s="9"/>
      <c r="KRD1058" s="9"/>
      <c r="KRE1058" s="9"/>
      <c r="KRF1058" s="9"/>
      <c r="KRG1058" s="9"/>
      <c r="KRH1058" s="9"/>
      <c r="KRI1058" s="9"/>
      <c r="KRJ1058" s="9"/>
      <c r="KRK1058" s="9"/>
      <c r="KRL1058" s="9"/>
      <c r="KRM1058" s="9"/>
      <c r="KRN1058" s="9"/>
      <c r="KRO1058" s="9"/>
      <c r="KRP1058" s="9"/>
      <c r="KRQ1058" s="9"/>
      <c r="KRR1058" s="9"/>
      <c r="KRS1058" s="9"/>
      <c r="KRT1058" s="9"/>
      <c r="KRU1058" s="9"/>
      <c r="KRV1058" s="9"/>
      <c r="KRW1058" s="9"/>
      <c r="KRX1058" s="9"/>
      <c r="KRY1058" s="9"/>
      <c r="KRZ1058" s="9"/>
      <c r="KSA1058" s="9"/>
      <c r="KSB1058" s="9"/>
      <c r="KSC1058" s="9"/>
      <c r="KSD1058" s="9"/>
      <c r="KSE1058" s="9"/>
      <c r="KSF1058" s="9"/>
      <c r="KSG1058" s="9"/>
      <c r="KSH1058" s="9"/>
      <c r="KSI1058" s="9"/>
      <c r="KSJ1058" s="9"/>
      <c r="KSK1058" s="9"/>
      <c r="KSL1058" s="9"/>
      <c r="KSM1058" s="9"/>
      <c r="KSN1058" s="9"/>
      <c r="KSO1058" s="9"/>
      <c r="KSP1058" s="9"/>
      <c r="KSQ1058" s="9"/>
      <c r="KSR1058" s="9"/>
      <c r="KSS1058" s="9"/>
      <c r="KST1058" s="9"/>
      <c r="KSU1058" s="9"/>
      <c r="KSV1058" s="9"/>
      <c r="KSW1058" s="9"/>
      <c r="KSX1058" s="9"/>
      <c r="KSY1058" s="9"/>
      <c r="KSZ1058" s="9"/>
      <c r="KTA1058" s="9"/>
      <c r="KTB1058" s="9"/>
      <c r="KTC1058" s="9"/>
      <c r="KTD1058" s="9"/>
      <c r="KTE1058" s="9"/>
      <c r="KTF1058" s="9"/>
      <c r="KTG1058" s="9"/>
      <c r="KTH1058" s="9"/>
      <c r="KTI1058" s="9"/>
      <c r="KTJ1058" s="9"/>
      <c r="KTK1058" s="9"/>
      <c r="KTL1058" s="9"/>
      <c r="KTM1058" s="9"/>
      <c r="KTN1058" s="9"/>
      <c r="KTO1058" s="9"/>
      <c r="KTP1058" s="9"/>
      <c r="KTQ1058" s="9"/>
      <c r="KTR1058" s="9"/>
      <c r="KTS1058" s="9"/>
      <c r="KTT1058" s="9"/>
      <c r="KTU1058" s="9"/>
      <c r="KTV1058" s="9"/>
      <c r="KTW1058" s="9"/>
      <c r="KTX1058" s="9"/>
      <c r="KTY1058" s="9"/>
      <c r="KTZ1058" s="9"/>
      <c r="KUA1058" s="9"/>
      <c r="KUB1058" s="9"/>
      <c r="KUC1058" s="9"/>
      <c r="KUD1058" s="9"/>
      <c r="KUE1058" s="9"/>
      <c r="KUF1058" s="9"/>
      <c r="KUG1058" s="9"/>
      <c r="KUH1058" s="9"/>
      <c r="KUI1058" s="9"/>
      <c r="KUJ1058" s="9"/>
      <c r="KUK1058" s="9"/>
      <c r="KUL1058" s="9"/>
      <c r="KUM1058" s="9"/>
      <c r="KUN1058" s="9"/>
      <c r="KUO1058" s="9"/>
      <c r="KUP1058" s="9"/>
      <c r="KUQ1058" s="9"/>
      <c r="KUR1058" s="9"/>
      <c r="KUS1058" s="9"/>
      <c r="KUT1058" s="9"/>
      <c r="KUU1058" s="9"/>
      <c r="KUV1058" s="9"/>
      <c r="KUW1058" s="9"/>
      <c r="KUX1058" s="9"/>
      <c r="KUY1058" s="9"/>
      <c r="KUZ1058" s="9"/>
      <c r="KVA1058" s="9"/>
      <c r="KVB1058" s="9"/>
      <c r="KVC1058" s="9"/>
      <c r="KVD1058" s="9"/>
      <c r="KVE1058" s="9"/>
      <c r="KVF1058" s="9"/>
      <c r="KVG1058" s="9"/>
      <c r="KVH1058" s="9"/>
      <c r="KVI1058" s="9"/>
      <c r="KVJ1058" s="9"/>
      <c r="KVK1058" s="9"/>
      <c r="KVL1058" s="9"/>
      <c r="KVM1058" s="9"/>
      <c r="KVN1058" s="9"/>
      <c r="KVO1058" s="9"/>
      <c r="KVP1058" s="9"/>
      <c r="KVQ1058" s="9"/>
      <c r="KVR1058" s="9"/>
      <c r="KVS1058" s="9"/>
      <c r="KVT1058" s="9"/>
      <c r="KVU1058" s="9"/>
      <c r="KVV1058" s="9"/>
      <c r="KVW1058" s="9"/>
      <c r="KVX1058" s="9"/>
      <c r="KVY1058" s="9"/>
      <c r="KVZ1058" s="9"/>
      <c r="KWA1058" s="9"/>
      <c r="KWB1058" s="9"/>
      <c r="KWC1058" s="9"/>
      <c r="KWD1058" s="9"/>
      <c r="KWE1058" s="9"/>
      <c r="KWF1058" s="9"/>
      <c r="KWG1058" s="9"/>
      <c r="KWH1058" s="9"/>
      <c r="KWI1058" s="9"/>
      <c r="KWJ1058" s="9"/>
      <c r="KWK1058" s="9"/>
      <c r="KWL1058" s="9"/>
      <c r="KWM1058" s="9"/>
      <c r="KWN1058" s="9"/>
      <c r="KWO1058" s="9"/>
      <c r="KWP1058" s="9"/>
      <c r="KWQ1058" s="9"/>
      <c r="KWR1058" s="9"/>
      <c r="KWS1058" s="9"/>
      <c r="KWT1058" s="9"/>
      <c r="KWU1058" s="9"/>
      <c r="KWV1058" s="9"/>
      <c r="KWW1058" s="9"/>
      <c r="KWX1058" s="9"/>
      <c r="KWY1058" s="9"/>
      <c r="KWZ1058" s="9"/>
      <c r="KXA1058" s="9"/>
      <c r="KXB1058" s="9"/>
      <c r="KXC1058" s="9"/>
      <c r="KXD1058" s="9"/>
      <c r="KXE1058" s="9"/>
      <c r="KXF1058" s="9"/>
      <c r="KXG1058" s="9"/>
      <c r="KXH1058" s="9"/>
      <c r="KXI1058" s="9"/>
      <c r="KXJ1058" s="9"/>
      <c r="KXK1058" s="9"/>
      <c r="KXL1058" s="9"/>
      <c r="KXM1058" s="9"/>
      <c r="KXN1058" s="9"/>
      <c r="KXO1058" s="9"/>
      <c r="KXP1058" s="9"/>
      <c r="KXQ1058" s="9"/>
      <c r="KXR1058" s="9"/>
      <c r="KXS1058" s="9"/>
      <c r="KXT1058" s="9"/>
      <c r="KXU1058" s="9"/>
      <c r="KXV1058" s="9"/>
      <c r="KXW1058" s="9"/>
      <c r="KXX1058" s="9"/>
      <c r="KXY1058" s="9"/>
      <c r="KXZ1058" s="9"/>
      <c r="KYA1058" s="9"/>
      <c r="KYB1058" s="9"/>
      <c r="KYC1058" s="9"/>
      <c r="KYD1058" s="9"/>
      <c r="KYE1058" s="9"/>
      <c r="KYF1058" s="9"/>
      <c r="KYG1058" s="9"/>
      <c r="KYH1058" s="9"/>
      <c r="KYI1058" s="9"/>
      <c r="KYJ1058" s="9"/>
      <c r="KYK1058" s="9"/>
      <c r="KYL1058" s="9"/>
      <c r="KYM1058" s="9"/>
      <c r="KYN1058" s="9"/>
      <c r="KYO1058" s="9"/>
      <c r="KYP1058" s="9"/>
      <c r="KYQ1058" s="9"/>
      <c r="KYR1058" s="9"/>
      <c r="KYS1058" s="9"/>
      <c r="KYT1058" s="9"/>
      <c r="KYU1058" s="9"/>
      <c r="KYV1058" s="9"/>
      <c r="KYW1058" s="9"/>
      <c r="KYX1058" s="9"/>
      <c r="KYY1058" s="9"/>
      <c r="KYZ1058" s="9"/>
      <c r="KZA1058" s="9"/>
      <c r="KZB1058" s="9"/>
      <c r="KZC1058" s="9"/>
      <c r="KZD1058" s="9"/>
      <c r="KZE1058" s="9"/>
      <c r="KZF1058" s="9"/>
      <c r="KZG1058" s="9"/>
      <c r="KZH1058" s="9"/>
      <c r="KZI1058" s="9"/>
      <c r="KZJ1058" s="9"/>
      <c r="KZK1058" s="9"/>
      <c r="KZL1058" s="9"/>
      <c r="KZM1058" s="9"/>
      <c r="KZN1058" s="9"/>
      <c r="KZO1058" s="9"/>
      <c r="KZP1058" s="9"/>
      <c r="KZQ1058" s="9"/>
      <c r="KZR1058" s="9"/>
      <c r="KZS1058" s="9"/>
      <c r="KZT1058" s="9"/>
      <c r="KZU1058" s="9"/>
      <c r="KZV1058" s="9"/>
      <c r="KZW1058" s="9"/>
      <c r="KZX1058" s="9"/>
      <c r="KZY1058" s="9"/>
      <c r="KZZ1058" s="9"/>
      <c r="LAA1058" s="9"/>
      <c r="LAB1058" s="9"/>
      <c r="LAC1058" s="9"/>
      <c r="LAD1058" s="9"/>
      <c r="LAE1058" s="9"/>
      <c r="LAF1058" s="9"/>
      <c r="LAG1058" s="9"/>
      <c r="LAH1058" s="9"/>
      <c r="LAI1058" s="9"/>
      <c r="LAJ1058" s="9"/>
      <c r="LAK1058" s="9"/>
      <c r="LAL1058" s="9"/>
      <c r="LAM1058" s="9"/>
      <c r="LAN1058" s="9"/>
      <c r="LAO1058" s="9"/>
      <c r="LAP1058" s="9"/>
      <c r="LAQ1058" s="9"/>
      <c r="LAR1058" s="9"/>
      <c r="LAS1058" s="9"/>
      <c r="LAT1058" s="9"/>
      <c r="LAU1058" s="9"/>
      <c r="LAV1058" s="9"/>
      <c r="LAW1058" s="9"/>
      <c r="LAX1058" s="9"/>
      <c r="LAY1058" s="9"/>
      <c r="LAZ1058" s="9"/>
      <c r="LBA1058" s="9"/>
      <c r="LBB1058" s="9"/>
      <c r="LBC1058" s="9"/>
      <c r="LBD1058" s="9"/>
      <c r="LBE1058" s="9"/>
      <c r="LBF1058" s="9"/>
      <c r="LBG1058" s="9"/>
      <c r="LBH1058" s="9"/>
      <c r="LBI1058" s="9"/>
      <c r="LBJ1058" s="9"/>
      <c r="LBK1058" s="9"/>
      <c r="LBL1058" s="9"/>
      <c r="LBM1058" s="9"/>
      <c r="LBN1058" s="9"/>
      <c r="LBO1058" s="9"/>
      <c r="LBP1058" s="9"/>
      <c r="LBQ1058" s="9"/>
      <c r="LBR1058" s="9"/>
      <c r="LBS1058" s="9"/>
      <c r="LBT1058" s="9"/>
      <c r="LBU1058" s="9"/>
      <c r="LBV1058" s="9"/>
      <c r="LBW1058" s="9"/>
      <c r="LBX1058" s="9"/>
      <c r="LBY1058" s="9"/>
      <c r="LBZ1058" s="9"/>
      <c r="LCA1058" s="9"/>
      <c r="LCB1058" s="9"/>
      <c r="LCC1058" s="9"/>
      <c r="LCD1058" s="9"/>
      <c r="LCE1058" s="9"/>
      <c r="LCF1058" s="9"/>
      <c r="LCG1058" s="9"/>
      <c r="LCH1058" s="9"/>
      <c r="LCI1058" s="9"/>
      <c r="LCJ1058" s="9"/>
      <c r="LCK1058" s="9"/>
      <c r="LCL1058" s="9"/>
      <c r="LCM1058" s="9"/>
      <c r="LCN1058" s="9"/>
      <c r="LCO1058" s="9"/>
      <c r="LCP1058" s="9"/>
      <c r="LCQ1058" s="9"/>
      <c r="LCR1058" s="9"/>
      <c r="LCS1058" s="9"/>
      <c r="LCT1058" s="9"/>
      <c r="LCU1058" s="9"/>
      <c r="LCV1058" s="9"/>
      <c r="LCW1058" s="9"/>
      <c r="LCX1058" s="9"/>
      <c r="LCY1058" s="9"/>
      <c r="LCZ1058" s="9"/>
      <c r="LDA1058" s="9"/>
      <c r="LDB1058" s="9"/>
      <c r="LDC1058" s="9"/>
      <c r="LDD1058" s="9"/>
      <c r="LDE1058" s="9"/>
      <c r="LDF1058" s="9"/>
      <c r="LDG1058" s="9"/>
      <c r="LDH1058" s="9"/>
      <c r="LDI1058" s="9"/>
      <c r="LDJ1058" s="9"/>
      <c r="LDK1058" s="9"/>
      <c r="LDL1058" s="9"/>
      <c r="LDM1058" s="9"/>
      <c r="LDN1058" s="9"/>
      <c r="LDO1058" s="9"/>
      <c r="LDP1058" s="9"/>
      <c r="LDQ1058" s="9"/>
      <c r="LDR1058" s="9"/>
      <c r="LDS1058" s="9"/>
      <c r="LDT1058" s="9"/>
      <c r="LDU1058" s="9"/>
      <c r="LDV1058" s="9"/>
      <c r="LDW1058" s="9"/>
      <c r="LDX1058" s="9"/>
      <c r="LDY1058" s="9"/>
      <c r="LDZ1058" s="9"/>
      <c r="LEA1058" s="9"/>
      <c r="LEB1058" s="9"/>
      <c r="LEC1058" s="9"/>
      <c r="LED1058" s="9"/>
      <c r="LEE1058" s="9"/>
      <c r="LEF1058" s="9"/>
      <c r="LEG1058" s="9"/>
      <c r="LEH1058" s="9"/>
      <c r="LEI1058" s="9"/>
      <c r="LEJ1058" s="9"/>
      <c r="LEK1058" s="9"/>
      <c r="LEL1058" s="9"/>
      <c r="LEM1058" s="9"/>
      <c r="LEN1058" s="9"/>
      <c r="LEO1058" s="9"/>
      <c r="LEP1058" s="9"/>
      <c r="LEQ1058" s="9"/>
      <c r="LER1058" s="9"/>
      <c r="LES1058" s="9"/>
      <c r="LET1058" s="9"/>
      <c r="LEU1058" s="9"/>
      <c r="LEV1058" s="9"/>
      <c r="LEW1058" s="9"/>
      <c r="LEX1058" s="9"/>
      <c r="LEY1058" s="9"/>
      <c r="LEZ1058" s="9"/>
      <c r="LFA1058" s="9"/>
      <c r="LFB1058" s="9"/>
      <c r="LFC1058" s="9"/>
      <c r="LFD1058" s="9"/>
      <c r="LFE1058" s="9"/>
      <c r="LFF1058" s="9"/>
      <c r="LFG1058" s="9"/>
      <c r="LFH1058" s="9"/>
      <c r="LFI1058" s="9"/>
      <c r="LFJ1058" s="9"/>
      <c r="LFK1058" s="9"/>
      <c r="LFL1058" s="9"/>
      <c r="LFM1058" s="9"/>
      <c r="LFN1058" s="9"/>
      <c r="LFO1058" s="9"/>
      <c r="LFP1058" s="9"/>
      <c r="LFQ1058" s="9"/>
      <c r="LFR1058" s="9"/>
      <c r="LFS1058" s="9"/>
      <c r="LFT1058" s="9"/>
      <c r="LFU1058" s="9"/>
      <c r="LFV1058" s="9"/>
      <c r="LFW1058" s="9"/>
      <c r="LFX1058" s="9"/>
      <c r="LFY1058" s="9"/>
      <c r="LFZ1058" s="9"/>
      <c r="LGA1058" s="9"/>
      <c r="LGB1058" s="9"/>
      <c r="LGC1058" s="9"/>
      <c r="LGD1058" s="9"/>
      <c r="LGE1058" s="9"/>
      <c r="LGF1058" s="9"/>
      <c r="LGG1058" s="9"/>
      <c r="LGH1058" s="9"/>
      <c r="LGI1058" s="9"/>
      <c r="LGJ1058" s="9"/>
      <c r="LGK1058" s="9"/>
      <c r="LGL1058" s="9"/>
      <c r="LGM1058" s="9"/>
      <c r="LGN1058" s="9"/>
      <c r="LGO1058" s="9"/>
      <c r="LGP1058" s="9"/>
      <c r="LGQ1058" s="9"/>
      <c r="LGR1058" s="9"/>
      <c r="LGS1058" s="9"/>
      <c r="LGT1058" s="9"/>
      <c r="LGU1058" s="9"/>
      <c r="LGV1058" s="9"/>
      <c r="LGW1058" s="9"/>
      <c r="LGX1058" s="9"/>
      <c r="LGY1058" s="9"/>
      <c r="LGZ1058" s="9"/>
      <c r="LHA1058" s="9"/>
      <c r="LHB1058" s="9"/>
      <c r="LHC1058" s="9"/>
      <c r="LHD1058" s="9"/>
      <c r="LHE1058" s="9"/>
      <c r="LHF1058" s="9"/>
      <c r="LHG1058" s="9"/>
      <c r="LHH1058" s="9"/>
      <c r="LHI1058" s="9"/>
      <c r="LHJ1058" s="9"/>
      <c r="LHK1058" s="9"/>
      <c r="LHL1058" s="9"/>
      <c r="LHM1058" s="9"/>
      <c r="LHN1058" s="9"/>
      <c r="LHO1058" s="9"/>
      <c r="LHP1058" s="9"/>
      <c r="LHQ1058" s="9"/>
      <c r="LHR1058" s="9"/>
      <c r="LHS1058" s="9"/>
      <c r="LHT1058" s="9"/>
      <c r="LHU1058" s="9"/>
      <c r="LHV1058" s="9"/>
      <c r="LHW1058" s="9"/>
      <c r="LHX1058" s="9"/>
      <c r="LHY1058" s="9"/>
      <c r="LHZ1058" s="9"/>
      <c r="LIA1058" s="9"/>
      <c r="LIB1058" s="9"/>
      <c r="LIC1058" s="9"/>
      <c r="LID1058" s="9"/>
      <c r="LIE1058" s="9"/>
      <c r="LIF1058" s="9"/>
      <c r="LIG1058" s="9"/>
      <c r="LIH1058" s="9"/>
      <c r="LII1058" s="9"/>
      <c r="LIJ1058" s="9"/>
      <c r="LIK1058" s="9"/>
      <c r="LIL1058" s="9"/>
      <c r="LIM1058" s="9"/>
      <c r="LIN1058" s="9"/>
      <c r="LIO1058" s="9"/>
      <c r="LIP1058" s="9"/>
      <c r="LIQ1058" s="9"/>
      <c r="LIR1058" s="9"/>
      <c r="LIS1058" s="9"/>
      <c r="LIT1058" s="9"/>
      <c r="LIU1058" s="9"/>
      <c r="LIV1058" s="9"/>
      <c r="LIW1058" s="9"/>
      <c r="LIX1058" s="9"/>
      <c r="LIY1058" s="9"/>
      <c r="LIZ1058" s="9"/>
      <c r="LJA1058" s="9"/>
      <c r="LJB1058" s="9"/>
      <c r="LJC1058" s="9"/>
      <c r="LJD1058" s="9"/>
      <c r="LJE1058" s="9"/>
      <c r="LJF1058" s="9"/>
      <c r="LJG1058" s="9"/>
      <c r="LJH1058" s="9"/>
      <c r="LJI1058" s="9"/>
      <c r="LJJ1058" s="9"/>
      <c r="LJK1058" s="9"/>
      <c r="LJL1058" s="9"/>
      <c r="LJM1058" s="9"/>
      <c r="LJN1058" s="9"/>
      <c r="LJO1058" s="9"/>
      <c r="LJP1058" s="9"/>
      <c r="LJQ1058" s="9"/>
      <c r="LJR1058" s="9"/>
      <c r="LJS1058" s="9"/>
      <c r="LJT1058" s="9"/>
      <c r="LJU1058" s="9"/>
      <c r="LJV1058" s="9"/>
      <c r="LJW1058" s="9"/>
      <c r="LJX1058" s="9"/>
      <c r="LJY1058" s="9"/>
      <c r="LJZ1058" s="9"/>
      <c r="LKA1058" s="9"/>
      <c r="LKB1058" s="9"/>
      <c r="LKC1058" s="9"/>
      <c r="LKD1058" s="9"/>
      <c r="LKE1058" s="9"/>
      <c r="LKF1058" s="9"/>
      <c r="LKG1058" s="9"/>
      <c r="LKH1058" s="9"/>
      <c r="LKI1058" s="9"/>
      <c r="LKJ1058" s="9"/>
      <c r="LKK1058" s="9"/>
      <c r="LKL1058" s="9"/>
      <c r="LKM1058" s="9"/>
      <c r="LKN1058" s="9"/>
      <c r="LKO1058" s="9"/>
      <c r="LKP1058" s="9"/>
      <c r="LKQ1058" s="9"/>
      <c r="LKR1058" s="9"/>
      <c r="LKS1058" s="9"/>
      <c r="LKT1058" s="9"/>
      <c r="LKU1058" s="9"/>
      <c r="LKV1058" s="9"/>
      <c r="LKW1058" s="9"/>
      <c r="LKX1058" s="9"/>
      <c r="LKY1058" s="9"/>
      <c r="LKZ1058" s="9"/>
      <c r="LLA1058" s="9"/>
      <c r="LLB1058" s="9"/>
      <c r="LLC1058" s="9"/>
      <c r="LLD1058" s="9"/>
      <c r="LLE1058" s="9"/>
      <c r="LLF1058" s="9"/>
      <c r="LLG1058" s="9"/>
      <c r="LLH1058" s="9"/>
      <c r="LLI1058" s="9"/>
      <c r="LLJ1058" s="9"/>
      <c r="LLK1058" s="9"/>
      <c r="LLL1058" s="9"/>
      <c r="LLM1058" s="9"/>
      <c r="LLN1058" s="9"/>
      <c r="LLO1058" s="9"/>
      <c r="LLP1058" s="9"/>
      <c r="LLQ1058" s="9"/>
      <c r="LLR1058" s="9"/>
      <c r="LLS1058" s="9"/>
      <c r="LLT1058" s="9"/>
      <c r="LLU1058" s="9"/>
      <c r="LLV1058" s="9"/>
      <c r="LLW1058" s="9"/>
      <c r="LLX1058" s="9"/>
      <c r="LLY1058" s="9"/>
      <c r="LLZ1058" s="9"/>
      <c r="LMA1058" s="9"/>
      <c r="LMB1058" s="9"/>
      <c r="LMC1058" s="9"/>
      <c r="LMD1058" s="9"/>
      <c r="LME1058" s="9"/>
      <c r="LMF1058" s="9"/>
      <c r="LMG1058" s="9"/>
      <c r="LMH1058" s="9"/>
      <c r="LMI1058" s="9"/>
      <c r="LMJ1058" s="9"/>
      <c r="LMK1058" s="9"/>
      <c r="LML1058" s="9"/>
      <c r="LMM1058" s="9"/>
      <c r="LMN1058" s="9"/>
      <c r="LMO1058" s="9"/>
      <c r="LMP1058" s="9"/>
      <c r="LMQ1058" s="9"/>
      <c r="LMR1058" s="9"/>
      <c r="LMS1058" s="9"/>
      <c r="LMT1058" s="9"/>
      <c r="LMU1058" s="9"/>
      <c r="LMV1058" s="9"/>
      <c r="LMW1058" s="9"/>
      <c r="LMX1058" s="9"/>
      <c r="LMY1058" s="9"/>
      <c r="LMZ1058" s="9"/>
      <c r="LNA1058" s="9"/>
      <c r="LNB1058" s="9"/>
      <c r="LNC1058" s="9"/>
      <c r="LND1058" s="9"/>
      <c r="LNE1058" s="9"/>
      <c r="LNF1058" s="9"/>
      <c r="LNG1058" s="9"/>
      <c r="LNH1058" s="9"/>
      <c r="LNI1058" s="9"/>
      <c r="LNJ1058" s="9"/>
      <c r="LNK1058" s="9"/>
      <c r="LNL1058" s="9"/>
      <c r="LNM1058" s="9"/>
      <c r="LNN1058" s="9"/>
      <c r="LNO1058" s="9"/>
      <c r="LNP1058" s="9"/>
      <c r="LNQ1058" s="9"/>
      <c r="LNR1058" s="9"/>
      <c r="LNS1058" s="9"/>
      <c r="LNT1058" s="9"/>
      <c r="LNU1058" s="9"/>
      <c r="LNV1058" s="9"/>
      <c r="LNW1058" s="9"/>
      <c r="LNX1058" s="9"/>
      <c r="LNY1058" s="9"/>
      <c r="LNZ1058" s="9"/>
      <c r="LOA1058" s="9"/>
      <c r="LOB1058" s="9"/>
      <c r="LOC1058" s="9"/>
      <c r="LOD1058" s="9"/>
      <c r="LOE1058" s="9"/>
      <c r="LOF1058" s="9"/>
      <c r="LOG1058" s="9"/>
      <c r="LOH1058" s="9"/>
      <c r="LOI1058" s="9"/>
      <c r="LOJ1058" s="9"/>
      <c r="LOK1058" s="9"/>
      <c r="LOL1058" s="9"/>
      <c r="LOM1058" s="9"/>
      <c r="LON1058" s="9"/>
      <c r="LOO1058" s="9"/>
      <c r="LOP1058" s="9"/>
      <c r="LOQ1058" s="9"/>
      <c r="LOR1058" s="9"/>
      <c r="LOS1058" s="9"/>
      <c r="LOT1058" s="9"/>
      <c r="LOU1058" s="9"/>
      <c r="LOV1058" s="9"/>
      <c r="LOW1058" s="9"/>
      <c r="LOX1058" s="9"/>
      <c r="LOY1058" s="9"/>
      <c r="LOZ1058" s="9"/>
      <c r="LPA1058" s="9"/>
      <c r="LPB1058" s="9"/>
      <c r="LPC1058" s="9"/>
      <c r="LPD1058" s="9"/>
      <c r="LPE1058" s="9"/>
      <c r="LPF1058" s="9"/>
      <c r="LPG1058" s="9"/>
      <c r="LPH1058" s="9"/>
      <c r="LPI1058" s="9"/>
      <c r="LPJ1058" s="9"/>
      <c r="LPK1058" s="9"/>
      <c r="LPL1058" s="9"/>
      <c r="LPM1058" s="9"/>
      <c r="LPN1058" s="9"/>
      <c r="LPO1058" s="9"/>
      <c r="LPP1058" s="9"/>
      <c r="LPQ1058" s="9"/>
      <c r="LPR1058" s="9"/>
      <c r="LPS1058" s="9"/>
      <c r="LPT1058" s="9"/>
      <c r="LPU1058" s="9"/>
      <c r="LPV1058" s="9"/>
      <c r="LPW1058" s="9"/>
      <c r="LPX1058" s="9"/>
      <c r="LPY1058" s="9"/>
      <c r="LPZ1058" s="9"/>
      <c r="LQA1058" s="9"/>
      <c r="LQB1058" s="9"/>
      <c r="LQC1058" s="9"/>
      <c r="LQD1058" s="9"/>
      <c r="LQE1058" s="9"/>
      <c r="LQF1058" s="9"/>
      <c r="LQG1058" s="9"/>
      <c r="LQH1058" s="9"/>
      <c r="LQI1058" s="9"/>
      <c r="LQJ1058" s="9"/>
      <c r="LQK1058" s="9"/>
      <c r="LQL1058" s="9"/>
      <c r="LQM1058" s="9"/>
      <c r="LQN1058" s="9"/>
      <c r="LQO1058" s="9"/>
      <c r="LQP1058" s="9"/>
      <c r="LQQ1058" s="9"/>
      <c r="LQR1058" s="9"/>
      <c r="LQS1058" s="9"/>
      <c r="LQT1058" s="9"/>
      <c r="LQU1058" s="9"/>
      <c r="LQV1058" s="9"/>
      <c r="LQW1058" s="9"/>
      <c r="LQX1058" s="9"/>
      <c r="LQY1058" s="9"/>
      <c r="LQZ1058" s="9"/>
      <c r="LRA1058" s="9"/>
      <c r="LRB1058" s="9"/>
      <c r="LRC1058" s="9"/>
      <c r="LRD1058" s="9"/>
      <c r="LRE1058" s="9"/>
      <c r="LRF1058" s="9"/>
      <c r="LRG1058" s="9"/>
      <c r="LRH1058" s="9"/>
      <c r="LRI1058" s="9"/>
      <c r="LRJ1058" s="9"/>
      <c r="LRK1058" s="9"/>
      <c r="LRL1058" s="9"/>
      <c r="LRM1058" s="9"/>
      <c r="LRN1058" s="9"/>
      <c r="LRO1058" s="9"/>
      <c r="LRP1058" s="9"/>
      <c r="LRQ1058" s="9"/>
      <c r="LRR1058" s="9"/>
      <c r="LRS1058" s="9"/>
      <c r="LRT1058" s="9"/>
      <c r="LRU1058" s="9"/>
      <c r="LRV1058" s="9"/>
      <c r="LRW1058" s="9"/>
      <c r="LRX1058" s="9"/>
      <c r="LRY1058" s="9"/>
      <c r="LRZ1058" s="9"/>
      <c r="LSA1058" s="9"/>
      <c r="LSB1058" s="9"/>
      <c r="LSC1058" s="9"/>
      <c r="LSD1058" s="9"/>
      <c r="LSE1058" s="9"/>
      <c r="LSF1058" s="9"/>
      <c r="LSG1058" s="9"/>
      <c r="LSH1058" s="9"/>
      <c r="LSI1058" s="9"/>
      <c r="LSJ1058" s="9"/>
      <c r="LSK1058" s="9"/>
      <c r="LSL1058" s="9"/>
      <c r="LSM1058" s="9"/>
      <c r="LSN1058" s="9"/>
      <c r="LSO1058" s="9"/>
      <c r="LSP1058" s="9"/>
      <c r="LSQ1058" s="9"/>
      <c r="LSR1058" s="9"/>
      <c r="LSS1058" s="9"/>
      <c r="LST1058" s="9"/>
      <c r="LSU1058" s="9"/>
      <c r="LSV1058" s="9"/>
      <c r="LSW1058" s="9"/>
      <c r="LSX1058" s="9"/>
      <c r="LSY1058" s="9"/>
      <c r="LSZ1058" s="9"/>
      <c r="LTA1058" s="9"/>
      <c r="LTB1058" s="9"/>
      <c r="LTC1058" s="9"/>
      <c r="LTD1058" s="9"/>
      <c r="LTE1058" s="9"/>
      <c r="LTF1058" s="9"/>
      <c r="LTG1058" s="9"/>
      <c r="LTH1058" s="9"/>
      <c r="LTI1058" s="9"/>
      <c r="LTJ1058" s="9"/>
      <c r="LTK1058" s="9"/>
      <c r="LTL1058" s="9"/>
      <c r="LTM1058" s="9"/>
      <c r="LTN1058" s="9"/>
      <c r="LTO1058" s="9"/>
      <c r="LTP1058" s="9"/>
      <c r="LTQ1058" s="9"/>
      <c r="LTR1058" s="9"/>
      <c r="LTS1058" s="9"/>
      <c r="LTT1058" s="9"/>
      <c r="LTU1058" s="9"/>
      <c r="LTV1058" s="9"/>
      <c r="LTW1058" s="9"/>
      <c r="LTX1058" s="9"/>
      <c r="LTY1058" s="9"/>
      <c r="LTZ1058" s="9"/>
      <c r="LUA1058" s="9"/>
      <c r="LUB1058" s="9"/>
      <c r="LUC1058" s="9"/>
      <c r="LUD1058" s="9"/>
      <c r="LUE1058" s="9"/>
      <c r="LUF1058" s="9"/>
      <c r="LUG1058" s="9"/>
      <c r="LUH1058" s="9"/>
      <c r="LUI1058" s="9"/>
      <c r="LUJ1058" s="9"/>
      <c r="LUK1058" s="9"/>
      <c r="LUL1058" s="9"/>
      <c r="LUM1058" s="9"/>
      <c r="LUN1058" s="9"/>
      <c r="LUO1058" s="9"/>
      <c r="LUP1058" s="9"/>
      <c r="LUQ1058" s="9"/>
      <c r="LUR1058" s="9"/>
      <c r="LUS1058" s="9"/>
      <c r="LUT1058" s="9"/>
      <c r="LUU1058" s="9"/>
      <c r="LUV1058" s="9"/>
      <c r="LUW1058" s="9"/>
      <c r="LUX1058" s="9"/>
      <c r="LUY1058" s="9"/>
      <c r="LUZ1058" s="9"/>
      <c r="LVA1058" s="9"/>
      <c r="LVB1058" s="9"/>
      <c r="LVC1058" s="9"/>
      <c r="LVD1058" s="9"/>
      <c r="LVE1058" s="9"/>
      <c r="LVF1058" s="9"/>
      <c r="LVG1058" s="9"/>
      <c r="LVH1058" s="9"/>
      <c r="LVI1058" s="9"/>
      <c r="LVJ1058" s="9"/>
      <c r="LVK1058" s="9"/>
      <c r="LVL1058" s="9"/>
      <c r="LVM1058" s="9"/>
      <c r="LVN1058" s="9"/>
      <c r="LVO1058" s="9"/>
      <c r="LVP1058" s="9"/>
      <c r="LVQ1058" s="9"/>
      <c r="LVR1058" s="9"/>
      <c r="LVS1058" s="9"/>
      <c r="LVT1058" s="9"/>
      <c r="LVU1058" s="9"/>
      <c r="LVV1058" s="9"/>
      <c r="LVW1058" s="9"/>
      <c r="LVX1058" s="9"/>
      <c r="LVY1058" s="9"/>
      <c r="LVZ1058" s="9"/>
      <c r="LWA1058" s="9"/>
      <c r="LWB1058" s="9"/>
      <c r="LWC1058" s="9"/>
      <c r="LWD1058" s="9"/>
      <c r="LWE1058" s="9"/>
      <c r="LWF1058" s="9"/>
      <c r="LWG1058" s="9"/>
      <c r="LWH1058" s="9"/>
      <c r="LWI1058" s="9"/>
      <c r="LWJ1058" s="9"/>
      <c r="LWK1058" s="9"/>
      <c r="LWL1058" s="9"/>
      <c r="LWM1058" s="9"/>
      <c r="LWN1058" s="9"/>
      <c r="LWO1058" s="9"/>
      <c r="LWP1058" s="9"/>
      <c r="LWQ1058" s="9"/>
      <c r="LWR1058" s="9"/>
      <c r="LWS1058" s="9"/>
      <c r="LWT1058" s="9"/>
      <c r="LWU1058" s="9"/>
      <c r="LWV1058" s="9"/>
      <c r="LWW1058" s="9"/>
      <c r="LWX1058" s="9"/>
      <c r="LWY1058" s="9"/>
      <c r="LWZ1058" s="9"/>
      <c r="LXA1058" s="9"/>
      <c r="LXB1058" s="9"/>
      <c r="LXC1058" s="9"/>
      <c r="LXD1058" s="9"/>
      <c r="LXE1058" s="9"/>
      <c r="LXF1058" s="9"/>
      <c r="LXG1058" s="9"/>
      <c r="LXH1058" s="9"/>
      <c r="LXI1058" s="9"/>
      <c r="LXJ1058" s="9"/>
      <c r="LXK1058" s="9"/>
      <c r="LXL1058" s="9"/>
      <c r="LXM1058" s="9"/>
      <c r="LXN1058" s="9"/>
      <c r="LXO1058" s="9"/>
      <c r="LXP1058" s="9"/>
      <c r="LXQ1058" s="9"/>
      <c r="LXR1058" s="9"/>
      <c r="LXS1058" s="9"/>
      <c r="LXT1058" s="9"/>
      <c r="LXU1058" s="9"/>
      <c r="LXV1058" s="9"/>
      <c r="LXW1058" s="9"/>
      <c r="LXX1058" s="9"/>
      <c r="LXY1058" s="9"/>
      <c r="LXZ1058" s="9"/>
      <c r="LYA1058" s="9"/>
      <c r="LYB1058" s="9"/>
      <c r="LYC1058" s="9"/>
      <c r="LYD1058" s="9"/>
      <c r="LYE1058" s="9"/>
      <c r="LYF1058" s="9"/>
      <c r="LYG1058" s="9"/>
      <c r="LYH1058" s="9"/>
      <c r="LYI1058" s="9"/>
      <c r="LYJ1058" s="9"/>
      <c r="LYK1058" s="9"/>
      <c r="LYL1058" s="9"/>
      <c r="LYM1058" s="9"/>
      <c r="LYN1058" s="9"/>
      <c r="LYO1058" s="9"/>
      <c r="LYP1058" s="9"/>
      <c r="LYQ1058" s="9"/>
      <c r="LYR1058" s="9"/>
      <c r="LYS1058" s="9"/>
      <c r="LYT1058" s="9"/>
      <c r="LYU1058" s="9"/>
      <c r="LYV1058" s="9"/>
      <c r="LYW1058" s="9"/>
      <c r="LYX1058" s="9"/>
      <c r="LYY1058" s="9"/>
      <c r="LYZ1058" s="9"/>
      <c r="LZA1058" s="9"/>
      <c r="LZB1058" s="9"/>
      <c r="LZC1058" s="9"/>
      <c r="LZD1058" s="9"/>
      <c r="LZE1058" s="9"/>
      <c r="LZF1058" s="9"/>
      <c r="LZG1058" s="9"/>
      <c r="LZH1058" s="9"/>
      <c r="LZI1058" s="9"/>
      <c r="LZJ1058" s="9"/>
      <c r="LZK1058" s="9"/>
      <c r="LZL1058" s="9"/>
      <c r="LZM1058" s="9"/>
      <c r="LZN1058" s="9"/>
      <c r="LZO1058" s="9"/>
      <c r="LZP1058" s="9"/>
      <c r="LZQ1058" s="9"/>
      <c r="LZR1058" s="9"/>
      <c r="LZS1058" s="9"/>
      <c r="LZT1058" s="9"/>
      <c r="LZU1058" s="9"/>
      <c r="LZV1058" s="9"/>
      <c r="LZW1058" s="9"/>
      <c r="LZX1058" s="9"/>
      <c r="LZY1058" s="9"/>
      <c r="LZZ1058" s="9"/>
      <c r="MAA1058" s="9"/>
      <c r="MAB1058" s="9"/>
      <c r="MAC1058" s="9"/>
      <c r="MAD1058" s="9"/>
      <c r="MAE1058" s="9"/>
      <c r="MAF1058" s="9"/>
      <c r="MAG1058" s="9"/>
      <c r="MAH1058" s="9"/>
      <c r="MAI1058" s="9"/>
      <c r="MAJ1058" s="9"/>
      <c r="MAK1058" s="9"/>
      <c r="MAL1058" s="9"/>
      <c r="MAM1058" s="9"/>
      <c r="MAN1058" s="9"/>
      <c r="MAO1058" s="9"/>
      <c r="MAP1058" s="9"/>
      <c r="MAQ1058" s="9"/>
      <c r="MAR1058" s="9"/>
      <c r="MAS1058" s="9"/>
      <c r="MAT1058" s="9"/>
      <c r="MAU1058" s="9"/>
      <c r="MAV1058" s="9"/>
      <c r="MAW1058" s="9"/>
      <c r="MAX1058" s="9"/>
      <c r="MAY1058" s="9"/>
      <c r="MAZ1058" s="9"/>
      <c r="MBA1058" s="9"/>
      <c r="MBB1058" s="9"/>
      <c r="MBC1058" s="9"/>
      <c r="MBD1058" s="9"/>
      <c r="MBE1058" s="9"/>
      <c r="MBF1058" s="9"/>
      <c r="MBG1058" s="9"/>
      <c r="MBH1058" s="9"/>
      <c r="MBI1058" s="9"/>
      <c r="MBJ1058" s="9"/>
      <c r="MBK1058" s="9"/>
      <c r="MBL1058" s="9"/>
      <c r="MBM1058" s="9"/>
      <c r="MBN1058" s="9"/>
      <c r="MBO1058" s="9"/>
      <c r="MBP1058" s="9"/>
      <c r="MBQ1058" s="9"/>
      <c r="MBR1058" s="9"/>
      <c r="MBS1058" s="9"/>
      <c r="MBT1058" s="9"/>
      <c r="MBU1058" s="9"/>
      <c r="MBV1058" s="9"/>
      <c r="MBW1058" s="9"/>
      <c r="MBX1058" s="9"/>
      <c r="MBY1058" s="9"/>
      <c r="MBZ1058" s="9"/>
      <c r="MCA1058" s="9"/>
      <c r="MCB1058" s="9"/>
      <c r="MCC1058" s="9"/>
      <c r="MCD1058" s="9"/>
      <c r="MCE1058" s="9"/>
      <c r="MCF1058" s="9"/>
      <c r="MCG1058" s="9"/>
      <c r="MCH1058" s="9"/>
      <c r="MCI1058" s="9"/>
      <c r="MCJ1058" s="9"/>
      <c r="MCK1058" s="9"/>
      <c r="MCL1058" s="9"/>
      <c r="MCM1058" s="9"/>
      <c r="MCN1058" s="9"/>
      <c r="MCO1058" s="9"/>
      <c r="MCP1058" s="9"/>
      <c r="MCQ1058" s="9"/>
      <c r="MCR1058" s="9"/>
      <c r="MCS1058" s="9"/>
      <c r="MCT1058" s="9"/>
      <c r="MCU1058" s="9"/>
      <c r="MCV1058" s="9"/>
      <c r="MCW1058" s="9"/>
      <c r="MCX1058" s="9"/>
      <c r="MCY1058" s="9"/>
      <c r="MCZ1058" s="9"/>
      <c r="MDA1058" s="9"/>
      <c r="MDB1058" s="9"/>
      <c r="MDC1058" s="9"/>
      <c r="MDD1058" s="9"/>
      <c r="MDE1058" s="9"/>
      <c r="MDF1058" s="9"/>
      <c r="MDG1058" s="9"/>
      <c r="MDH1058" s="9"/>
      <c r="MDI1058" s="9"/>
      <c r="MDJ1058" s="9"/>
      <c r="MDK1058" s="9"/>
      <c r="MDL1058" s="9"/>
      <c r="MDM1058" s="9"/>
      <c r="MDN1058" s="9"/>
      <c r="MDO1058" s="9"/>
      <c r="MDP1058" s="9"/>
      <c r="MDQ1058" s="9"/>
      <c r="MDR1058" s="9"/>
      <c r="MDS1058" s="9"/>
      <c r="MDT1058" s="9"/>
      <c r="MDU1058" s="9"/>
      <c r="MDV1058" s="9"/>
      <c r="MDW1058" s="9"/>
      <c r="MDX1058" s="9"/>
      <c r="MDY1058" s="9"/>
      <c r="MDZ1058" s="9"/>
      <c r="MEA1058" s="9"/>
      <c r="MEB1058" s="9"/>
      <c r="MEC1058" s="9"/>
      <c r="MED1058" s="9"/>
      <c r="MEE1058" s="9"/>
      <c r="MEF1058" s="9"/>
      <c r="MEG1058" s="9"/>
      <c r="MEH1058" s="9"/>
      <c r="MEI1058" s="9"/>
      <c r="MEJ1058" s="9"/>
      <c r="MEK1058" s="9"/>
      <c r="MEL1058" s="9"/>
      <c r="MEM1058" s="9"/>
      <c r="MEN1058" s="9"/>
      <c r="MEO1058" s="9"/>
      <c r="MEP1058" s="9"/>
      <c r="MEQ1058" s="9"/>
      <c r="MER1058" s="9"/>
      <c r="MES1058" s="9"/>
      <c r="MET1058" s="9"/>
      <c r="MEU1058" s="9"/>
      <c r="MEV1058" s="9"/>
      <c r="MEW1058" s="9"/>
      <c r="MEX1058" s="9"/>
      <c r="MEY1058" s="9"/>
      <c r="MEZ1058" s="9"/>
      <c r="MFA1058" s="9"/>
      <c r="MFB1058" s="9"/>
      <c r="MFC1058" s="9"/>
      <c r="MFD1058" s="9"/>
      <c r="MFE1058" s="9"/>
      <c r="MFF1058" s="9"/>
      <c r="MFG1058" s="9"/>
      <c r="MFH1058" s="9"/>
      <c r="MFI1058" s="9"/>
      <c r="MFJ1058" s="9"/>
      <c r="MFK1058" s="9"/>
      <c r="MFL1058" s="9"/>
      <c r="MFM1058" s="9"/>
      <c r="MFN1058" s="9"/>
      <c r="MFO1058" s="9"/>
      <c r="MFP1058" s="9"/>
      <c r="MFQ1058" s="9"/>
      <c r="MFR1058" s="9"/>
      <c r="MFS1058" s="9"/>
      <c r="MFT1058" s="9"/>
      <c r="MFU1058" s="9"/>
      <c r="MFV1058" s="9"/>
      <c r="MFW1058" s="9"/>
      <c r="MFX1058" s="9"/>
      <c r="MFY1058" s="9"/>
      <c r="MFZ1058" s="9"/>
      <c r="MGA1058" s="9"/>
      <c r="MGB1058" s="9"/>
      <c r="MGC1058" s="9"/>
      <c r="MGD1058" s="9"/>
      <c r="MGE1058" s="9"/>
      <c r="MGF1058" s="9"/>
      <c r="MGG1058" s="9"/>
      <c r="MGH1058" s="9"/>
      <c r="MGI1058" s="9"/>
      <c r="MGJ1058" s="9"/>
      <c r="MGK1058" s="9"/>
      <c r="MGL1058" s="9"/>
      <c r="MGM1058" s="9"/>
      <c r="MGN1058" s="9"/>
      <c r="MGO1058" s="9"/>
      <c r="MGP1058" s="9"/>
      <c r="MGQ1058" s="9"/>
      <c r="MGR1058" s="9"/>
      <c r="MGS1058" s="9"/>
      <c r="MGT1058" s="9"/>
      <c r="MGU1058" s="9"/>
      <c r="MGV1058" s="9"/>
      <c r="MGW1058" s="9"/>
      <c r="MGX1058" s="9"/>
      <c r="MGY1058" s="9"/>
      <c r="MGZ1058" s="9"/>
      <c r="MHA1058" s="9"/>
      <c r="MHB1058" s="9"/>
      <c r="MHC1058" s="9"/>
      <c r="MHD1058" s="9"/>
      <c r="MHE1058" s="9"/>
      <c r="MHF1058" s="9"/>
      <c r="MHG1058" s="9"/>
      <c r="MHH1058" s="9"/>
      <c r="MHI1058" s="9"/>
      <c r="MHJ1058" s="9"/>
      <c r="MHK1058" s="9"/>
      <c r="MHL1058" s="9"/>
      <c r="MHM1058" s="9"/>
      <c r="MHN1058" s="9"/>
      <c r="MHO1058" s="9"/>
      <c r="MHP1058" s="9"/>
      <c r="MHQ1058" s="9"/>
      <c r="MHR1058" s="9"/>
      <c r="MHS1058" s="9"/>
      <c r="MHT1058" s="9"/>
      <c r="MHU1058" s="9"/>
      <c r="MHV1058" s="9"/>
      <c r="MHW1058" s="9"/>
      <c r="MHX1058" s="9"/>
      <c r="MHY1058" s="9"/>
      <c r="MHZ1058" s="9"/>
      <c r="MIA1058" s="9"/>
      <c r="MIB1058" s="9"/>
      <c r="MIC1058" s="9"/>
      <c r="MID1058" s="9"/>
      <c r="MIE1058" s="9"/>
      <c r="MIF1058" s="9"/>
      <c r="MIG1058" s="9"/>
      <c r="MIH1058" s="9"/>
      <c r="MII1058" s="9"/>
      <c r="MIJ1058" s="9"/>
      <c r="MIK1058" s="9"/>
      <c r="MIL1058" s="9"/>
      <c r="MIM1058" s="9"/>
      <c r="MIN1058" s="9"/>
      <c r="MIO1058" s="9"/>
      <c r="MIP1058" s="9"/>
      <c r="MIQ1058" s="9"/>
      <c r="MIR1058" s="9"/>
      <c r="MIS1058" s="9"/>
      <c r="MIT1058" s="9"/>
      <c r="MIU1058" s="9"/>
      <c r="MIV1058" s="9"/>
      <c r="MIW1058" s="9"/>
      <c r="MIX1058" s="9"/>
      <c r="MIY1058" s="9"/>
      <c r="MIZ1058" s="9"/>
      <c r="MJA1058" s="9"/>
      <c r="MJB1058" s="9"/>
      <c r="MJC1058" s="9"/>
      <c r="MJD1058" s="9"/>
      <c r="MJE1058" s="9"/>
      <c r="MJF1058" s="9"/>
      <c r="MJG1058" s="9"/>
      <c r="MJH1058" s="9"/>
      <c r="MJI1058" s="9"/>
      <c r="MJJ1058" s="9"/>
      <c r="MJK1058" s="9"/>
      <c r="MJL1058" s="9"/>
      <c r="MJM1058" s="9"/>
      <c r="MJN1058" s="9"/>
      <c r="MJO1058" s="9"/>
      <c r="MJP1058" s="9"/>
      <c r="MJQ1058" s="9"/>
      <c r="MJR1058" s="9"/>
      <c r="MJS1058" s="9"/>
      <c r="MJT1058" s="9"/>
      <c r="MJU1058" s="9"/>
      <c r="MJV1058" s="9"/>
      <c r="MJW1058" s="9"/>
      <c r="MJX1058" s="9"/>
      <c r="MJY1058" s="9"/>
      <c r="MJZ1058" s="9"/>
      <c r="MKA1058" s="9"/>
      <c r="MKB1058" s="9"/>
      <c r="MKC1058" s="9"/>
      <c r="MKD1058" s="9"/>
      <c r="MKE1058" s="9"/>
      <c r="MKF1058" s="9"/>
      <c r="MKG1058" s="9"/>
      <c r="MKH1058" s="9"/>
      <c r="MKI1058" s="9"/>
      <c r="MKJ1058" s="9"/>
      <c r="MKK1058" s="9"/>
      <c r="MKL1058" s="9"/>
      <c r="MKM1058" s="9"/>
      <c r="MKN1058" s="9"/>
      <c r="MKO1058" s="9"/>
      <c r="MKP1058" s="9"/>
      <c r="MKQ1058" s="9"/>
      <c r="MKR1058" s="9"/>
      <c r="MKS1058" s="9"/>
      <c r="MKT1058" s="9"/>
      <c r="MKU1058" s="9"/>
      <c r="MKV1058" s="9"/>
      <c r="MKW1058" s="9"/>
      <c r="MKX1058" s="9"/>
      <c r="MKY1058" s="9"/>
      <c r="MKZ1058" s="9"/>
      <c r="MLA1058" s="9"/>
      <c r="MLB1058" s="9"/>
      <c r="MLC1058" s="9"/>
      <c r="MLD1058" s="9"/>
      <c r="MLE1058" s="9"/>
      <c r="MLF1058" s="9"/>
      <c r="MLG1058" s="9"/>
      <c r="MLH1058" s="9"/>
      <c r="MLI1058" s="9"/>
      <c r="MLJ1058" s="9"/>
      <c r="MLK1058" s="9"/>
      <c r="MLL1058" s="9"/>
      <c r="MLM1058" s="9"/>
      <c r="MLN1058" s="9"/>
      <c r="MLO1058" s="9"/>
      <c r="MLP1058" s="9"/>
      <c r="MLQ1058" s="9"/>
      <c r="MLR1058" s="9"/>
      <c r="MLS1058" s="9"/>
      <c r="MLT1058" s="9"/>
      <c r="MLU1058" s="9"/>
      <c r="MLV1058" s="9"/>
      <c r="MLW1058" s="9"/>
      <c r="MLX1058" s="9"/>
      <c r="MLY1058" s="9"/>
      <c r="MLZ1058" s="9"/>
      <c r="MMA1058" s="9"/>
      <c r="MMB1058" s="9"/>
      <c r="MMC1058" s="9"/>
      <c r="MMD1058" s="9"/>
      <c r="MME1058" s="9"/>
      <c r="MMF1058" s="9"/>
      <c r="MMG1058" s="9"/>
      <c r="MMH1058" s="9"/>
      <c r="MMI1058" s="9"/>
      <c r="MMJ1058" s="9"/>
      <c r="MMK1058" s="9"/>
      <c r="MML1058" s="9"/>
      <c r="MMM1058" s="9"/>
      <c r="MMN1058" s="9"/>
      <c r="MMO1058" s="9"/>
      <c r="MMP1058" s="9"/>
      <c r="MMQ1058" s="9"/>
      <c r="MMR1058" s="9"/>
      <c r="MMS1058" s="9"/>
      <c r="MMT1058" s="9"/>
      <c r="MMU1058" s="9"/>
      <c r="MMV1058" s="9"/>
      <c r="MMW1058" s="9"/>
      <c r="MMX1058" s="9"/>
      <c r="MMY1058" s="9"/>
      <c r="MMZ1058" s="9"/>
      <c r="MNA1058" s="9"/>
      <c r="MNB1058" s="9"/>
      <c r="MNC1058" s="9"/>
      <c r="MND1058" s="9"/>
      <c r="MNE1058" s="9"/>
      <c r="MNF1058" s="9"/>
      <c r="MNG1058" s="9"/>
      <c r="MNH1058" s="9"/>
      <c r="MNI1058" s="9"/>
      <c r="MNJ1058" s="9"/>
      <c r="MNK1058" s="9"/>
      <c r="MNL1058" s="9"/>
      <c r="MNM1058" s="9"/>
      <c r="MNN1058" s="9"/>
      <c r="MNO1058" s="9"/>
      <c r="MNP1058" s="9"/>
      <c r="MNQ1058" s="9"/>
      <c r="MNR1058" s="9"/>
      <c r="MNS1058" s="9"/>
      <c r="MNT1058" s="9"/>
      <c r="MNU1058" s="9"/>
      <c r="MNV1058" s="9"/>
      <c r="MNW1058" s="9"/>
      <c r="MNX1058" s="9"/>
      <c r="MNY1058" s="9"/>
      <c r="MNZ1058" s="9"/>
      <c r="MOA1058" s="9"/>
      <c r="MOB1058" s="9"/>
      <c r="MOC1058" s="9"/>
      <c r="MOD1058" s="9"/>
      <c r="MOE1058" s="9"/>
      <c r="MOF1058" s="9"/>
      <c r="MOG1058" s="9"/>
      <c r="MOH1058" s="9"/>
      <c r="MOI1058" s="9"/>
      <c r="MOJ1058" s="9"/>
      <c r="MOK1058" s="9"/>
      <c r="MOL1058" s="9"/>
      <c r="MOM1058" s="9"/>
      <c r="MON1058" s="9"/>
      <c r="MOO1058" s="9"/>
      <c r="MOP1058" s="9"/>
      <c r="MOQ1058" s="9"/>
      <c r="MOR1058" s="9"/>
      <c r="MOS1058" s="9"/>
      <c r="MOT1058" s="9"/>
      <c r="MOU1058" s="9"/>
      <c r="MOV1058" s="9"/>
      <c r="MOW1058" s="9"/>
      <c r="MOX1058" s="9"/>
      <c r="MOY1058" s="9"/>
      <c r="MOZ1058" s="9"/>
      <c r="MPA1058" s="9"/>
      <c r="MPB1058" s="9"/>
      <c r="MPC1058" s="9"/>
      <c r="MPD1058" s="9"/>
      <c r="MPE1058" s="9"/>
      <c r="MPF1058" s="9"/>
      <c r="MPG1058" s="9"/>
      <c r="MPH1058" s="9"/>
      <c r="MPI1058" s="9"/>
      <c r="MPJ1058" s="9"/>
      <c r="MPK1058" s="9"/>
      <c r="MPL1058" s="9"/>
      <c r="MPM1058" s="9"/>
      <c r="MPN1058" s="9"/>
      <c r="MPO1058" s="9"/>
      <c r="MPP1058" s="9"/>
      <c r="MPQ1058" s="9"/>
      <c r="MPR1058" s="9"/>
      <c r="MPS1058" s="9"/>
      <c r="MPT1058" s="9"/>
      <c r="MPU1058" s="9"/>
      <c r="MPV1058" s="9"/>
      <c r="MPW1058" s="9"/>
      <c r="MPX1058" s="9"/>
      <c r="MPY1058" s="9"/>
      <c r="MPZ1058" s="9"/>
      <c r="MQA1058" s="9"/>
      <c r="MQB1058" s="9"/>
      <c r="MQC1058" s="9"/>
      <c r="MQD1058" s="9"/>
      <c r="MQE1058" s="9"/>
      <c r="MQF1058" s="9"/>
      <c r="MQG1058" s="9"/>
      <c r="MQH1058" s="9"/>
      <c r="MQI1058" s="9"/>
      <c r="MQJ1058" s="9"/>
      <c r="MQK1058" s="9"/>
      <c r="MQL1058" s="9"/>
      <c r="MQM1058" s="9"/>
      <c r="MQN1058" s="9"/>
      <c r="MQO1058" s="9"/>
      <c r="MQP1058" s="9"/>
      <c r="MQQ1058" s="9"/>
      <c r="MQR1058" s="9"/>
      <c r="MQS1058" s="9"/>
      <c r="MQT1058" s="9"/>
      <c r="MQU1058" s="9"/>
      <c r="MQV1058" s="9"/>
      <c r="MQW1058" s="9"/>
      <c r="MQX1058" s="9"/>
      <c r="MQY1058" s="9"/>
      <c r="MQZ1058" s="9"/>
      <c r="MRA1058" s="9"/>
      <c r="MRB1058" s="9"/>
      <c r="MRC1058" s="9"/>
      <c r="MRD1058" s="9"/>
      <c r="MRE1058" s="9"/>
      <c r="MRF1058" s="9"/>
      <c r="MRG1058" s="9"/>
      <c r="MRH1058" s="9"/>
      <c r="MRI1058" s="9"/>
      <c r="MRJ1058" s="9"/>
      <c r="MRK1058" s="9"/>
      <c r="MRL1058" s="9"/>
      <c r="MRM1058" s="9"/>
      <c r="MRN1058" s="9"/>
      <c r="MRO1058" s="9"/>
      <c r="MRP1058" s="9"/>
      <c r="MRQ1058" s="9"/>
      <c r="MRR1058" s="9"/>
      <c r="MRS1058" s="9"/>
      <c r="MRT1058" s="9"/>
      <c r="MRU1058" s="9"/>
      <c r="MRV1058" s="9"/>
      <c r="MRW1058" s="9"/>
      <c r="MRX1058" s="9"/>
      <c r="MRY1058" s="9"/>
      <c r="MRZ1058" s="9"/>
      <c r="MSA1058" s="9"/>
      <c r="MSB1058" s="9"/>
      <c r="MSC1058" s="9"/>
      <c r="MSD1058" s="9"/>
      <c r="MSE1058" s="9"/>
      <c r="MSF1058" s="9"/>
      <c r="MSG1058" s="9"/>
      <c r="MSH1058" s="9"/>
      <c r="MSI1058" s="9"/>
      <c r="MSJ1058" s="9"/>
      <c r="MSK1058" s="9"/>
      <c r="MSL1058" s="9"/>
      <c r="MSM1058" s="9"/>
      <c r="MSN1058" s="9"/>
      <c r="MSO1058" s="9"/>
      <c r="MSP1058" s="9"/>
      <c r="MSQ1058" s="9"/>
      <c r="MSR1058" s="9"/>
      <c r="MSS1058" s="9"/>
      <c r="MST1058" s="9"/>
      <c r="MSU1058" s="9"/>
      <c r="MSV1058" s="9"/>
      <c r="MSW1058" s="9"/>
      <c r="MSX1058" s="9"/>
      <c r="MSY1058" s="9"/>
      <c r="MSZ1058" s="9"/>
      <c r="MTA1058" s="9"/>
      <c r="MTB1058" s="9"/>
      <c r="MTC1058" s="9"/>
      <c r="MTD1058" s="9"/>
      <c r="MTE1058" s="9"/>
      <c r="MTF1058" s="9"/>
      <c r="MTG1058" s="9"/>
      <c r="MTH1058" s="9"/>
      <c r="MTI1058" s="9"/>
      <c r="MTJ1058" s="9"/>
      <c r="MTK1058" s="9"/>
      <c r="MTL1058" s="9"/>
      <c r="MTM1058" s="9"/>
      <c r="MTN1058" s="9"/>
      <c r="MTO1058" s="9"/>
      <c r="MTP1058" s="9"/>
      <c r="MTQ1058" s="9"/>
      <c r="MTR1058" s="9"/>
      <c r="MTS1058" s="9"/>
      <c r="MTT1058" s="9"/>
      <c r="MTU1058" s="9"/>
      <c r="MTV1058" s="9"/>
      <c r="MTW1058" s="9"/>
      <c r="MTX1058" s="9"/>
      <c r="MTY1058" s="9"/>
      <c r="MTZ1058" s="9"/>
      <c r="MUA1058" s="9"/>
      <c r="MUB1058" s="9"/>
      <c r="MUC1058" s="9"/>
      <c r="MUD1058" s="9"/>
      <c r="MUE1058" s="9"/>
      <c r="MUF1058" s="9"/>
      <c r="MUG1058" s="9"/>
      <c r="MUH1058" s="9"/>
      <c r="MUI1058" s="9"/>
      <c r="MUJ1058" s="9"/>
      <c r="MUK1058" s="9"/>
      <c r="MUL1058" s="9"/>
      <c r="MUM1058" s="9"/>
      <c r="MUN1058" s="9"/>
      <c r="MUO1058" s="9"/>
      <c r="MUP1058" s="9"/>
      <c r="MUQ1058" s="9"/>
      <c r="MUR1058" s="9"/>
      <c r="MUS1058" s="9"/>
      <c r="MUT1058" s="9"/>
      <c r="MUU1058" s="9"/>
      <c r="MUV1058" s="9"/>
      <c r="MUW1058" s="9"/>
      <c r="MUX1058" s="9"/>
      <c r="MUY1058" s="9"/>
      <c r="MUZ1058" s="9"/>
      <c r="MVA1058" s="9"/>
      <c r="MVB1058" s="9"/>
      <c r="MVC1058" s="9"/>
      <c r="MVD1058" s="9"/>
      <c r="MVE1058" s="9"/>
      <c r="MVF1058" s="9"/>
      <c r="MVG1058" s="9"/>
      <c r="MVH1058" s="9"/>
      <c r="MVI1058" s="9"/>
      <c r="MVJ1058" s="9"/>
      <c r="MVK1058" s="9"/>
      <c r="MVL1058" s="9"/>
      <c r="MVM1058" s="9"/>
      <c r="MVN1058" s="9"/>
      <c r="MVO1058" s="9"/>
      <c r="MVP1058" s="9"/>
      <c r="MVQ1058" s="9"/>
      <c r="MVR1058" s="9"/>
      <c r="MVS1058" s="9"/>
      <c r="MVT1058" s="9"/>
      <c r="MVU1058" s="9"/>
      <c r="MVV1058" s="9"/>
      <c r="MVW1058" s="9"/>
      <c r="MVX1058" s="9"/>
      <c r="MVY1058" s="9"/>
      <c r="MVZ1058" s="9"/>
      <c r="MWA1058" s="9"/>
      <c r="MWB1058" s="9"/>
      <c r="MWC1058" s="9"/>
      <c r="MWD1058" s="9"/>
      <c r="MWE1058" s="9"/>
      <c r="MWF1058" s="9"/>
      <c r="MWG1058" s="9"/>
      <c r="MWH1058" s="9"/>
      <c r="MWI1058" s="9"/>
      <c r="MWJ1058" s="9"/>
      <c r="MWK1058" s="9"/>
      <c r="MWL1058" s="9"/>
      <c r="MWM1058" s="9"/>
      <c r="MWN1058" s="9"/>
      <c r="MWO1058" s="9"/>
      <c r="MWP1058" s="9"/>
      <c r="MWQ1058" s="9"/>
      <c r="MWR1058" s="9"/>
      <c r="MWS1058" s="9"/>
      <c r="MWT1058" s="9"/>
      <c r="MWU1058" s="9"/>
      <c r="MWV1058" s="9"/>
      <c r="MWW1058" s="9"/>
      <c r="MWX1058" s="9"/>
      <c r="MWY1058" s="9"/>
      <c r="MWZ1058" s="9"/>
      <c r="MXA1058" s="9"/>
      <c r="MXB1058" s="9"/>
      <c r="MXC1058" s="9"/>
      <c r="MXD1058" s="9"/>
      <c r="MXE1058" s="9"/>
      <c r="MXF1058" s="9"/>
      <c r="MXG1058" s="9"/>
      <c r="MXH1058" s="9"/>
      <c r="MXI1058" s="9"/>
      <c r="MXJ1058" s="9"/>
      <c r="MXK1058" s="9"/>
      <c r="MXL1058" s="9"/>
      <c r="MXM1058" s="9"/>
      <c r="MXN1058" s="9"/>
      <c r="MXO1058" s="9"/>
      <c r="MXP1058" s="9"/>
      <c r="MXQ1058" s="9"/>
      <c r="MXR1058" s="9"/>
      <c r="MXS1058" s="9"/>
      <c r="MXT1058" s="9"/>
      <c r="MXU1058" s="9"/>
      <c r="MXV1058" s="9"/>
      <c r="MXW1058" s="9"/>
      <c r="MXX1058" s="9"/>
      <c r="MXY1058" s="9"/>
      <c r="MXZ1058" s="9"/>
      <c r="MYA1058" s="9"/>
      <c r="MYB1058" s="9"/>
      <c r="MYC1058" s="9"/>
      <c r="MYD1058" s="9"/>
      <c r="MYE1058" s="9"/>
      <c r="MYF1058" s="9"/>
      <c r="MYG1058" s="9"/>
      <c r="MYH1058" s="9"/>
      <c r="MYI1058" s="9"/>
      <c r="MYJ1058" s="9"/>
      <c r="MYK1058" s="9"/>
      <c r="MYL1058" s="9"/>
      <c r="MYM1058" s="9"/>
      <c r="MYN1058" s="9"/>
      <c r="MYO1058" s="9"/>
      <c r="MYP1058" s="9"/>
      <c r="MYQ1058" s="9"/>
      <c r="MYR1058" s="9"/>
      <c r="MYS1058" s="9"/>
      <c r="MYT1058" s="9"/>
      <c r="MYU1058" s="9"/>
      <c r="MYV1058" s="9"/>
      <c r="MYW1058" s="9"/>
      <c r="MYX1058" s="9"/>
      <c r="MYY1058" s="9"/>
      <c r="MYZ1058" s="9"/>
      <c r="MZA1058" s="9"/>
      <c r="MZB1058" s="9"/>
      <c r="MZC1058" s="9"/>
      <c r="MZD1058" s="9"/>
      <c r="MZE1058" s="9"/>
      <c r="MZF1058" s="9"/>
      <c r="MZG1058" s="9"/>
      <c r="MZH1058" s="9"/>
      <c r="MZI1058" s="9"/>
      <c r="MZJ1058" s="9"/>
      <c r="MZK1058" s="9"/>
      <c r="MZL1058" s="9"/>
      <c r="MZM1058" s="9"/>
      <c r="MZN1058" s="9"/>
      <c r="MZO1058" s="9"/>
      <c r="MZP1058" s="9"/>
      <c r="MZQ1058" s="9"/>
      <c r="MZR1058" s="9"/>
      <c r="MZS1058" s="9"/>
      <c r="MZT1058" s="9"/>
      <c r="MZU1058" s="9"/>
      <c r="MZV1058" s="9"/>
      <c r="MZW1058" s="9"/>
      <c r="MZX1058" s="9"/>
      <c r="MZY1058" s="9"/>
      <c r="MZZ1058" s="9"/>
      <c r="NAA1058" s="9"/>
      <c r="NAB1058" s="9"/>
      <c r="NAC1058" s="9"/>
      <c r="NAD1058" s="9"/>
      <c r="NAE1058" s="9"/>
      <c r="NAF1058" s="9"/>
      <c r="NAG1058" s="9"/>
      <c r="NAH1058" s="9"/>
      <c r="NAI1058" s="9"/>
      <c r="NAJ1058" s="9"/>
      <c r="NAK1058" s="9"/>
      <c r="NAL1058" s="9"/>
      <c r="NAM1058" s="9"/>
      <c r="NAN1058" s="9"/>
      <c r="NAO1058" s="9"/>
      <c r="NAP1058" s="9"/>
      <c r="NAQ1058" s="9"/>
      <c r="NAR1058" s="9"/>
      <c r="NAS1058" s="9"/>
      <c r="NAT1058" s="9"/>
      <c r="NAU1058" s="9"/>
      <c r="NAV1058" s="9"/>
      <c r="NAW1058" s="9"/>
      <c r="NAX1058" s="9"/>
      <c r="NAY1058" s="9"/>
      <c r="NAZ1058" s="9"/>
      <c r="NBA1058" s="9"/>
      <c r="NBB1058" s="9"/>
      <c r="NBC1058" s="9"/>
      <c r="NBD1058" s="9"/>
      <c r="NBE1058" s="9"/>
      <c r="NBF1058" s="9"/>
      <c r="NBG1058" s="9"/>
      <c r="NBH1058" s="9"/>
      <c r="NBI1058" s="9"/>
      <c r="NBJ1058" s="9"/>
      <c r="NBK1058" s="9"/>
      <c r="NBL1058" s="9"/>
      <c r="NBM1058" s="9"/>
      <c r="NBN1058" s="9"/>
      <c r="NBO1058" s="9"/>
      <c r="NBP1058" s="9"/>
      <c r="NBQ1058" s="9"/>
      <c r="NBR1058" s="9"/>
      <c r="NBS1058" s="9"/>
      <c r="NBT1058" s="9"/>
      <c r="NBU1058" s="9"/>
      <c r="NBV1058" s="9"/>
      <c r="NBW1058" s="9"/>
      <c r="NBX1058" s="9"/>
      <c r="NBY1058" s="9"/>
      <c r="NBZ1058" s="9"/>
      <c r="NCA1058" s="9"/>
      <c r="NCB1058" s="9"/>
      <c r="NCC1058" s="9"/>
      <c r="NCD1058" s="9"/>
      <c r="NCE1058" s="9"/>
      <c r="NCF1058" s="9"/>
      <c r="NCG1058" s="9"/>
      <c r="NCH1058" s="9"/>
      <c r="NCI1058" s="9"/>
      <c r="NCJ1058" s="9"/>
      <c r="NCK1058" s="9"/>
      <c r="NCL1058" s="9"/>
      <c r="NCM1058" s="9"/>
      <c r="NCN1058" s="9"/>
      <c r="NCO1058" s="9"/>
      <c r="NCP1058" s="9"/>
      <c r="NCQ1058" s="9"/>
      <c r="NCR1058" s="9"/>
      <c r="NCS1058" s="9"/>
      <c r="NCT1058" s="9"/>
      <c r="NCU1058" s="9"/>
      <c r="NCV1058" s="9"/>
      <c r="NCW1058" s="9"/>
      <c r="NCX1058" s="9"/>
      <c r="NCY1058" s="9"/>
      <c r="NCZ1058" s="9"/>
      <c r="NDA1058" s="9"/>
      <c r="NDB1058" s="9"/>
      <c r="NDC1058" s="9"/>
      <c r="NDD1058" s="9"/>
      <c r="NDE1058" s="9"/>
      <c r="NDF1058" s="9"/>
      <c r="NDG1058" s="9"/>
      <c r="NDH1058" s="9"/>
      <c r="NDI1058" s="9"/>
      <c r="NDJ1058" s="9"/>
      <c r="NDK1058" s="9"/>
      <c r="NDL1058" s="9"/>
      <c r="NDM1058" s="9"/>
      <c r="NDN1058" s="9"/>
      <c r="NDO1058" s="9"/>
      <c r="NDP1058" s="9"/>
      <c r="NDQ1058" s="9"/>
      <c r="NDR1058" s="9"/>
      <c r="NDS1058" s="9"/>
      <c r="NDT1058" s="9"/>
      <c r="NDU1058" s="9"/>
      <c r="NDV1058" s="9"/>
      <c r="NDW1058" s="9"/>
      <c r="NDX1058" s="9"/>
      <c r="NDY1058" s="9"/>
      <c r="NDZ1058" s="9"/>
      <c r="NEA1058" s="9"/>
      <c r="NEB1058" s="9"/>
      <c r="NEC1058" s="9"/>
      <c r="NED1058" s="9"/>
      <c r="NEE1058" s="9"/>
      <c r="NEF1058" s="9"/>
      <c r="NEG1058" s="9"/>
      <c r="NEH1058" s="9"/>
      <c r="NEI1058" s="9"/>
      <c r="NEJ1058" s="9"/>
      <c r="NEK1058" s="9"/>
      <c r="NEL1058" s="9"/>
      <c r="NEM1058" s="9"/>
      <c r="NEN1058" s="9"/>
      <c r="NEO1058" s="9"/>
      <c r="NEP1058" s="9"/>
      <c r="NEQ1058" s="9"/>
      <c r="NER1058" s="9"/>
      <c r="NES1058" s="9"/>
      <c r="NET1058" s="9"/>
      <c r="NEU1058" s="9"/>
      <c r="NEV1058" s="9"/>
      <c r="NEW1058" s="9"/>
      <c r="NEX1058" s="9"/>
      <c r="NEY1058" s="9"/>
      <c r="NEZ1058" s="9"/>
      <c r="NFA1058" s="9"/>
      <c r="NFB1058" s="9"/>
      <c r="NFC1058" s="9"/>
      <c r="NFD1058" s="9"/>
      <c r="NFE1058" s="9"/>
      <c r="NFF1058" s="9"/>
      <c r="NFG1058" s="9"/>
      <c r="NFH1058" s="9"/>
      <c r="NFI1058" s="9"/>
      <c r="NFJ1058" s="9"/>
      <c r="NFK1058" s="9"/>
      <c r="NFL1058" s="9"/>
      <c r="NFM1058" s="9"/>
      <c r="NFN1058" s="9"/>
      <c r="NFO1058" s="9"/>
      <c r="NFP1058" s="9"/>
      <c r="NFQ1058" s="9"/>
      <c r="NFR1058" s="9"/>
      <c r="NFS1058" s="9"/>
      <c r="NFT1058" s="9"/>
      <c r="NFU1058" s="9"/>
      <c r="NFV1058" s="9"/>
      <c r="NFW1058" s="9"/>
      <c r="NFX1058" s="9"/>
      <c r="NFY1058" s="9"/>
      <c r="NFZ1058" s="9"/>
      <c r="NGA1058" s="9"/>
      <c r="NGB1058" s="9"/>
      <c r="NGC1058" s="9"/>
      <c r="NGD1058" s="9"/>
      <c r="NGE1058" s="9"/>
      <c r="NGF1058" s="9"/>
      <c r="NGG1058" s="9"/>
      <c r="NGH1058" s="9"/>
      <c r="NGI1058" s="9"/>
      <c r="NGJ1058" s="9"/>
      <c r="NGK1058" s="9"/>
      <c r="NGL1058" s="9"/>
      <c r="NGM1058" s="9"/>
      <c r="NGN1058" s="9"/>
      <c r="NGO1058" s="9"/>
      <c r="NGP1058" s="9"/>
      <c r="NGQ1058" s="9"/>
      <c r="NGR1058" s="9"/>
      <c r="NGS1058" s="9"/>
      <c r="NGT1058" s="9"/>
      <c r="NGU1058" s="9"/>
      <c r="NGV1058" s="9"/>
      <c r="NGW1058" s="9"/>
      <c r="NGX1058" s="9"/>
      <c r="NGY1058" s="9"/>
      <c r="NGZ1058" s="9"/>
      <c r="NHA1058" s="9"/>
      <c r="NHB1058" s="9"/>
      <c r="NHC1058" s="9"/>
      <c r="NHD1058" s="9"/>
      <c r="NHE1058" s="9"/>
      <c r="NHF1058" s="9"/>
      <c r="NHG1058" s="9"/>
      <c r="NHH1058" s="9"/>
      <c r="NHI1058" s="9"/>
      <c r="NHJ1058" s="9"/>
      <c r="NHK1058" s="9"/>
      <c r="NHL1058" s="9"/>
      <c r="NHM1058" s="9"/>
      <c r="NHN1058" s="9"/>
      <c r="NHO1058" s="9"/>
      <c r="NHP1058" s="9"/>
      <c r="NHQ1058" s="9"/>
      <c r="NHR1058" s="9"/>
      <c r="NHS1058" s="9"/>
      <c r="NHT1058" s="9"/>
      <c r="NHU1058" s="9"/>
      <c r="NHV1058" s="9"/>
      <c r="NHW1058" s="9"/>
      <c r="NHX1058" s="9"/>
      <c r="NHY1058" s="9"/>
      <c r="NHZ1058" s="9"/>
      <c r="NIA1058" s="9"/>
      <c r="NIB1058" s="9"/>
      <c r="NIC1058" s="9"/>
      <c r="NID1058" s="9"/>
      <c r="NIE1058" s="9"/>
      <c r="NIF1058" s="9"/>
      <c r="NIG1058" s="9"/>
      <c r="NIH1058" s="9"/>
      <c r="NII1058" s="9"/>
      <c r="NIJ1058" s="9"/>
      <c r="NIK1058" s="9"/>
      <c r="NIL1058" s="9"/>
      <c r="NIM1058" s="9"/>
      <c r="NIN1058" s="9"/>
      <c r="NIO1058" s="9"/>
      <c r="NIP1058" s="9"/>
      <c r="NIQ1058" s="9"/>
      <c r="NIR1058" s="9"/>
      <c r="NIS1058" s="9"/>
      <c r="NIT1058" s="9"/>
      <c r="NIU1058" s="9"/>
      <c r="NIV1058" s="9"/>
      <c r="NIW1058" s="9"/>
      <c r="NIX1058" s="9"/>
      <c r="NIY1058" s="9"/>
      <c r="NIZ1058" s="9"/>
      <c r="NJA1058" s="9"/>
      <c r="NJB1058" s="9"/>
      <c r="NJC1058" s="9"/>
      <c r="NJD1058" s="9"/>
      <c r="NJE1058" s="9"/>
      <c r="NJF1058" s="9"/>
      <c r="NJG1058" s="9"/>
      <c r="NJH1058" s="9"/>
      <c r="NJI1058" s="9"/>
      <c r="NJJ1058" s="9"/>
      <c r="NJK1058" s="9"/>
      <c r="NJL1058" s="9"/>
      <c r="NJM1058" s="9"/>
      <c r="NJN1058" s="9"/>
      <c r="NJO1058" s="9"/>
      <c r="NJP1058" s="9"/>
      <c r="NJQ1058" s="9"/>
      <c r="NJR1058" s="9"/>
      <c r="NJS1058" s="9"/>
      <c r="NJT1058" s="9"/>
      <c r="NJU1058" s="9"/>
      <c r="NJV1058" s="9"/>
      <c r="NJW1058" s="9"/>
      <c r="NJX1058" s="9"/>
      <c r="NJY1058" s="9"/>
      <c r="NJZ1058" s="9"/>
      <c r="NKA1058" s="9"/>
      <c r="NKB1058" s="9"/>
      <c r="NKC1058" s="9"/>
      <c r="NKD1058" s="9"/>
      <c r="NKE1058" s="9"/>
      <c r="NKF1058" s="9"/>
      <c r="NKG1058" s="9"/>
      <c r="NKH1058" s="9"/>
      <c r="NKI1058" s="9"/>
      <c r="NKJ1058" s="9"/>
      <c r="NKK1058" s="9"/>
      <c r="NKL1058" s="9"/>
      <c r="NKM1058" s="9"/>
      <c r="NKN1058" s="9"/>
      <c r="NKO1058" s="9"/>
      <c r="NKP1058" s="9"/>
      <c r="NKQ1058" s="9"/>
      <c r="NKR1058" s="9"/>
      <c r="NKS1058" s="9"/>
      <c r="NKT1058" s="9"/>
      <c r="NKU1058" s="9"/>
      <c r="NKV1058" s="9"/>
      <c r="NKW1058" s="9"/>
      <c r="NKX1058" s="9"/>
      <c r="NKY1058" s="9"/>
      <c r="NKZ1058" s="9"/>
      <c r="NLA1058" s="9"/>
      <c r="NLB1058" s="9"/>
      <c r="NLC1058" s="9"/>
      <c r="NLD1058" s="9"/>
      <c r="NLE1058" s="9"/>
      <c r="NLF1058" s="9"/>
      <c r="NLG1058" s="9"/>
      <c r="NLH1058" s="9"/>
      <c r="NLI1058" s="9"/>
      <c r="NLJ1058" s="9"/>
      <c r="NLK1058" s="9"/>
      <c r="NLL1058" s="9"/>
      <c r="NLM1058" s="9"/>
      <c r="NLN1058" s="9"/>
      <c r="NLO1058" s="9"/>
      <c r="NLP1058" s="9"/>
      <c r="NLQ1058" s="9"/>
      <c r="NLR1058" s="9"/>
      <c r="NLS1058" s="9"/>
      <c r="NLT1058" s="9"/>
      <c r="NLU1058" s="9"/>
      <c r="NLV1058" s="9"/>
      <c r="NLW1058" s="9"/>
      <c r="NLX1058" s="9"/>
      <c r="NLY1058" s="9"/>
      <c r="NLZ1058" s="9"/>
      <c r="NMA1058" s="9"/>
      <c r="NMB1058" s="9"/>
      <c r="NMC1058" s="9"/>
      <c r="NMD1058" s="9"/>
      <c r="NME1058" s="9"/>
      <c r="NMF1058" s="9"/>
      <c r="NMG1058" s="9"/>
      <c r="NMH1058" s="9"/>
      <c r="NMI1058" s="9"/>
      <c r="NMJ1058" s="9"/>
      <c r="NMK1058" s="9"/>
      <c r="NML1058" s="9"/>
      <c r="NMM1058" s="9"/>
      <c r="NMN1058" s="9"/>
      <c r="NMO1058" s="9"/>
      <c r="NMP1058" s="9"/>
      <c r="NMQ1058" s="9"/>
      <c r="NMR1058" s="9"/>
      <c r="NMS1058" s="9"/>
      <c r="NMT1058" s="9"/>
      <c r="NMU1058" s="9"/>
      <c r="NMV1058" s="9"/>
      <c r="NMW1058" s="9"/>
      <c r="NMX1058" s="9"/>
      <c r="NMY1058" s="9"/>
      <c r="NMZ1058" s="9"/>
      <c r="NNA1058" s="9"/>
      <c r="NNB1058" s="9"/>
      <c r="NNC1058" s="9"/>
      <c r="NND1058" s="9"/>
      <c r="NNE1058" s="9"/>
      <c r="NNF1058" s="9"/>
      <c r="NNG1058" s="9"/>
      <c r="NNH1058" s="9"/>
      <c r="NNI1058" s="9"/>
      <c r="NNJ1058" s="9"/>
      <c r="NNK1058" s="9"/>
      <c r="NNL1058" s="9"/>
      <c r="NNM1058" s="9"/>
      <c r="NNN1058" s="9"/>
      <c r="NNO1058" s="9"/>
      <c r="NNP1058" s="9"/>
      <c r="NNQ1058" s="9"/>
      <c r="NNR1058" s="9"/>
      <c r="NNS1058" s="9"/>
      <c r="NNT1058" s="9"/>
      <c r="NNU1058" s="9"/>
      <c r="NNV1058" s="9"/>
      <c r="NNW1058" s="9"/>
      <c r="NNX1058" s="9"/>
      <c r="NNY1058" s="9"/>
      <c r="NNZ1058" s="9"/>
      <c r="NOA1058" s="9"/>
      <c r="NOB1058" s="9"/>
      <c r="NOC1058" s="9"/>
      <c r="NOD1058" s="9"/>
      <c r="NOE1058" s="9"/>
      <c r="NOF1058" s="9"/>
      <c r="NOG1058" s="9"/>
      <c r="NOH1058" s="9"/>
      <c r="NOI1058" s="9"/>
      <c r="NOJ1058" s="9"/>
      <c r="NOK1058" s="9"/>
      <c r="NOL1058" s="9"/>
      <c r="NOM1058" s="9"/>
      <c r="NON1058" s="9"/>
      <c r="NOO1058" s="9"/>
      <c r="NOP1058" s="9"/>
      <c r="NOQ1058" s="9"/>
      <c r="NOR1058" s="9"/>
      <c r="NOS1058" s="9"/>
      <c r="NOT1058" s="9"/>
      <c r="NOU1058" s="9"/>
      <c r="NOV1058" s="9"/>
      <c r="NOW1058" s="9"/>
      <c r="NOX1058" s="9"/>
      <c r="NOY1058" s="9"/>
      <c r="NOZ1058" s="9"/>
      <c r="NPA1058" s="9"/>
      <c r="NPB1058" s="9"/>
      <c r="NPC1058" s="9"/>
      <c r="NPD1058" s="9"/>
      <c r="NPE1058" s="9"/>
      <c r="NPF1058" s="9"/>
      <c r="NPG1058" s="9"/>
      <c r="NPH1058" s="9"/>
      <c r="NPI1058" s="9"/>
      <c r="NPJ1058" s="9"/>
      <c r="NPK1058" s="9"/>
      <c r="NPL1058" s="9"/>
      <c r="NPM1058" s="9"/>
      <c r="NPN1058" s="9"/>
      <c r="NPO1058" s="9"/>
      <c r="NPP1058" s="9"/>
      <c r="NPQ1058" s="9"/>
      <c r="NPR1058" s="9"/>
      <c r="NPS1058" s="9"/>
      <c r="NPT1058" s="9"/>
      <c r="NPU1058" s="9"/>
      <c r="NPV1058" s="9"/>
      <c r="NPW1058" s="9"/>
      <c r="NPX1058" s="9"/>
      <c r="NPY1058" s="9"/>
      <c r="NPZ1058" s="9"/>
      <c r="NQA1058" s="9"/>
      <c r="NQB1058" s="9"/>
      <c r="NQC1058" s="9"/>
      <c r="NQD1058" s="9"/>
      <c r="NQE1058" s="9"/>
      <c r="NQF1058" s="9"/>
      <c r="NQG1058" s="9"/>
      <c r="NQH1058" s="9"/>
      <c r="NQI1058" s="9"/>
      <c r="NQJ1058" s="9"/>
      <c r="NQK1058" s="9"/>
      <c r="NQL1058" s="9"/>
      <c r="NQM1058" s="9"/>
      <c r="NQN1058" s="9"/>
      <c r="NQO1058" s="9"/>
      <c r="NQP1058" s="9"/>
      <c r="NQQ1058" s="9"/>
      <c r="NQR1058" s="9"/>
      <c r="NQS1058" s="9"/>
      <c r="NQT1058" s="9"/>
      <c r="NQU1058" s="9"/>
      <c r="NQV1058" s="9"/>
      <c r="NQW1058" s="9"/>
      <c r="NQX1058" s="9"/>
      <c r="NQY1058" s="9"/>
      <c r="NQZ1058" s="9"/>
      <c r="NRA1058" s="9"/>
      <c r="NRB1058" s="9"/>
      <c r="NRC1058" s="9"/>
      <c r="NRD1058" s="9"/>
      <c r="NRE1058" s="9"/>
      <c r="NRF1058" s="9"/>
      <c r="NRG1058" s="9"/>
      <c r="NRH1058" s="9"/>
      <c r="NRI1058" s="9"/>
      <c r="NRJ1058" s="9"/>
      <c r="NRK1058" s="9"/>
      <c r="NRL1058" s="9"/>
      <c r="NRM1058" s="9"/>
      <c r="NRN1058" s="9"/>
      <c r="NRO1058" s="9"/>
      <c r="NRP1058" s="9"/>
      <c r="NRQ1058" s="9"/>
      <c r="NRR1058" s="9"/>
      <c r="NRS1058" s="9"/>
      <c r="NRT1058" s="9"/>
      <c r="NRU1058" s="9"/>
      <c r="NRV1058" s="9"/>
      <c r="NRW1058" s="9"/>
      <c r="NRX1058" s="9"/>
      <c r="NRY1058" s="9"/>
      <c r="NRZ1058" s="9"/>
      <c r="NSA1058" s="9"/>
      <c r="NSB1058" s="9"/>
      <c r="NSC1058" s="9"/>
      <c r="NSD1058" s="9"/>
      <c r="NSE1058" s="9"/>
      <c r="NSF1058" s="9"/>
      <c r="NSG1058" s="9"/>
      <c r="NSH1058" s="9"/>
      <c r="NSI1058" s="9"/>
      <c r="NSJ1058" s="9"/>
      <c r="NSK1058" s="9"/>
      <c r="NSL1058" s="9"/>
      <c r="NSM1058" s="9"/>
      <c r="NSN1058" s="9"/>
      <c r="NSO1058" s="9"/>
      <c r="NSP1058" s="9"/>
      <c r="NSQ1058" s="9"/>
      <c r="NSR1058" s="9"/>
      <c r="NSS1058" s="9"/>
      <c r="NST1058" s="9"/>
      <c r="NSU1058" s="9"/>
      <c r="NSV1058" s="9"/>
      <c r="NSW1058" s="9"/>
      <c r="NSX1058" s="9"/>
      <c r="NSY1058" s="9"/>
      <c r="NSZ1058" s="9"/>
      <c r="NTA1058" s="9"/>
      <c r="NTB1058" s="9"/>
      <c r="NTC1058" s="9"/>
      <c r="NTD1058" s="9"/>
      <c r="NTE1058" s="9"/>
      <c r="NTF1058" s="9"/>
      <c r="NTG1058" s="9"/>
      <c r="NTH1058" s="9"/>
      <c r="NTI1058" s="9"/>
      <c r="NTJ1058" s="9"/>
      <c r="NTK1058" s="9"/>
      <c r="NTL1058" s="9"/>
      <c r="NTM1058" s="9"/>
      <c r="NTN1058" s="9"/>
      <c r="NTO1058" s="9"/>
      <c r="NTP1058" s="9"/>
      <c r="NTQ1058" s="9"/>
      <c r="NTR1058" s="9"/>
      <c r="NTS1058" s="9"/>
      <c r="NTT1058" s="9"/>
      <c r="NTU1058" s="9"/>
      <c r="NTV1058" s="9"/>
      <c r="NTW1058" s="9"/>
      <c r="NTX1058" s="9"/>
      <c r="NTY1058" s="9"/>
      <c r="NTZ1058" s="9"/>
      <c r="NUA1058" s="9"/>
      <c r="NUB1058" s="9"/>
      <c r="NUC1058" s="9"/>
      <c r="NUD1058" s="9"/>
      <c r="NUE1058" s="9"/>
      <c r="NUF1058" s="9"/>
      <c r="NUG1058" s="9"/>
      <c r="NUH1058" s="9"/>
      <c r="NUI1058" s="9"/>
      <c r="NUJ1058" s="9"/>
      <c r="NUK1058" s="9"/>
      <c r="NUL1058" s="9"/>
      <c r="NUM1058" s="9"/>
      <c r="NUN1058" s="9"/>
      <c r="NUO1058" s="9"/>
      <c r="NUP1058" s="9"/>
      <c r="NUQ1058" s="9"/>
      <c r="NUR1058" s="9"/>
      <c r="NUS1058" s="9"/>
      <c r="NUT1058" s="9"/>
      <c r="NUU1058" s="9"/>
      <c r="NUV1058" s="9"/>
      <c r="NUW1058" s="9"/>
      <c r="NUX1058" s="9"/>
      <c r="NUY1058" s="9"/>
      <c r="NUZ1058" s="9"/>
      <c r="NVA1058" s="9"/>
      <c r="NVB1058" s="9"/>
      <c r="NVC1058" s="9"/>
      <c r="NVD1058" s="9"/>
      <c r="NVE1058" s="9"/>
      <c r="NVF1058" s="9"/>
      <c r="NVG1058" s="9"/>
      <c r="NVH1058" s="9"/>
      <c r="NVI1058" s="9"/>
      <c r="NVJ1058" s="9"/>
      <c r="NVK1058" s="9"/>
      <c r="NVL1058" s="9"/>
      <c r="NVM1058" s="9"/>
      <c r="NVN1058" s="9"/>
      <c r="NVO1058" s="9"/>
      <c r="NVP1058" s="9"/>
      <c r="NVQ1058" s="9"/>
      <c r="NVR1058" s="9"/>
      <c r="NVS1058" s="9"/>
      <c r="NVT1058" s="9"/>
      <c r="NVU1058" s="9"/>
      <c r="NVV1058" s="9"/>
      <c r="NVW1058" s="9"/>
      <c r="NVX1058" s="9"/>
      <c r="NVY1058" s="9"/>
      <c r="NVZ1058" s="9"/>
      <c r="NWA1058" s="9"/>
      <c r="NWB1058" s="9"/>
      <c r="NWC1058" s="9"/>
      <c r="NWD1058" s="9"/>
      <c r="NWE1058" s="9"/>
      <c r="NWF1058" s="9"/>
      <c r="NWG1058" s="9"/>
      <c r="NWH1058" s="9"/>
      <c r="NWI1058" s="9"/>
      <c r="NWJ1058" s="9"/>
      <c r="NWK1058" s="9"/>
      <c r="NWL1058" s="9"/>
      <c r="NWM1058" s="9"/>
      <c r="NWN1058" s="9"/>
      <c r="NWO1058" s="9"/>
      <c r="NWP1058" s="9"/>
      <c r="NWQ1058" s="9"/>
      <c r="NWR1058" s="9"/>
      <c r="NWS1058" s="9"/>
      <c r="NWT1058" s="9"/>
      <c r="NWU1058" s="9"/>
      <c r="NWV1058" s="9"/>
      <c r="NWW1058" s="9"/>
      <c r="NWX1058" s="9"/>
      <c r="NWY1058" s="9"/>
      <c r="NWZ1058" s="9"/>
      <c r="NXA1058" s="9"/>
      <c r="NXB1058" s="9"/>
      <c r="NXC1058" s="9"/>
      <c r="NXD1058" s="9"/>
      <c r="NXE1058" s="9"/>
      <c r="NXF1058" s="9"/>
      <c r="NXG1058" s="9"/>
      <c r="NXH1058" s="9"/>
      <c r="NXI1058" s="9"/>
      <c r="NXJ1058" s="9"/>
      <c r="NXK1058" s="9"/>
      <c r="NXL1058" s="9"/>
      <c r="NXM1058" s="9"/>
      <c r="NXN1058" s="9"/>
      <c r="NXO1058" s="9"/>
      <c r="NXP1058" s="9"/>
      <c r="NXQ1058" s="9"/>
      <c r="NXR1058" s="9"/>
      <c r="NXS1058" s="9"/>
      <c r="NXT1058" s="9"/>
      <c r="NXU1058" s="9"/>
      <c r="NXV1058" s="9"/>
      <c r="NXW1058" s="9"/>
      <c r="NXX1058" s="9"/>
      <c r="NXY1058" s="9"/>
      <c r="NXZ1058" s="9"/>
      <c r="NYA1058" s="9"/>
      <c r="NYB1058" s="9"/>
      <c r="NYC1058" s="9"/>
      <c r="NYD1058" s="9"/>
      <c r="NYE1058" s="9"/>
      <c r="NYF1058" s="9"/>
      <c r="NYG1058" s="9"/>
      <c r="NYH1058" s="9"/>
      <c r="NYI1058" s="9"/>
      <c r="NYJ1058" s="9"/>
      <c r="NYK1058" s="9"/>
      <c r="NYL1058" s="9"/>
      <c r="NYM1058" s="9"/>
      <c r="NYN1058" s="9"/>
      <c r="NYO1058" s="9"/>
      <c r="NYP1058" s="9"/>
      <c r="NYQ1058" s="9"/>
      <c r="NYR1058" s="9"/>
      <c r="NYS1058" s="9"/>
      <c r="NYT1058" s="9"/>
      <c r="NYU1058" s="9"/>
      <c r="NYV1058" s="9"/>
      <c r="NYW1058" s="9"/>
      <c r="NYX1058" s="9"/>
      <c r="NYY1058" s="9"/>
      <c r="NYZ1058" s="9"/>
      <c r="NZA1058" s="9"/>
      <c r="NZB1058" s="9"/>
      <c r="NZC1058" s="9"/>
      <c r="NZD1058" s="9"/>
      <c r="NZE1058" s="9"/>
      <c r="NZF1058" s="9"/>
      <c r="NZG1058" s="9"/>
      <c r="NZH1058" s="9"/>
      <c r="NZI1058" s="9"/>
      <c r="NZJ1058" s="9"/>
      <c r="NZK1058" s="9"/>
      <c r="NZL1058" s="9"/>
      <c r="NZM1058" s="9"/>
      <c r="NZN1058" s="9"/>
      <c r="NZO1058" s="9"/>
      <c r="NZP1058" s="9"/>
      <c r="NZQ1058" s="9"/>
      <c r="NZR1058" s="9"/>
      <c r="NZS1058" s="9"/>
      <c r="NZT1058" s="9"/>
      <c r="NZU1058" s="9"/>
      <c r="NZV1058" s="9"/>
      <c r="NZW1058" s="9"/>
      <c r="NZX1058" s="9"/>
      <c r="NZY1058" s="9"/>
      <c r="NZZ1058" s="9"/>
      <c r="OAA1058" s="9"/>
      <c r="OAB1058" s="9"/>
      <c r="OAC1058" s="9"/>
      <c r="OAD1058" s="9"/>
      <c r="OAE1058" s="9"/>
      <c r="OAF1058" s="9"/>
      <c r="OAG1058" s="9"/>
      <c r="OAH1058" s="9"/>
      <c r="OAI1058" s="9"/>
      <c r="OAJ1058" s="9"/>
      <c r="OAK1058" s="9"/>
      <c r="OAL1058" s="9"/>
      <c r="OAM1058" s="9"/>
      <c r="OAN1058" s="9"/>
      <c r="OAO1058" s="9"/>
      <c r="OAP1058" s="9"/>
      <c r="OAQ1058" s="9"/>
      <c r="OAR1058" s="9"/>
      <c r="OAS1058" s="9"/>
      <c r="OAT1058" s="9"/>
      <c r="OAU1058" s="9"/>
      <c r="OAV1058" s="9"/>
      <c r="OAW1058" s="9"/>
      <c r="OAX1058" s="9"/>
      <c r="OAY1058" s="9"/>
      <c r="OAZ1058" s="9"/>
      <c r="OBA1058" s="9"/>
      <c r="OBB1058" s="9"/>
      <c r="OBC1058" s="9"/>
      <c r="OBD1058" s="9"/>
      <c r="OBE1058" s="9"/>
      <c r="OBF1058" s="9"/>
      <c r="OBG1058" s="9"/>
      <c r="OBH1058" s="9"/>
      <c r="OBI1058" s="9"/>
      <c r="OBJ1058" s="9"/>
      <c r="OBK1058" s="9"/>
      <c r="OBL1058" s="9"/>
      <c r="OBM1058" s="9"/>
      <c r="OBN1058" s="9"/>
      <c r="OBO1058" s="9"/>
      <c r="OBP1058" s="9"/>
      <c r="OBQ1058" s="9"/>
      <c r="OBR1058" s="9"/>
      <c r="OBS1058" s="9"/>
      <c r="OBT1058" s="9"/>
      <c r="OBU1058" s="9"/>
      <c r="OBV1058" s="9"/>
      <c r="OBW1058" s="9"/>
      <c r="OBX1058" s="9"/>
      <c r="OBY1058" s="9"/>
      <c r="OBZ1058" s="9"/>
      <c r="OCA1058" s="9"/>
      <c r="OCB1058" s="9"/>
      <c r="OCC1058" s="9"/>
      <c r="OCD1058" s="9"/>
      <c r="OCE1058" s="9"/>
      <c r="OCF1058" s="9"/>
      <c r="OCG1058" s="9"/>
      <c r="OCH1058" s="9"/>
      <c r="OCI1058" s="9"/>
      <c r="OCJ1058" s="9"/>
      <c r="OCK1058" s="9"/>
      <c r="OCL1058" s="9"/>
      <c r="OCM1058" s="9"/>
      <c r="OCN1058" s="9"/>
      <c r="OCO1058" s="9"/>
      <c r="OCP1058" s="9"/>
      <c r="OCQ1058" s="9"/>
      <c r="OCR1058" s="9"/>
      <c r="OCS1058" s="9"/>
      <c r="OCT1058" s="9"/>
      <c r="OCU1058" s="9"/>
      <c r="OCV1058" s="9"/>
      <c r="OCW1058" s="9"/>
      <c r="OCX1058" s="9"/>
      <c r="OCY1058" s="9"/>
      <c r="OCZ1058" s="9"/>
      <c r="ODA1058" s="9"/>
      <c r="ODB1058" s="9"/>
      <c r="ODC1058" s="9"/>
      <c r="ODD1058" s="9"/>
      <c r="ODE1058" s="9"/>
      <c r="ODF1058" s="9"/>
      <c r="ODG1058" s="9"/>
      <c r="ODH1058" s="9"/>
      <c r="ODI1058" s="9"/>
      <c r="ODJ1058" s="9"/>
      <c r="ODK1058" s="9"/>
      <c r="ODL1058" s="9"/>
      <c r="ODM1058" s="9"/>
      <c r="ODN1058" s="9"/>
      <c r="ODO1058" s="9"/>
      <c r="ODP1058" s="9"/>
      <c r="ODQ1058" s="9"/>
      <c r="ODR1058" s="9"/>
      <c r="ODS1058" s="9"/>
      <c r="ODT1058" s="9"/>
      <c r="ODU1058" s="9"/>
      <c r="ODV1058" s="9"/>
      <c r="ODW1058" s="9"/>
      <c r="ODX1058" s="9"/>
      <c r="ODY1058" s="9"/>
      <c r="ODZ1058" s="9"/>
      <c r="OEA1058" s="9"/>
      <c r="OEB1058" s="9"/>
      <c r="OEC1058" s="9"/>
      <c r="OED1058" s="9"/>
      <c r="OEE1058" s="9"/>
      <c r="OEF1058" s="9"/>
      <c r="OEG1058" s="9"/>
      <c r="OEH1058" s="9"/>
      <c r="OEI1058" s="9"/>
      <c r="OEJ1058" s="9"/>
      <c r="OEK1058" s="9"/>
      <c r="OEL1058" s="9"/>
      <c r="OEM1058" s="9"/>
      <c r="OEN1058" s="9"/>
      <c r="OEO1058" s="9"/>
      <c r="OEP1058" s="9"/>
      <c r="OEQ1058" s="9"/>
      <c r="OER1058" s="9"/>
      <c r="OES1058" s="9"/>
      <c r="OET1058" s="9"/>
      <c r="OEU1058" s="9"/>
      <c r="OEV1058" s="9"/>
      <c r="OEW1058" s="9"/>
      <c r="OEX1058" s="9"/>
      <c r="OEY1058" s="9"/>
      <c r="OEZ1058" s="9"/>
      <c r="OFA1058" s="9"/>
      <c r="OFB1058" s="9"/>
      <c r="OFC1058" s="9"/>
      <c r="OFD1058" s="9"/>
      <c r="OFE1058" s="9"/>
      <c r="OFF1058" s="9"/>
      <c r="OFG1058" s="9"/>
      <c r="OFH1058" s="9"/>
      <c r="OFI1058" s="9"/>
      <c r="OFJ1058" s="9"/>
      <c r="OFK1058" s="9"/>
      <c r="OFL1058" s="9"/>
      <c r="OFM1058" s="9"/>
      <c r="OFN1058" s="9"/>
      <c r="OFO1058" s="9"/>
      <c r="OFP1058" s="9"/>
      <c r="OFQ1058" s="9"/>
      <c r="OFR1058" s="9"/>
      <c r="OFS1058" s="9"/>
      <c r="OFT1058" s="9"/>
      <c r="OFU1058" s="9"/>
      <c r="OFV1058" s="9"/>
      <c r="OFW1058" s="9"/>
      <c r="OFX1058" s="9"/>
      <c r="OFY1058" s="9"/>
      <c r="OFZ1058" s="9"/>
      <c r="OGA1058" s="9"/>
      <c r="OGB1058" s="9"/>
      <c r="OGC1058" s="9"/>
      <c r="OGD1058" s="9"/>
      <c r="OGE1058" s="9"/>
      <c r="OGF1058" s="9"/>
      <c r="OGG1058" s="9"/>
      <c r="OGH1058" s="9"/>
      <c r="OGI1058" s="9"/>
      <c r="OGJ1058" s="9"/>
      <c r="OGK1058" s="9"/>
      <c r="OGL1058" s="9"/>
      <c r="OGM1058" s="9"/>
      <c r="OGN1058" s="9"/>
      <c r="OGO1058" s="9"/>
      <c r="OGP1058" s="9"/>
      <c r="OGQ1058" s="9"/>
      <c r="OGR1058" s="9"/>
      <c r="OGS1058" s="9"/>
      <c r="OGT1058" s="9"/>
      <c r="OGU1058" s="9"/>
      <c r="OGV1058" s="9"/>
      <c r="OGW1058" s="9"/>
      <c r="OGX1058" s="9"/>
      <c r="OGY1058" s="9"/>
      <c r="OGZ1058" s="9"/>
      <c r="OHA1058" s="9"/>
      <c r="OHB1058" s="9"/>
      <c r="OHC1058" s="9"/>
      <c r="OHD1058" s="9"/>
      <c r="OHE1058" s="9"/>
      <c r="OHF1058" s="9"/>
      <c r="OHG1058" s="9"/>
      <c r="OHH1058" s="9"/>
      <c r="OHI1058" s="9"/>
      <c r="OHJ1058" s="9"/>
      <c r="OHK1058" s="9"/>
      <c r="OHL1058" s="9"/>
      <c r="OHM1058" s="9"/>
      <c r="OHN1058" s="9"/>
      <c r="OHO1058" s="9"/>
      <c r="OHP1058" s="9"/>
      <c r="OHQ1058" s="9"/>
      <c r="OHR1058" s="9"/>
      <c r="OHS1058" s="9"/>
      <c r="OHT1058" s="9"/>
      <c r="OHU1058" s="9"/>
      <c r="OHV1058" s="9"/>
      <c r="OHW1058" s="9"/>
      <c r="OHX1058" s="9"/>
      <c r="OHY1058" s="9"/>
      <c r="OHZ1058" s="9"/>
      <c r="OIA1058" s="9"/>
      <c r="OIB1058" s="9"/>
      <c r="OIC1058" s="9"/>
      <c r="OID1058" s="9"/>
      <c r="OIE1058" s="9"/>
      <c r="OIF1058" s="9"/>
      <c r="OIG1058" s="9"/>
      <c r="OIH1058" s="9"/>
      <c r="OII1058" s="9"/>
      <c r="OIJ1058" s="9"/>
      <c r="OIK1058" s="9"/>
      <c r="OIL1058" s="9"/>
      <c r="OIM1058" s="9"/>
      <c r="OIN1058" s="9"/>
      <c r="OIO1058" s="9"/>
      <c r="OIP1058" s="9"/>
      <c r="OIQ1058" s="9"/>
      <c r="OIR1058" s="9"/>
      <c r="OIS1058" s="9"/>
      <c r="OIT1058" s="9"/>
      <c r="OIU1058" s="9"/>
      <c r="OIV1058" s="9"/>
      <c r="OIW1058" s="9"/>
      <c r="OIX1058" s="9"/>
      <c r="OIY1058" s="9"/>
      <c r="OIZ1058" s="9"/>
      <c r="OJA1058" s="9"/>
      <c r="OJB1058" s="9"/>
      <c r="OJC1058" s="9"/>
      <c r="OJD1058" s="9"/>
      <c r="OJE1058" s="9"/>
      <c r="OJF1058" s="9"/>
      <c r="OJG1058" s="9"/>
      <c r="OJH1058" s="9"/>
      <c r="OJI1058" s="9"/>
      <c r="OJJ1058" s="9"/>
      <c r="OJK1058" s="9"/>
      <c r="OJL1058" s="9"/>
      <c r="OJM1058" s="9"/>
      <c r="OJN1058" s="9"/>
      <c r="OJO1058" s="9"/>
      <c r="OJP1058" s="9"/>
      <c r="OJQ1058" s="9"/>
      <c r="OJR1058" s="9"/>
      <c r="OJS1058" s="9"/>
      <c r="OJT1058" s="9"/>
      <c r="OJU1058" s="9"/>
      <c r="OJV1058" s="9"/>
      <c r="OJW1058" s="9"/>
      <c r="OJX1058" s="9"/>
      <c r="OJY1058" s="9"/>
      <c r="OJZ1058" s="9"/>
      <c r="OKA1058" s="9"/>
      <c r="OKB1058" s="9"/>
      <c r="OKC1058" s="9"/>
      <c r="OKD1058" s="9"/>
      <c r="OKE1058" s="9"/>
      <c r="OKF1058" s="9"/>
      <c r="OKG1058" s="9"/>
      <c r="OKH1058" s="9"/>
      <c r="OKI1058" s="9"/>
      <c r="OKJ1058" s="9"/>
      <c r="OKK1058" s="9"/>
      <c r="OKL1058" s="9"/>
      <c r="OKM1058" s="9"/>
      <c r="OKN1058" s="9"/>
      <c r="OKO1058" s="9"/>
      <c r="OKP1058" s="9"/>
      <c r="OKQ1058" s="9"/>
      <c r="OKR1058" s="9"/>
      <c r="OKS1058" s="9"/>
      <c r="OKT1058" s="9"/>
      <c r="OKU1058" s="9"/>
      <c r="OKV1058" s="9"/>
      <c r="OKW1058" s="9"/>
      <c r="OKX1058" s="9"/>
      <c r="OKY1058" s="9"/>
      <c r="OKZ1058" s="9"/>
      <c r="OLA1058" s="9"/>
      <c r="OLB1058" s="9"/>
      <c r="OLC1058" s="9"/>
      <c r="OLD1058" s="9"/>
      <c r="OLE1058" s="9"/>
      <c r="OLF1058" s="9"/>
      <c r="OLG1058" s="9"/>
      <c r="OLH1058" s="9"/>
      <c r="OLI1058" s="9"/>
      <c r="OLJ1058" s="9"/>
      <c r="OLK1058" s="9"/>
      <c r="OLL1058" s="9"/>
      <c r="OLM1058" s="9"/>
      <c r="OLN1058" s="9"/>
      <c r="OLO1058" s="9"/>
      <c r="OLP1058" s="9"/>
      <c r="OLQ1058" s="9"/>
      <c r="OLR1058" s="9"/>
      <c r="OLS1058" s="9"/>
      <c r="OLT1058" s="9"/>
      <c r="OLU1058" s="9"/>
      <c r="OLV1058" s="9"/>
      <c r="OLW1058" s="9"/>
      <c r="OLX1058" s="9"/>
      <c r="OLY1058" s="9"/>
      <c r="OLZ1058" s="9"/>
      <c r="OMA1058" s="9"/>
      <c r="OMB1058" s="9"/>
      <c r="OMC1058" s="9"/>
      <c r="OMD1058" s="9"/>
      <c r="OME1058" s="9"/>
      <c r="OMF1058" s="9"/>
      <c r="OMG1058" s="9"/>
      <c r="OMH1058" s="9"/>
      <c r="OMI1058" s="9"/>
      <c r="OMJ1058" s="9"/>
      <c r="OMK1058" s="9"/>
      <c r="OML1058" s="9"/>
      <c r="OMM1058" s="9"/>
      <c r="OMN1058" s="9"/>
      <c r="OMO1058" s="9"/>
      <c r="OMP1058" s="9"/>
      <c r="OMQ1058" s="9"/>
      <c r="OMR1058" s="9"/>
      <c r="OMS1058" s="9"/>
      <c r="OMT1058" s="9"/>
      <c r="OMU1058" s="9"/>
      <c r="OMV1058" s="9"/>
      <c r="OMW1058" s="9"/>
      <c r="OMX1058" s="9"/>
      <c r="OMY1058" s="9"/>
      <c r="OMZ1058" s="9"/>
      <c r="ONA1058" s="9"/>
      <c r="ONB1058" s="9"/>
      <c r="ONC1058" s="9"/>
      <c r="OND1058" s="9"/>
      <c r="ONE1058" s="9"/>
      <c r="ONF1058" s="9"/>
      <c r="ONG1058" s="9"/>
      <c r="ONH1058" s="9"/>
      <c r="ONI1058" s="9"/>
      <c r="ONJ1058" s="9"/>
      <c r="ONK1058" s="9"/>
      <c r="ONL1058" s="9"/>
      <c r="ONM1058" s="9"/>
      <c r="ONN1058" s="9"/>
      <c r="ONO1058" s="9"/>
      <c r="ONP1058" s="9"/>
      <c r="ONQ1058" s="9"/>
      <c r="ONR1058" s="9"/>
      <c r="ONS1058" s="9"/>
      <c r="ONT1058" s="9"/>
      <c r="ONU1058" s="9"/>
      <c r="ONV1058" s="9"/>
      <c r="ONW1058" s="9"/>
      <c r="ONX1058" s="9"/>
      <c r="ONY1058" s="9"/>
      <c r="ONZ1058" s="9"/>
      <c r="OOA1058" s="9"/>
      <c r="OOB1058" s="9"/>
      <c r="OOC1058" s="9"/>
      <c r="OOD1058" s="9"/>
      <c r="OOE1058" s="9"/>
      <c r="OOF1058" s="9"/>
      <c r="OOG1058" s="9"/>
      <c r="OOH1058" s="9"/>
      <c r="OOI1058" s="9"/>
      <c r="OOJ1058" s="9"/>
      <c r="OOK1058" s="9"/>
      <c r="OOL1058" s="9"/>
      <c r="OOM1058" s="9"/>
      <c r="OON1058" s="9"/>
      <c r="OOO1058" s="9"/>
      <c r="OOP1058" s="9"/>
      <c r="OOQ1058" s="9"/>
      <c r="OOR1058" s="9"/>
      <c r="OOS1058" s="9"/>
      <c r="OOT1058" s="9"/>
      <c r="OOU1058" s="9"/>
      <c r="OOV1058" s="9"/>
      <c r="OOW1058" s="9"/>
      <c r="OOX1058" s="9"/>
      <c r="OOY1058" s="9"/>
      <c r="OOZ1058" s="9"/>
      <c r="OPA1058" s="9"/>
      <c r="OPB1058" s="9"/>
      <c r="OPC1058" s="9"/>
      <c r="OPD1058" s="9"/>
      <c r="OPE1058" s="9"/>
      <c r="OPF1058" s="9"/>
      <c r="OPG1058" s="9"/>
      <c r="OPH1058" s="9"/>
      <c r="OPI1058" s="9"/>
      <c r="OPJ1058" s="9"/>
      <c r="OPK1058" s="9"/>
      <c r="OPL1058" s="9"/>
      <c r="OPM1058" s="9"/>
      <c r="OPN1058" s="9"/>
      <c r="OPO1058" s="9"/>
      <c r="OPP1058" s="9"/>
      <c r="OPQ1058" s="9"/>
      <c r="OPR1058" s="9"/>
      <c r="OPS1058" s="9"/>
      <c r="OPT1058" s="9"/>
      <c r="OPU1058" s="9"/>
      <c r="OPV1058" s="9"/>
      <c r="OPW1058" s="9"/>
      <c r="OPX1058" s="9"/>
      <c r="OPY1058" s="9"/>
      <c r="OPZ1058" s="9"/>
      <c r="OQA1058" s="9"/>
      <c r="OQB1058" s="9"/>
      <c r="OQC1058" s="9"/>
      <c r="OQD1058" s="9"/>
      <c r="OQE1058" s="9"/>
      <c r="OQF1058" s="9"/>
      <c r="OQG1058" s="9"/>
      <c r="OQH1058" s="9"/>
      <c r="OQI1058" s="9"/>
      <c r="OQJ1058" s="9"/>
      <c r="OQK1058" s="9"/>
      <c r="OQL1058" s="9"/>
      <c r="OQM1058" s="9"/>
      <c r="OQN1058" s="9"/>
      <c r="OQO1058" s="9"/>
      <c r="OQP1058" s="9"/>
      <c r="OQQ1058" s="9"/>
      <c r="OQR1058" s="9"/>
      <c r="OQS1058" s="9"/>
      <c r="OQT1058" s="9"/>
      <c r="OQU1058" s="9"/>
      <c r="OQV1058" s="9"/>
      <c r="OQW1058" s="9"/>
      <c r="OQX1058" s="9"/>
      <c r="OQY1058" s="9"/>
      <c r="OQZ1058" s="9"/>
      <c r="ORA1058" s="9"/>
      <c r="ORB1058" s="9"/>
      <c r="ORC1058" s="9"/>
      <c r="ORD1058" s="9"/>
      <c r="ORE1058" s="9"/>
      <c r="ORF1058" s="9"/>
      <c r="ORG1058" s="9"/>
      <c r="ORH1058" s="9"/>
      <c r="ORI1058" s="9"/>
      <c r="ORJ1058" s="9"/>
      <c r="ORK1058" s="9"/>
      <c r="ORL1058" s="9"/>
      <c r="ORM1058" s="9"/>
      <c r="ORN1058" s="9"/>
      <c r="ORO1058" s="9"/>
      <c r="ORP1058" s="9"/>
      <c r="ORQ1058" s="9"/>
      <c r="ORR1058" s="9"/>
      <c r="ORS1058" s="9"/>
      <c r="ORT1058" s="9"/>
      <c r="ORU1058" s="9"/>
      <c r="ORV1058" s="9"/>
      <c r="ORW1058" s="9"/>
      <c r="ORX1058" s="9"/>
      <c r="ORY1058" s="9"/>
      <c r="ORZ1058" s="9"/>
      <c r="OSA1058" s="9"/>
      <c r="OSB1058" s="9"/>
      <c r="OSC1058" s="9"/>
      <c r="OSD1058" s="9"/>
      <c r="OSE1058" s="9"/>
      <c r="OSF1058" s="9"/>
      <c r="OSG1058" s="9"/>
      <c r="OSH1058" s="9"/>
      <c r="OSI1058" s="9"/>
      <c r="OSJ1058" s="9"/>
      <c r="OSK1058" s="9"/>
      <c r="OSL1058" s="9"/>
      <c r="OSM1058" s="9"/>
      <c r="OSN1058" s="9"/>
      <c r="OSO1058" s="9"/>
      <c r="OSP1058" s="9"/>
      <c r="OSQ1058" s="9"/>
      <c r="OSR1058" s="9"/>
      <c r="OSS1058" s="9"/>
      <c r="OST1058" s="9"/>
      <c r="OSU1058" s="9"/>
      <c r="OSV1058" s="9"/>
      <c r="OSW1058" s="9"/>
      <c r="OSX1058" s="9"/>
      <c r="OSY1058" s="9"/>
      <c r="OSZ1058" s="9"/>
      <c r="OTA1058" s="9"/>
      <c r="OTB1058" s="9"/>
      <c r="OTC1058" s="9"/>
      <c r="OTD1058" s="9"/>
      <c r="OTE1058" s="9"/>
      <c r="OTF1058" s="9"/>
      <c r="OTG1058" s="9"/>
      <c r="OTH1058" s="9"/>
      <c r="OTI1058" s="9"/>
      <c r="OTJ1058" s="9"/>
      <c r="OTK1058" s="9"/>
      <c r="OTL1058" s="9"/>
      <c r="OTM1058" s="9"/>
      <c r="OTN1058" s="9"/>
      <c r="OTO1058" s="9"/>
      <c r="OTP1058" s="9"/>
      <c r="OTQ1058" s="9"/>
      <c r="OTR1058" s="9"/>
      <c r="OTS1058" s="9"/>
      <c r="OTT1058" s="9"/>
      <c r="OTU1058" s="9"/>
      <c r="OTV1058" s="9"/>
      <c r="OTW1058" s="9"/>
      <c r="OTX1058" s="9"/>
      <c r="OTY1058" s="9"/>
      <c r="OTZ1058" s="9"/>
      <c r="OUA1058" s="9"/>
      <c r="OUB1058" s="9"/>
      <c r="OUC1058" s="9"/>
      <c r="OUD1058" s="9"/>
      <c r="OUE1058" s="9"/>
      <c r="OUF1058" s="9"/>
      <c r="OUG1058" s="9"/>
      <c r="OUH1058" s="9"/>
      <c r="OUI1058" s="9"/>
      <c r="OUJ1058" s="9"/>
      <c r="OUK1058" s="9"/>
      <c r="OUL1058" s="9"/>
      <c r="OUM1058" s="9"/>
      <c r="OUN1058" s="9"/>
      <c r="OUO1058" s="9"/>
      <c r="OUP1058" s="9"/>
      <c r="OUQ1058" s="9"/>
      <c r="OUR1058" s="9"/>
      <c r="OUS1058" s="9"/>
      <c r="OUT1058" s="9"/>
      <c r="OUU1058" s="9"/>
      <c r="OUV1058" s="9"/>
      <c r="OUW1058" s="9"/>
      <c r="OUX1058" s="9"/>
      <c r="OUY1058" s="9"/>
      <c r="OUZ1058" s="9"/>
      <c r="OVA1058" s="9"/>
      <c r="OVB1058" s="9"/>
      <c r="OVC1058" s="9"/>
      <c r="OVD1058" s="9"/>
      <c r="OVE1058" s="9"/>
      <c r="OVF1058" s="9"/>
      <c r="OVG1058" s="9"/>
      <c r="OVH1058" s="9"/>
      <c r="OVI1058" s="9"/>
      <c r="OVJ1058" s="9"/>
      <c r="OVK1058" s="9"/>
      <c r="OVL1058" s="9"/>
      <c r="OVM1058" s="9"/>
      <c r="OVN1058" s="9"/>
      <c r="OVO1058" s="9"/>
      <c r="OVP1058" s="9"/>
      <c r="OVQ1058" s="9"/>
      <c r="OVR1058" s="9"/>
      <c r="OVS1058" s="9"/>
      <c r="OVT1058" s="9"/>
      <c r="OVU1058" s="9"/>
      <c r="OVV1058" s="9"/>
      <c r="OVW1058" s="9"/>
      <c r="OVX1058" s="9"/>
      <c r="OVY1058" s="9"/>
      <c r="OVZ1058" s="9"/>
      <c r="OWA1058" s="9"/>
      <c r="OWB1058" s="9"/>
      <c r="OWC1058" s="9"/>
      <c r="OWD1058" s="9"/>
      <c r="OWE1058" s="9"/>
      <c r="OWF1058" s="9"/>
      <c r="OWG1058" s="9"/>
      <c r="OWH1058" s="9"/>
      <c r="OWI1058" s="9"/>
      <c r="OWJ1058" s="9"/>
      <c r="OWK1058" s="9"/>
      <c r="OWL1058" s="9"/>
      <c r="OWM1058" s="9"/>
      <c r="OWN1058" s="9"/>
      <c r="OWO1058" s="9"/>
      <c r="OWP1058" s="9"/>
      <c r="OWQ1058" s="9"/>
      <c r="OWR1058" s="9"/>
      <c r="OWS1058" s="9"/>
      <c r="OWT1058" s="9"/>
      <c r="OWU1058" s="9"/>
      <c r="OWV1058" s="9"/>
      <c r="OWW1058" s="9"/>
      <c r="OWX1058" s="9"/>
      <c r="OWY1058" s="9"/>
      <c r="OWZ1058" s="9"/>
      <c r="OXA1058" s="9"/>
      <c r="OXB1058" s="9"/>
      <c r="OXC1058" s="9"/>
      <c r="OXD1058" s="9"/>
      <c r="OXE1058" s="9"/>
      <c r="OXF1058" s="9"/>
      <c r="OXG1058" s="9"/>
      <c r="OXH1058" s="9"/>
      <c r="OXI1058" s="9"/>
      <c r="OXJ1058" s="9"/>
      <c r="OXK1058" s="9"/>
      <c r="OXL1058" s="9"/>
      <c r="OXM1058" s="9"/>
      <c r="OXN1058" s="9"/>
      <c r="OXO1058" s="9"/>
      <c r="OXP1058" s="9"/>
      <c r="OXQ1058" s="9"/>
      <c r="OXR1058" s="9"/>
      <c r="OXS1058" s="9"/>
      <c r="OXT1058" s="9"/>
      <c r="OXU1058" s="9"/>
      <c r="OXV1058" s="9"/>
      <c r="OXW1058" s="9"/>
      <c r="OXX1058" s="9"/>
      <c r="OXY1058" s="9"/>
      <c r="OXZ1058" s="9"/>
      <c r="OYA1058" s="9"/>
      <c r="OYB1058" s="9"/>
      <c r="OYC1058" s="9"/>
      <c r="OYD1058" s="9"/>
      <c r="OYE1058" s="9"/>
      <c r="OYF1058" s="9"/>
      <c r="OYG1058" s="9"/>
      <c r="OYH1058" s="9"/>
      <c r="OYI1058" s="9"/>
      <c r="OYJ1058" s="9"/>
      <c r="OYK1058" s="9"/>
      <c r="OYL1058" s="9"/>
      <c r="OYM1058" s="9"/>
      <c r="OYN1058" s="9"/>
      <c r="OYO1058" s="9"/>
      <c r="OYP1058" s="9"/>
      <c r="OYQ1058" s="9"/>
      <c r="OYR1058" s="9"/>
      <c r="OYS1058" s="9"/>
      <c r="OYT1058" s="9"/>
      <c r="OYU1058" s="9"/>
      <c r="OYV1058" s="9"/>
      <c r="OYW1058" s="9"/>
      <c r="OYX1058" s="9"/>
      <c r="OYY1058" s="9"/>
      <c r="OYZ1058" s="9"/>
      <c r="OZA1058" s="9"/>
      <c r="OZB1058" s="9"/>
      <c r="OZC1058" s="9"/>
      <c r="OZD1058" s="9"/>
      <c r="OZE1058" s="9"/>
      <c r="OZF1058" s="9"/>
      <c r="OZG1058" s="9"/>
      <c r="OZH1058" s="9"/>
      <c r="OZI1058" s="9"/>
      <c r="OZJ1058" s="9"/>
      <c r="OZK1058" s="9"/>
      <c r="OZL1058" s="9"/>
      <c r="OZM1058" s="9"/>
      <c r="OZN1058" s="9"/>
      <c r="OZO1058" s="9"/>
      <c r="OZP1058" s="9"/>
      <c r="OZQ1058" s="9"/>
      <c r="OZR1058" s="9"/>
      <c r="OZS1058" s="9"/>
      <c r="OZT1058" s="9"/>
      <c r="OZU1058" s="9"/>
      <c r="OZV1058" s="9"/>
      <c r="OZW1058" s="9"/>
      <c r="OZX1058" s="9"/>
      <c r="OZY1058" s="9"/>
      <c r="OZZ1058" s="9"/>
      <c r="PAA1058" s="9"/>
      <c r="PAB1058" s="9"/>
      <c r="PAC1058" s="9"/>
      <c r="PAD1058" s="9"/>
      <c r="PAE1058" s="9"/>
      <c r="PAF1058" s="9"/>
      <c r="PAG1058" s="9"/>
      <c r="PAH1058" s="9"/>
      <c r="PAI1058" s="9"/>
      <c r="PAJ1058" s="9"/>
      <c r="PAK1058" s="9"/>
      <c r="PAL1058" s="9"/>
      <c r="PAM1058" s="9"/>
      <c r="PAN1058" s="9"/>
      <c r="PAO1058" s="9"/>
      <c r="PAP1058" s="9"/>
      <c r="PAQ1058" s="9"/>
      <c r="PAR1058" s="9"/>
      <c r="PAS1058" s="9"/>
      <c r="PAT1058" s="9"/>
      <c r="PAU1058" s="9"/>
      <c r="PAV1058" s="9"/>
      <c r="PAW1058" s="9"/>
      <c r="PAX1058" s="9"/>
      <c r="PAY1058" s="9"/>
      <c r="PAZ1058" s="9"/>
      <c r="PBA1058" s="9"/>
      <c r="PBB1058" s="9"/>
      <c r="PBC1058" s="9"/>
      <c r="PBD1058" s="9"/>
      <c r="PBE1058" s="9"/>
      <c r="PBF1058" s="9"/>
      <c r="PBG1058" s="9"/>
      <c r="PBH1058" s="9"/>
      <c r="PBI1058" s="9"/>
      <c r="PBJ1058" s="9"/>
      <c r="PBK1058" s="9"/>
      <c r="PBL1058" s="9"/>
      <c r="PBM1058" s="9"/>
      <c r="PBN1058" s="9"/>
      <c r="PBO1058" s="9"/>
      <c r="PBP1058" s="9"/>
      <c r="PBQ1058" s="9"/>
      <c r="PBR1058" s="9"/>
      <c r="PBS1058" s="9"/>
      <c r="PBT1058" s="9"/>
      <c r="PBU1058" s="9"/>
      <c r="PBV1058" s="9"/>
      <c r="PBW1058" s="9"/>
      <c r="PBX1058" s="9"/>
      <c r="PBY1058" s="9"/>
      <c r="PBZ1058" s="9"/>
      <c r="PCA1058" s="9"/>
      <c r="PCB1058" s="9"/>
      <c r="PCC1058" s="9"/>
      <c r="PCD1058" s="9"/>
      <c r="PCE1058" s="9"/>
      <c r="PCF1058" s="9"/>
      <c r="PCG1058" s="9"/>
      <c r="PCH1058" s="9"/>
      <c r="PCI1058" s="9"/>
      <c r="PCJ1058" s="9"/>
      <c r="PCK1058" s="9"/>
      <c r="PCL1058" s="9"/>
      <c r="PCM1058" s="9"/>
      <c r="PCN1058" s="9"/>
      <c r="PCO1058" s="9"/>
      <c r="PCP1058" s="9"/>
      <c r="PCQ1058" s="9"/>
      <c r="PCR1058" s="9"/>
      <c r="PCS1058" s="9"/>
      <c r="PCT1058" s="9"/>
      <c r="PCU1058" s="9"/>
      <c r="PCV1058" s="9"/>
      <c r="PCW1058" s="9"/>
      <c r="PCX1058" s="9"/>
      <c r="PCY1058" s="9"/>
      <c r="PCZ1058" s="9"/>
      <c r="PDA1058" s="9"/>
      <c r="PDB1058" s="9"/>
      <c r="PDC1058" s="9"/>
      <c r="PDD1058" s="9"/>
      <c r="PDE1058" s="9"/>
      <c r="PDF1058" s="9"/>
      <c r="PDG1058" s="9"/>
      <c r="PDH1058" s="9"/>
      <c r="PDI1058" s="9"/>
      <c r="PDJ1058" s="9"/>
      <c r="PDK1058" s="9"/>
      <c r="PDL1058" s="9"/>
      <c r="PDM1058" s="9"/>
      <c r="PDN1058" s="9"/>
      <c r="PDO1058" s="9"/>
      <c r="PDP1058" s="9"/>
      <c r="PDQ1058" s="9"/>
      <c r="PDR1058" s="9"/>
      <c r="PDS1058" s="9"/>
      <c r="PDT1058" s="9"/>
      <c r="PDU1058" s="9"/>
      <c r="PDV1058" s="9"/>
      <c r="PDW1058" s="9"/>
      <c r="PDX1058" s="9"/>
      <c r="PDY1058" s="9"/>
      <c r="PDZ1058" s="9"/>
      <c r="PEA1058" s="9"/>
      <c r="PEB1058" s="9"/>
      <c r="PEC1058" s="9"/>
      <c r="PED1058" s="9"/>
      <c r="PEE1058" s="9"/>
      <c r="PEF1058" s="9"/>
      <c r="PEG1058" s="9"/>
      <c r="PEH1058" s="9"/>
      <c r="PEI1058" s="9"/>
      <c r="PEJ1058" s="9"/>
      <c r="PEK1058" s="9"/>
      <c r="PEL1058" s="9"/>
      <c r="PEM1058" s="9"/>
      <c r="PEN1058" s="9"/>
      <c r="PEO1058" s="9"/>
      <c r="PEP1058" s="9"/>
      <c r="PEQ1058" s="9"/>
      <c r="PER1058" s="9"/>
      <c r="PES1058" s="9"/>
      <c r="PET1058" s="9"/>
      <c r="PEU1058" s="9"/>
      <c r="PEV1058" s="9"/>
      <c r="PEW1058" s="9"/>
      <c r="PEX1058" s="9"/>
      <c r="PEY1058" s="9"/>
      <c r="PEZ1058" s="9"/>
      <c r="PFA1058" s="9"/>
      <c r="PFB1058" s="9"/>
      <c r="PFC1058" s="9"/>
      <c r="PFD1058" s="9"/>
      <c r="PFE1058" s="9"/>
      <c r="PFF1058" s="9"/>
      <c r="PFG1058" s="9"/>
      <c r="PFH1058" s="9"/>
      <c r="PFI1058" s="9"/>
      <c r="PFJ1058" s="9"/>
      <c r="PFK1058" s="9"/>
      <c r="PFL1058" s="9"/>
      <c r="PFM1058" s="9"/>
      <c r="PFN1058" s="9"/>
      <c r="PFO1058" s="9"/>
      <c r="PFP1058" s="9"/>
      <c r="PFQ1058" s="9"/>
      <c r="PFR1058" s="9"/>
      <c r="PFS1058" s="9"/>
      <c r="PFT1058" s="9"/>
      <c r="PFU1058" s="9"/>
      <c r="PFV1058" s="9"/>
      <c r="PFW1058" s="9"/>
      <c r="PFX1058" s="9"/>
      <c r="PFY1058" s="9"/>
      <c r="PFZ1058" s="9"/>
      <c r="PGA1058" s="9"/>
      <c r="PGB1058" s="9"/>
      <c r="PGC1058" s="9"/>
      <c r="PGD1058" s="9"/>
      <c r="PGE1058" s="9"/>
      <c r="PGF1058" s="9"/>
      <c r="PGG1058" s="9"/>
      <c r="PGH1058" s="9"/>
      <c r="PGI1058" s="9"/>
      <c r="PGJ1058" s="9"/>
      <c r="PGK1058" s="9"/>
      <c r="PGL1058" s="9"/>
      <c r="PGM1058" s="9"/>
      <c r="PGN1058" s="9"/>
      <c r="PGO1058" s="9"/>
      <c r="PGP1058" s="9"/>
      <c r="PGQ1058" s="9"/>
      <c r="PGR1058" s="9"/>
      <c r="PGS1058" s="9"/>
      <c r="PGT1058" s="9"/>
      <c r="PGU1058" s="9"/>
      <c r="PGV1058" s="9"/>
      <c r="PGW1058" s="9"/>
      <c r="PGX1058" s="9"/>
      <c r="PGY1058" s="9"/>
      <c r="PGZ1058" s="9"/>
      <c r="PHA1058" s="9"/>
      <c r="PHB1058" s="9"/>
      <c r="PHC1058" s="9"/>
      <c r="PHD1058" s="9"/>
      <c r="PHE1058" s="9"/>
      <c r="PHF1058" s="9"/>
      <c r="PHG1058" s="9"/>
      <c r="PHH1058" s="9"/>
      <c r="PHI1058" s="9"/>
      <c r="PHJ1058" s="9"/>
      <c r="PHK1058" s="9"/>
      <c r="PHL1058" s="9"/>
      <c r="PHM1058" s="9"/>
      <c r="PHN1058" s="9"/>
      <c r="PHO1058" s="9"/>
      <c r="PHP1058" s="9"/>
      <c r="PHQ1058" s="9"/>
      <c r="PHR1058" s="9"/>
      <c r="PHS1058" s="9"/>
      <c r="PHT1058" s="9"/>
      <c r="PHU1058" s="9"/>
      <c r="PHV1058" s="9"/>
      <c r="PHW1058" s="9"/>
      <c r="PHX1058" s="9"/>
      <c r="PHY1058" s="9"/>
      <c r="PHZ1058" s="9"/>
      <c r="PIA1058" s="9"/>
      <c r="PIB1058" s="9"/>
      <c r="PIC1058" s="9"/>
      <c r="PID1058" s="9"/>
      <c r="PIE1058" s="9"/>
      <c r="PIF1058" s="9"/>
      <c r="PIG1058" s="9"/>
      <c r="PIH1058" s="9"/>
      <c r="PII1058" s="9"/>
      <c r="PIJ1058" s="9"/>
      <c r="PIK1058" s="9"/>
      <c r="PIL1058" s="9"/>
      <c r="PIM1058" s="9"/>
      <c r="PIN1058" s="9"/>
      <c r="PIO1058" s="9"/>
      <c r="PIP1058" s="9"/>
      <c r="PIQ1058" s="9"/>
      <c r="PIR1058" s="9"/>
      <c r="PIS1058" s="9"/>
      <c r="PIT1058" s="9"/>
      <c r="PIU1058" s="9"/>
      <c r="PIV1058" s="9"/>
      <c r="PIW1058" s="9"/>
      <c r="PIX1058" s="9"/>
      <c r="PIY1058" s="9"/>
      <c r="PIZ1058" s="9"/>
      <c r="PJA1058" s="9"/>
      <c r="PJB1058" s="9"/>
      <c r="PJC1058" s="9"/>
      <c r="PJD1058" s="9"/>
      <c r="PJE1058" s="9"/>
      <c r="PJF1058" s="9"/>
      <c r="PJG1058" s="9"/>
      <c r="PJH1058" s="9"/>
      <c r="PJI1058" s="9"/>
      <c r="PJJ1058" s="9"/>
      <c r="PJK1058" s="9"/>
      <c r="PJL1058" s="9"/>
      <c r="PJM1058" s="9"/>
      <c r="PJN1058" s="9"/>
      <c r="PJO1058" s="9"/>
      <c r="PJP1058" s="9"/>
      <c r="PJQ1058" s="9"/>
      <c r="PJR1058" s="9"/>
      <c r="PJS1058" s="9"/>
      <c r="PJT1058" s="9"/>
      <c r="PJU1058" s="9"/>
      <c r="PJV1058" s="9"/>
      <c r="PJW1058" s="9"/>
      <c r="PJX1058" s="9"/>
      <c r="PJY1058" s="9"/>
      <c r="PJZ1058" s="9"/>
      <c r="PKA1058" s="9"/>
      <c r="PKB1058" s="9"/>
      <c r="PKC1058" s="9"/>
      <c r="PKD1058" s="9"/>
      <c r="PKE1058" s="9"/>
      <c r="PKF1058" s="9"/>
      <c r="PKG1058" s="9"/>
      <c r="PKH1058" s="9"/>
      <c r="PKI1058" s="9"/>
      <c r="PKJ1058" s="9"/>
      <c r="PKK1058" s="9"/>
      <c r="PKL1058" s="9"/>
      <c r="PKM1058" s="9"/>
      <c r="PKN1058" s="9"/>
      <c r="PKO1058" s="9"/>
      <c r="PKP1058" s="9"/>
      <c r="PKQ1058" s="9"/>
      <c r="PKR1058" s="9"/>
      <c r="PKS1058" s="9"/>
      <c r="PKT1058" s="9"/>
      <c r="PKU1058" s="9"/>
      <c r="PKV1058" s="9"/>
      <c r="PKW1058" s="9"/>
      <c r="PKX1058" s="9"/>
      <c r="PKY1058" s="9"/>
      <c r="PKZ1058" s="9"/>
      <c r="PLA1058" s="9"/>
      <c r="PLB1058" s="9"/>
      <c r="PLC1058" s="9"/>
      <c r="PLD1058" s="9"/>
      <c r="PLE1058" s="9"/>
      <c r="PLF1058" s="9"/>
      <c r="PLG1058" s="9"/>
      <c r="PLH1058" s="9"/>
      <c r="PLI1058" s="9"/>
      <c r="PLJ1058" s="9"/>
      <c r="PLK1058" s="9"/>
      <c r="PLL1058" s="9"/>
      <c r="PLM1058" s="9"/>
      <c r="PLN1058" s="9"/>
      <c r="PLO1058" s="9"/>
      <c r="PLP1058" s="9"/>
      <c r="PLQ1058" s="9"/>
      <c r="PLR1058" s="9"/>
      <c r="PLS1058" s="9"/>
      <c r="PLT1058" s="9"/>
      <c r="PLU1058" s="9"/>
      <c r="PLV1058" s="9"/>
      <c r="PLW1058" s="9"/>
      <c r="PLX1058" s="9"/>
      <c r="PLY1058" s="9"/>
      <c r="PLZ1058" s="9"/>
      <c r="PMA1058" s="9"/>
      <c r="PMB1058" s="9"/>
      <c r="PMC1058" s="9"/>
      <c r="PMD1058" s="9"/>
      <c r="PME1058" s="9"/>
      <c r="PMF1058" s="9"/>
      <c r="PMG1058" s="9"/>
      <c r="PMH1058" s="9"/>
      <c r="PMI1058" s="9"/>
      <c r="PMJ1058" s="9"/>
      <c r="PMK1058" s="9"/>
      <c r="PML1058" s="9"/>
      <c r="PMM1058" s="9"/>
      <c r="PMN1058" s="9"/>
      <c r="PMO1058" s="9"/>
      <c r="PMP1058" s="9"/>
      <c r="PMQ1058" s="9"/>
      <c r="PMR1058" s="9"/>
      <c r="PMS1058" s="9"/>
      <c r="PMT1058" s="9"/>
      <c r="PMU1058" s="9"/>
      <c r="PMV1058" s="9"/>
      <c r="PMW1058" s="9"/>
      <c r="PMX1058" s="9"/>
      <c r="PMY1058" s="9"/>
      <c r="PMZ1058" s="9"/>
      <c r="PNA1058" s="9"/>
      <c r="PNB1058" s="9"/>
      <c r="PNC1058" s="9"/>
      <c r="PND1058" s="9"/>
      <c r="PNE1058" s="9"/>
      <c r="PNF1058" s="9"/>
      <c r="PNG1058" s="9"/>
      <c r="PNH1058" s="9"/>
      <c r="PNI1058" s="9"/>
      <c r="PNJ1058" s="9"/>
      <c r="PNK1058" s="9"/>
      <c r="PNL1058" s="9"/>
      <c r="PNM1058" s="9"/>
      <c r="PNN1058" s="9"/>
      <c r="PNO1058" s="9"/>
      <c r="PNP1058" s="9"/>
      <c r="PNQ1058" s="9"/>
      <c r="PNR1058" s="9"/>
      <c r="PNS1058" s="9"/>
      <c r="PNT1058" s="9"/>
      <c r="PNU1058" s="9"/>
      <c r="PNV1058" s="9"/>
      <c r="PNW1058" s="9"/>
      <c r="PNX1058" s="9"/>
      <c r="PNY1058" s="9"/>
      <c r="PNZ1058" s="9"/>
      <c r="POA1058" s="9"/>
      <c r="POB1058" s="9"/>
      <c r="POC1058" s="9"/>
      <c r="POD1058" s="9"/>
      <c r="POE1058" s="9"/>
      <c r="POF1058" s="9"/>
      <c r="POG1058" s="9"/>
      <c r="POH1058" s="9"/>
      <c r="POI1058" s="9"/>
      <c r="POJ1058" s="9"/>
      <c r="POK1058" s="9"/>
      <c r="POL1058" s="9"/>
      <c r="POM1058" s="9"/>
      <c r="PON1058" s="9"/>
      <c r="POO1058" s="9"/>
      <c r="POP1058" s="9"/>
      <c r="POQ1058" s="9"/>
      <c r="POR1058" s="9"/>
      <c r="POS1058" s="9"/>
      <c r="POT1058" s="9"/>
      <c r="POU1058" s="9"/>
      <c r="POV1058" s="9"/>
      <c r="POW1058" s="9"/>
      <c r="POX1058" s="9"/>
      <c r="POY1058" s="9"/>
      <c r="POZ1058" s="9"/>
      <c r="PPA1058" s="9"/>
      <c r="PPB1058" s="9"/>
      <c r="PPC1058" s="9"/>
      <c r="PPD1058" s="9"/>
      <c r="PPE1058" s="9"/>
      <c r="PPF1058" s="9"/>
      <c r="PPG1058" s="9"/>
      <c r="PPH1058" s="9"/>
      <c r="PPI1058" s="9"/>
      <c r="PPJ1058" s="9"/>
      <c r="PPK1058" s="9"/>
      <c r="PPL1058" s="9"/>
      <c r="PPM1058" s="9"/>
      <c r="PPN1058" s="9"/>
      <c r="PPO1058" s="9"/>
      <c r="PPP1058" s="9"/>
      <c r="PPQ1058" s="9"/>
      <c r="PPR1058" s="9"/>
      <c r="PPS1058" s="9"/>
      <c r="PPT1058" s="9"/>
      <c r="PPU1058" s="9"/>
      <c r="PPV1058" s="9"/>
      <c r="PPW1058" s="9"/>
      <c r="PPX1058" s="9"/>
      <c r="PPY1058" s="9"/>
      <c r="PPZ1058" s="9"/>
      <c r="PQA1058" s="9"/>
      <c r="PQB1058" s="9"/>
      <c r="PQC1058" s="9"/>
      <c r="PQD1058" s="9"/>
      <c r="PQE1058" s="9"/>
      <c r="PQF1058" s="9"/>
      <c r="PQG1058" s="9"/>
      <c r="PQH1058" s="9"/>
      <c r="PQI1058" s="9"/>
      <c r="PQJ1058" s="9"/>
      <c r="PQK1058" s="9"/>
      <c r="PQL1058" s="9"/>
      <c r="PQM1058" s="9"/>
      <c r="PQN1058" s="9"/>
      <c r="PQO1058" s="9"/>
      <c r="PQP1058" s="9"/>
      <c r="PQQ1058" s="9"/>
      <c r="PQR1058" s="9"/>
      <c r="PQS1058" s="9"/>
      <c r="PQT1058" s="9"/>
      <c r="PQU1058" s="9"/>
      <c r="PQV1058" s="9"/>
      <c r="PQW1058" s="9"/>
      <c r="PQX1058" s="9"/>
      <c r="PQY1058" s="9"/>
      <c r="PQZ1058" s="9"/>
      <c r="PRA1058" s="9"/>
      <c r="PRB1058" s="9"/>
      <c r="PRC1058" s="9"/>
      <c r="PRD1058" s="9"/>
      <c r="PRE1058" s="9"/>
      <c r="PRF1058" s="9"/>
      <c r="PRG1058" s="9"/>
      <c r="PRH1058" s="9"/>
      <c r="PRI1058" s="9"/>
      <c r="PRJ1058" s="9"/>
      <c r="PRK1058" s="9"/>
      <c r="PRL1058" s="9"/>
      <c r="PRM1058" s="9"/>
      <c r="PRN1058" s="9"/>
      <c r="PRO1058" s="9"/>
      <c r="PRP1058" s="9"/>
      <c r="PRQ1058" s="9"/>
      <c r="PRR1058" s="9"/>
      <c r="PRS1058" s="9"/>
      <c r="PRT1058" s="9"/>
      <c r="PRU1058" s="9"/>
      <c r="PRV1058" s="9"/>
      <c r="PRW1058" s="9"/>
      <c r="PRX1058" s="9"/>
      <c r="PRY1058" s="9"/>
      <c r="PRZ1058" s="9"/>
      <c r="PSA1058" s="9"/>
      <c r="PSB1058" s="9"/>
      <c r="PSC1058" s="9"/>
      <c r="PSD1058" s="9"/>
      <c r="PSE1058" s="9"/>
      <c r="PSF1058" s="9"/>
      <c r="PSG1058" s="9"/>
      <c r="PSH1058" s="9"/>
      <c r="PSI1058" s="9"/>
      <c r="PSJ1058" s="9"/>
      <c r="PSK1058" s="9"/>
      <c r="PSL1058" s="9"/>
      <c r="PSM1058" s="9"/>
      <c r="PSN1058" s="9"/>
      <c r="PSO1058" s="9"/>
      <c r="PSP1058" s="9"/>
      <c r="PSQ1058" s="9"/>
      <c r="PSR1058" s="9"/>
      <c r="PSS1058" s="9"/>
      <c r="PST1058" s="9"/>
      <c r="PSU1058" s="9"/>
      <c r="PSV1058" s="9"/>
      <c r="PSW1058" s="9"/>
      <c r="PSX1058" s="9"/>
      <c r="PSY1058" s="9"/>
      <c r="PSZ1058" s="9"/>
      <c r="PTA1058" s="9"/>
      <c r="PTB1058" s="9"/>
      <c r="PTC1058" s="9"/>
      <c r="PTD1058" s="9"/>
      <c r="PTE1058" s="9"/>
      <c r="PTF1058" s="9"/>
      <c r="PTG1058" s="9"/>
      <c r="PTH1058" s="9"/>
      <c r="PTI1058" s="9"/>
      <c r="PTJ1058" s="9"/>
      <c r="PTK1058" s="9"/>
      <c r="PTL1058" s="9"/>
      <c r="PTM1058" s="9"/>
      <c r="PTN1058" s="9"/>
      <c r="PTO1058" s="9"/>
      <c r="PTP1058" s="9"/>
      <c r="PTQ1058" s="9"/>
      <c r="PTR1058" s="9"/>
      <c r="PTS1058" s="9"/>
      <c r="PTT1058" s="9"/>
      <c r="PTU1058" s="9"/>
      <c r="PTV1058" s="9"/>
      <c r="PTW1058" s="9"/>
      <c r="PTX1058" s="9"/>
      <c r="PTY1058" s="9"/>
      <c r="PTZ1058" s="9"/>
      <c r="PUA1058" s="9"/>
      <c r="PUB1058" s="9"/>
      <c r="PUC1058" s="9"/>
      <c r="PUD1058" s="9"/>
      <c r="PUE1058" s="9"/>
      <c r="PUF1058" s="9"/>
      <c r="PUG1058" s="9"/>
      <c r="PUH1058" s="9"/>
      <c r="PUI1058" s="9"/>
      <c r="PUJ1058" s="9"/>
      <c r="PUK1058" s="9"/>
      <c r="PUL1058" s="9"/>
      <c r="PUM1058" s="9"/>
      <c r="PUN1058" s="9"/>
      <c r="PUO1058" s="9"/>
      <c r="PUP1058" s="9"/>
      <c r="PUQ1058" s="9"/>
      <c r="PUR1058" s="9"/>
      <c r="PUS1058" s="9"/>
      <c r="PUT1058" s="9"/>
      <c r="PUU1058" s="9"/>
      <c r="PUV1058" s="9"/>
      <c r="PUW1058" s="9"/>
      <c r="PUX1058" s="9"/>
      <c r="PUY1058" s="9"/>
      <c r="PUZ1058" s="9"/>
      <c r="PVA1058" s="9"/>
      <c r="PVB1058" s="9"/>
      <c r="PVC1058" s="9"/>
      <c r="PVD1058" s="9"/>
      <c r="PVE1058" s="9"/>
      <c r="PVF1058" s="9"/>
      <c r="PVG1058" s="9"/>
      <c r="PVH1058" s="9"/>
      <c r="PVI1058" s="9"/>
      <c r="PVJ1058" s="9"/>
      <c r="PVK1058" s="9"/>
      <c r="PVL1058" s="9"/>
      <c r="PVM1058" s="9"/>
      <c r="PVN1058" s="9"/>
      <c r="PVO1058" s="9"/>
      <c r="PVP1058" s="9"/>
      <c r="PVQ1058" s="9"/>
      <c r="PVR1058" s="9"/>
      <c r="PVS1058" s="9"/>
      <c r="PVT1058" s="9"/>
      <c r="PVU1058" s="9"/>
      <c r="PVV1058" s="9"/>
      <c r="PVW1058" s="9"/>
      <c r="PVX1058" s="9"/>
      <c r="PVY1058" s="9"/>
      <c r="PVZ1058" s="9"/>
      <c r="PWA1058" s="9"/>
      <c r="PWB1058" s="9"/>
      <c r="PWC1058" s="9"/>
      <c r="PWD1058" s="9"/>
      <c r="PWE1058" s="9"/>
      <c r="PWF1058" s="9"/>
      <c r="PWG1058" s="9"/>
      <c r="PWH1058" s="9"/>
      <c r="PWI1058" s="9"/>
      <c r="PWJ1058" s="9"/>
      <c r="PWK1058" s="9"/>
      <c r="PWL1058" s="9"/>
      <c r="PWM1058" s="9"/>
      <c r="PWN1058" s="9"/>
      <c r="PWO1058" s="9"/>
      <c r="PWP1058" s="9"/>
      <c r="PWQ1058" s="9"/>
      <c r="PWR1058" s="9"/>
      <c r="PWS1058" s="9"/>
      <c r="PWT1058" s="9"/>
      <c r="PWU1058" s="9"/>
      <c r="PWV1058" s="9"/>
      <c r="PWW1058" s="9"/>
      <c r="PWX1058" s="9"/>
      <c r="PWY1058" s="9"/>
      <c r="PWZ1058" s="9"/>
      <c r="PXA1058" s="9"/>
      <c r="PXB1058" s="9"/>
      <c r="PXC1058" s="9"/>
      <c r="PXD1058" s="9"/>
      <c r="PXE1058" s="9"/>
      <c r="PXF1058" s="9"/>
      <c r="PXG1058" s="9"/>
      <c r="PXH1058" s="9"/>
      <c r="PXI1058" s="9"/>
      <c r="PXJ1058" s="9"/>
      <c r="PXK1058" s="9"/>
      <c r="PXL1058" s="9"/>
      <c r="PXM1058" s="9"/>
      <c r="PXN1058" s="9"/>
      <c r="PXO1058" s="9"/>
      <c r="PXP1058" s="9"/>
      <c r="PXQ1058" s="9"/>
      <c r="PXR1058" s="9"/>
      <c r="PXS1058" s="9"/>
      <c r="PXT1058" s="9"/>
      <c r="PXU1058" s="9"/>
      <c r="PXV1058" s="9"/>
      <c r="PXW1058" s="9"/>
      <c r="PXX1058" s="9"/>
      <c r="PXY1058" s="9"/>
      <c r="PXZ1058" s="9"/>
      <c r="PYA1058" s="9"/>
      <c r="PYB1058" s="9"/>
      <c r="PYC1058" s="9"/>
      <c r="PYD1058" s="9"/>
      <c r="PYE1058" s="9"/>
      <c r="PYF1058" s="9"/>
      <c r="PYG1058" s="9"/>
      <c r="PYH1058" s="9"/>
      <c r="PYI1058" s="9"/>
      <c r="PYJ1058" s="9"/>
      <c r="PYK1058" s="9"/>
      <c r="PYL1058" s="9"/>
      <c r="PYM1058" s="9"/>
      <c r="PYN1058" s="9"/>
      <c r="PYO1058" s="9"/>
      <c r="PYP1058" s="9"/>
      <c r="PYQ1058" s="9"/>
      <c r="PYR1058" s="9"/>
      <c r="PYS1058" s="9"/>
      <c r="PYT1058" s="9"/>
      <c r="PYU1058" s="9"/>
      <c r="PYV1058" s="9"/>
      <c r="PYW1058" s="9"/>
      <c r="PYX1058" s="9"/>
      <c r="PYY1058" s="9"/>
      <c r="PYZ1058" s="9"/>
      <c r="PZA1058" s="9"/>
      <c r="PZB1058" s="9"/>
      <c r="PZC1058" s="9"/>
      <c r="PZD1058" s="9"/>
      <c r="PZE1058" s="9"/>
      <c r="PZF1058" s="9"/>
      <c r="PZG1058" s="9"/>
      <c r="PZH1058" s="9"/>
      <c r="PZI1058" s="9"/>
      <c r="PZJ1058" s="9"/>
      <c r="PZK1058" s="9"/>
      <c r="PZL1058" s="9"/>
      <c r="PZM1058" s="9"/>
      <c r="PZN1058" s="9"/>
      <c r="PZO1058" s="9"/>
      <c r="PZP1058" s="9"/>
      <c r="PZQ1058" s="9"/>
      <c r="PZR1058" s="9"/>
      <c r="PZS1058" s="9"/>
      <c r="PZT1058" s="9"/>
      <c r="PZU1058" s="9"/>
      <c r="PZV1058" s="9"/>
      <c r="PZW1058" s="9"/>
      <c r="PZX1058" s="9"/>
      <c r="PZY1058" s="9"/>
      <c r="PZZ1058" s="9"/>
      <c r="QAA1058" s="9"/>
      <c r="QAB1058" s="9"/>
      <c r="QAC1058" s="9"/>
      <c r="QAD1058" s="9"/>
      <c r="QAE1058" s="9"/>
      <c r="QAF1058" s="9"/>
      <c r="QAG1058" s="9"/>
      <c r="QAH1058" s="9"/>
      <c r="QAI1058" s="9"/>
      <c r="QAJ1058" s="9"/>
      <c r="QAK1058" s="9"/>
      <c r="QAL1058" s="9"/>
      <c r="QAM1058" s="9"/>
      <c r="QAN1058" s="9"/>
      <c r="QAO1058" s="9"/>
      <c r="QAP1058" s="9"/>
      <c r="QAQ1058" s="9"/>
      <c r="QAR1058" s="9"/>
      <c r="QAS1058" s="9"/>
      <c r="QAT1058" s="9"/>
      <c r="QAU1058" s="9"/>
      <c r="QAV1058" s="9"/>
      <c r="QAW1058" s="9"/>
      <c r="QAX1058" s="9"/>
      <c r="QAY1058" s="9"/>
      <c r="QAZ1058" s="9"/>
      <c r="QBA1058" s="9"/>
      <c r="QBB1058" s="9"/>
      <c r="QBC1058" s="9"/>
      <c r="QBD1058" s="9"/>
      <c r="QBE1058" s="9"/>
      <c r="QBF1058" s="9"/>
      <c r="QBG1058" s="9"/>
      <c r="QBH1058" s="9"/>
      <c r="QBI1058" s="9"/>
      <c r="QBJ1058" s="9"/>
      <c r="QBK1058" s="9"/>
      <c r="QBL1058" s="9"/>
      <c r="QBM1058" s="9"/>
      <c r="QBN1058" s="9"/>
      <c r="QBO1058" s="9"/>
      <c r="QBP1058" s="9"/>
      <c r="QBQ1058" s="9"/>
      <c r="QBR1058" s="9"/>
      <c r="QBS1058" s="9"/>
      <c r="QBT1058" s="9"/>
      <c r="QBU1058" s="9"/>
      <c r="QBV1058" s="9"/>
      <c r="QBW1058" s="9"/>
      <c r="QBX1058" s="9"/>
      <c r="QBY1058" s="9"/>
      <c r="QBZ1058" s="9"/>
      <c r="QCA1058" s="9"/>
      <c r="QCB1058" s="9"/>
      <c r="QCC1058" s="9"/>
      <c r="QCD1058" s="9"/>
      <c r="QCE1058" s="9"/>
      <c r="QCF1058" s="9"/>
      <c r="QCG1058" s="9"/>
      <c r="QCH1058" s="9"/>
      <c r="QCI1058" s="9"/>
      <c r="QCJ1058" s="9"/>
      <c r="QCK1058" s="9"/>
      <c r="QCL1058" s="9"/>
      <c r="QCM1058" s="9"/>
      <c r="QCN1058" s="9"/>
      <c r="QCO1058" s="9"/>
      <c r="QCP1058" s="9"/>
      <c r="QCQ1058" s="9"/>
      <c r="QCR1058" s="9"/>
      <c r="QCS1058" s="9"/>
      <c r="QCT1058" s="9"/>
      <c r="QCU1058" s="9"/>
      <c r="QCV1058" s="9"/>
      <c r="QCW1058" s="9"/>
      <c r="QCX1058" s="9"/>
      <c r="QCY1058" s="9"/>
      <c r="QCZ1058" s="9"/>
      <c r="QDA1058" s="9"/>
      <c r="QDB1058" s="9"/>
      <c r="QDC1058" s="9"/>
      <c r="QDD1058" s="9"/>
      <c r="QDE1058" s="9"/>
      <c r="QDF1058" s="9"/>
      <c r="QDG1058" s="9"/>
      <c r="QDH1058" s="9"/>
      <c r="QDI1058" s="9"/>
      <c r="QDJ1058" s="9"/>
      <c r="QDK1058" s="9"/>
      <c r="QDL1058" s="9"/>
      <c r="QDM1058" s="9"/>
      <c r="QDN1058" s="9"/>
      <c r="QDO1058" s="9"/>
      <c r="QDP1058" s="9"/>
      <c r="QDQ1058" s="9"/>
      <c r="QDR1058" s="9"/>
      <c r="QDS1058" s="9"/>
      <c r="QDT1058" s="9"/>
      <c r="QDU1058" s="9"/>
      <c r="QDV1058" s="9"/>
      <c r="QDW1058" s="9"/>
      <c r="QDX1058" s="9"/>
      <c r="QDY1058" s="9"/>
      <c r="QDZ1058" s="9"/>
      <c r="QEA1058" s="9"/>
      <c r="QEB1058" s="9"/>
      <c r="QEC1058" s="9"/>
      <c r="QED1058" s="9"/>
      <c r="QEE1058" s="9"/>
      <c r="QEF1058" s="9"/>
      <c r="QEG1058" s="9"/>
      <c r="QEH1058" s="9"/>
      <c r="QEI1058" s="9"/>
      <c r="QEJ1058" s="9"/>
      <c r="QEK1058" s="9"/>
      <c r="QEL1058" s="9"/>
      <c r="QEM1058" s="9"/>
      <c r="QEN1058" s="9"/>
      <c r="QEO1058" s="9"/>
      <c r="QEP1058" s="9"/>
      <c r="QEQ1058" s="9"/>
      <c r="QER1058" s="9"/>
      <c r="QES1058" s="9"/>
      <c r="QET1058" s="9"/>
      <c r="QEU1058" s="9"/>
      <c r="QEV1058" s="9"/>
      <c r="QEW1058" s="9"/>
      <c r="QEX1058" s="9"/>
      <c r="QEY1058" s="9"/>
      <c r="QEZ1058" s="9"/>
      <c r="QFA1058" s="9"/>
      <c r="QFB1058" s="9"/>
      <c r="QFC1058" s="9"/>
      <c r="QFD1058" s="9"/>
      <c r="QFE1058" s="9"/>
      <c r="QFF1058" s="9"/>
      <c r="QFG1058" s="9"/>
      <c r="QFH1058" s="9"/>
      <c r="QFI1058" s="9"/>
      <c r="QFJ1058" s="9"/>
      <c r="QFK1058" s="9"/>
      <c r="QFL1058" s="9"/>
      <c r="QFM1058" s="9"/>
      <c r="QFN1058" s="9"/>
      <c r="QFO1058" s="9"/>
      <c r="QFP1058" s="9"/>
      <c r="QFQ1058" s="9"/>
      <c r="QFR1058" s="9"/>
      <c r="QFS1058" s="9"/>
      <c r="QFT1058" s="9"/>
      <c r="QFU1058" s="9"/>
      <c r="QFV1058" s="9"/>
      <c r="QFW1058" s="9"/>
      <c r="QFX1058" s="9"/>
      <c r="QFY1058" s="9"/>
      <c r="QFZ1058" s="9"/>
      <c r="QGA1058" s="9"/>
      <c r="QGB1058" s="9"/>
      <c r="QGC1058" s="9"/>
      <c r="QGD1058" s="9"/>
      <c r="QGE1058" s="9"/>
      <c r="QGF1058" s="9"/>
      <c r="QGG1058" s="9"/>
      <c r="QGH1058" s="9"/>
      <c r="QGI1058" s="9"/>
      <c r="QGJ1058" s="9"/>
      <c r="QGK1058" s="9"/>
      <c r="QGL1058" s="9"/>
      <c r="QGM1058" s="9"/>
      <c r="QGN1058" s="9"/>
      <c r="QGO1058" s="9"/>
      <c r="QGP1058" s="9"/>
      <c r="QGQ1058" s="9"/>
      <c r="QGR1058" s="9"/>
      <c r="QGS1058" s="9"/>
      <c r="QGT1058" s="9"/>
      <c r="QGU1058" s="9"/>
      <c r="QGV1058" s="9"/>
      <c r="QGW1058" s="9"/>
      <c r="QGX1058" s="9"/>
      <c r="QGY1058" s="9"/>
      <c r="QGZ1058" s="9"/>
      <c r="QHA1058" s="9"/>
      <c r="QHB1058" s="9"/>
      <c r="QHC1058" s="9"/>
      <c r="QHD1058" s="9"/>
      <c r="QHE1058" s="9"/>
      <c r="QHF1058" s="9"/>
      <c r="QHG1058" s="9"/>
      <c r="QHH1058" s="9"/>
      <c r="QHI1058" s="9"/>
      <c r="QHJ1058" s="9"/>
      <c r="QHK1058" s="9"/>
      <c r="QHL1058" s="9"/>
      <c r="QHM1058" s="9"/>
      <c r="QHN1058" s="9"/>
      <c r="QHO1058" s="9"/>
      <c r="QHP1058" s="9"/>
      <c r="QHQ1058" s="9"/>
      <c r="QHR1058" s="9"/>
      <c r="QHS1058" s="9"/>
      <c r="QHT1058" s="9"/>
      <c r="QHU1058" s="9"/>
      <c r="QHV1058" s="9"/>
      <c r="QHW1058" s="9"/>
      <c r="QHX1058" s="9"/>
      <c r="QHY1058" s="9"/>
      <c r="QHZ1058" s="9"/>
      <c r="QIA1058" s="9"/>
      <c r="QIB1058" s="9"/>
      <c r="QIC1058" s="9"/>
      <c r="QID1058" s="9"/>
      <c r="QIE1058" s="9"/>
      <c r="QIF1058" s="9"/>
      <c r="QIG1058" s="9"/>
      <c r="QIH1058" s="9"/>
      <c r="QII1058" s="9"/>
      <c r="QIJ1058" s="9"/>
      <c r="QIK1058" s="9"/>
      <c r="QIL1058" s="9"/>
      <c r="QIM1058" s="9"/>
      <c r="QIN1058" s="9"/>
      <c r="QIO1058" s="9"/>
      <c r="QIP1058" s="9"/>
      <c r="QIQ1058" s="9"/>
      <c r="QIR1058" s="9"/>
      <c r="QIS1058" s="9"/>
      <c r="QIT1058" s="9"/>
      <c r="QIU1058" s="9"/>
      <c r="QIV1058" s="9"/>
      <c r="QIW1058" s="9"/>
      <c r="QIX1058" s="9"/>
      <c r="QIY1058" s="9"/>
      <c r="QIZ1058" s="9"/>
      <c r="QJA1058" s="9"/>
      <c r="QJB1058" s="9"/>
      <c r="QJC1058" s="9"/>
      <c r="QJD1058" s="9"/>
      <c r="QJE1058" s="9"/>
      <c r="QJF1058" s="9"/>
      <c r="QJG1058" s="9"/>
      <c r="QJH1058" s="9"/>
      <c r="QJI1058" s="9"/>
      <c r="QJJ1058" s="9"/>
      <c r="QJK1058" s="9"/>
      <c r="QJL1058" s="9"/>
      <c r="QJM1058" s="9"/>
      <c r="QJN1058" s="9"/>
      <c r="QJO1058" s="9"/>
      <c r="QJP1058" s="9"/>
      <c r="QJQ1058" s="9"/>
      <c r="QJR1058" s="9"/>
      <c r="QJS1058" s="9"/>
      <c r="QJT1058" s="9"/>
      <c r="QJU1058" s="9"/>
      <c r="QJV1058" s="9"/>
      <c r="QJW1058" s="9"/>
      <c r="QJX1058" s="9"/>
      <c r="QJY1058" s="9"/>
      <c r="QJZ1058" s="9"/>
      <c r="QKA1058" s="9"/>
      <c r="QKB1058" s="9"/>
      <c r="QKC1058" s="9"/>
      <c r="QKD1058" s="9"/>
      <c r="QKE1058" s="9"/>
      <c r="QKF1058" s="9"/>
      <c r="QKG1058" s="9"/>
      <c r="QKH1058" s="9"/>
      <c r="QKI1058" s="9"/>
      <c r="QKJ1058" s="9"/>
      <c r="QKK1058" s="9"/>
      <c r="QKL1058" s="9"/>
      <c r="QKM1058" s="9"/>
      <c r="QKN1058" s="9"/>
      <c r="QKO1058" s="9"/>
      <c r="QKP1058" s="9"/>
      <c r="QKQ1058" s="9"/>
      <c r="QKR1058" s="9"/>
      <c r="QKS1058" s="9"/>
      <c r="QKT1058" s="9"/>
      <c r="QKU1058" s="9"/>
      <c r="QKV1058" s="9"/>
      <c r="QKW1058" s="9"/>
      <c r="QKX1058" s="9"/>
      <c r="QKY1058" s="9"/>
      <c r="QKZ1058" s="9"/>
      <c r="QLA1058" s="9"/>
      <c r="QLB1058" s="9"/>
      <c r="QLC1058" s="9"/>
      <c r="QLD1058" s="9"/>
      <c r="QLE1058" s="9"/>
      <c r="QLF1058" s="9"/>
      <c r="QLG1058" s="9"/>
      <c r="QLH1058" s="9"/>
      <c r="QLI1058" s="9"/>
      <c r="QLJ1058" s="9"/>
      <c r="QLK1058" s="9"/>
      <c r="QLL1058" s="9"/>
      <c r="QLM1058" s="9"/>
      <c r="QLN1058" s="9"/>
      <c r="QLO1058" s="9"/>
      <c r="QLP1058" s="9"/>
      <c r="QLQ1058" s="9"/>
      <c r="QLR1058" s="9"/>
      <c r="QLS1058" s="9"/>
      <c r="QLT1058" s="9"/>
      <c r="QLU1058" s="9"/>
      <c r="QLV1058" s="9"/>
      <c r="QLW1058" s="9"/>
      <c r="QLX1058" s="9"/>
      <c r="QLY1058" s="9"/>
      <c r="QLZ1058" s="9"/>
      <c r="QMA1058" s="9"/>
      <c r="QMB1058" s="9"/>
      <c r="QMC1058" s="9"/>
      <c r="QMD1058" s="9"/>
      <c r="QME1058" s="9"/>
      <c r="QMF1058" s="9"/>
      <c r="QMG1058" s="9"/>
      <c r="QMH1058" s="9"/>
      <c r="QMI1058" s="9"/>
      <c r="QMJ1058" s="9"/>
      <c r="QMK1058" s="9"/>
      <c r="QML1058" s="9"/>
      <c r="QMM1058" s="9"/>
      <c r="QMN1058" s="9"/>
      <c r="QMO1058" s="9"/>
      <c r="QMP1058" s="9"/>
      <c r="QMQ1058" s="9"/>
      <c r="QMR1058" s="9"/>
      <c r="QMS1058" s="9"/>
      <c r="QMT1058" s="9"/>
      <c r="QMU1058" s="9"/>
      <c r="QMV1058" s="9"/>
      <c r="QMW1058" s="9"/>
      <c r="QMX1058" s="9"/>
      <c r="QMY1058" s="9"/>
      <c r="QMZ1058" s="9"/>
      <c r="QNA1058" s="9"/>
      <c r="QNB1058" s="9"/>
      <c r="QNC1058" s="9"/>
      <c r="QND1058" s="9"/>
      <c r="QNE1058" s="9"/>
      <c r="QNF1058" s="9"/>
      <c r="QNG1058" s="9"/>
      <c r="QNH1058" s="9"/>
      <c r="QNI1058" s="9"/>
      <c r="QNJ1058" s="9"/>
      <c r="QNK1058" s="9"/>
      <c r="QNL1058" s="9"/>
      <c r="QNM1058" s="9"/>
      <c r="QNN1058" s="9"/>
      <c r="QNO1058" s="9"/>
      <c r="QNP1058" s="9"/>
      <c r="QNQ1058" s="9"/>
      <c r="QNR1058" s="9"/>
      <c r="QNS1058" s="9"/>
      <c r="QNT1058" s="9"/>
      <c r="QNU1058" s="9"/>
      <c r="QNV1058" s="9"/>
      <c r="QNW1058" s="9"/>
      <c r="QNX1058" s="9"/>
      <c r="QNY1058" s="9"/>
      <c r="QNZ1058" s="9"/>
      <c r="QOA1058" s="9"/>
      <c r="QOB1058" s="9"/>
      <c r="QOC1058" s="9"/>
      <c r="QOD1058" s="9"/>
      <c r="QOE1058" s="9"/>
      <c r="QOF1058" s="9"/>
      <c r="QOG1058" s="9"/>
      <c r="QOH1058" s="9"/>
      <c r="QOI1058" s="9"/>
      <c r="QOJ1058" s="9"/>
      <c r="QOK1058" s="9"/>
      <c r="QOL1058" s="9"/>
      <c r="QOM1058" s="9"/>
      <c r="QON1058" s="9"/>
      <c r="QOO1058" s="9"/>
      <c r="QOP1058" s="9"/>
      <c r="QOQ1058" s="9"/>
      <c r="QOR1058" s="9"/>
      <c r="QOS1058" s="9"/>
      <c r="QOT1058" s="9"/>
      <c r="QOU1058" s="9"/>
      <c r="QOV1058" s="9"/>
      <c r="QOW1058" s="9"/>
      <c r="QOX1058" s="9"/>
      <c r="QOY1058" s="9"/>
      <c r="QOZ1058" s="9"/>
      <c r="QPA1058" s="9"/>
      <c r="QPB1058" s="9"/>
      <c r="QPC1058" s="9"/>
      <c r="QPD1058" s="9"/>
      <c r="QPE1058" s="9"/>
      <c r="QPF1058" s="9"/>
      <c r="QPG1058" s="9"/>
      <c r="QPH1058" s="9"/>
      <c r="QPI1058" s="9"/>
      <c r="QPJ1058" s="9"/>
      <c r="QPK1058" s="9"/>
      <c r="QPL1058" s="9"/>
      <c r="QPM1058" s="9"/>
      <c r="QPN1058" s="9"/>
      <c r="QPO1058" s="9"/>
      <c r="QPP1058" s="9"/>
      <c r="QPQ1058" s="9"/>
      <c r="QPR1058" s="9"/>
      <c r="QPS1058" s="9"/>
      <c r="QPT1058" s="9"/>
      <c r="QPU1058" s="9"/>
      <c r="QPV1058" s="9"/>
      <c r="QPW1058" s="9"/>
      <c r="QPX1058" s="9"/>
      <c r="QPY1058" s="9"/>
      <c r="QPZ1058" s="9"/>
      <c r="QQA1058" s="9"/>
      <c r="QQB1058" s="9"/>
      <c r="QQC1058" s="9"/>
      <c r="QQD1058" s="9"/>
      <c r="QQE1058" s="9"/>
      <c r="QQF1058" s="9"/>
      <c r="QQG1058" s="9"/>
      <c r="QQH1058" s="9"/>
      <c r="QQI1058" s="9"/>
      <c r="QQJ1058" s="9"/>
      <c r="QQK1058" s="9"/>
      <c r="QQL1058" s="9"/>
      <c r="QQM1058" s="9"/>
      <c r="QQN1058" s="9"/>
      <c r="QQO1058" s="9"/>
      <c r="QQP1058" s="9"/>
      <c r="QQQ1058" s="9"/>
      <c r="QQR1058" s="9"/>
      <c r="QQS1058" s="9"/>
      <c r="QQT1058" s="9"/>
      <c r="QQU1058" s="9"/>
      <c r="QQV1058" s="9"/>
      <c r="QQW1058" s="9"/>
      <c r="QQX1058" s="9"/>
      <c r="QQY1058" s="9"/>
      <c r="QQZ1058" s="9"/>
      <c r="QRA1058" s="9"/>
      <c r="QRB1058" s="9"/>
      <c r="QRC1058" s="9"/>
      <c r="QRD1058" s="9"/>
      <c r="QRE1058" s="9"/>
      <c r="QRF1058" s="9"/>
      <c r="QRG1058" s="9"/>
      <c r="QRH1058" s="9"/>
      <c r="QRI1058" s="9"/>
      <c r="QRJ1058" s="9"/>
      <c r="QRK1058" s="9"/>
      <c r="QRL1058" s="9"/>
      <c r="QRM1058" s="9"/>
      <c r="QRN1058" s="9"/>
      <c r="QRO1058" s="9"/>
      <c r="QRP1058" s="9"/>
      <c r="QRQ1058" s="9"/>
      <c r="QRR1058" s="9"/>
      <c r="QRS1058" s="9"/>
      <c r="QRT1058" s="9"/>
      <c r="QRU1058" s="9"/>
      <c r="QRV1058" s="9"/>
      <c r="QRW1058" s="9"/>
      <c r="QRX1058" s="9"/>
      <c r="QRY1058" s="9"/>
      <c r="QRZ1058" s="9"/>
      <c r="QSA1058" s="9"/>
      <c r="QSB1058" s="9"/>
      <c r="QSC1058" s="9"/>
      <c r="QSD1058" s="9"/>
      <c r="QSE1058" s="9"/>
      <c r="QSF1058" s="9"/>
      <c r="QSG1058" s="9"/>
      <c r="QSH1058" s="9"/>
      <c r="QSI1058" s="9"/>
      <c r="QSJ1058" s="9"/>
      <c r="QSK1058" s="9"/>
      <c r="QSL1058" s="9"/>
      <c r="QSM1058" s="9"/>
      <c r="QSN1058" s="9"/>
      <c r="QSO1058" s="9"/>
      <c r="QSP1058" s="9"/>
      <c r="QSQ1058" s="9"/>
      <c r="QSR1058" s="9"/>
      <c r="QSS1058" s="9"/>
      <c r="QST1058" s="9"/>
      <c r="QSU1058" s="9"/>
      <c r="QSV1058" s="9"/>
      <c r="QSW1058" s="9"/>
      <c r="QSX1058" s="9"/>
      <c r="QSY1058" s="9"/>
      <c r="QSZ1058" s="9"/>
      <c r="QTA1058" s="9"/>
      <c r="QTB1058" s="9"/>
      <c r="QTC1058" s="9"/>
      <c r="QTD1058" s="9"/>
      <c r="QTE1058" s="9"/>
      <c r="QTF1058" s="9"/>
      <c r="QTG1058" s="9"/>
      <c r="QTH1058" s="9"/>
      <c r="QTI1058" s="9"/>
      <c r="QTJ1058" s="9"/>
      <c r="QTK1058" s="9"/>
      <c r="QTL1058" s="9"/>
      <c r="QTM1058" s="9"/>
      <c r="QTN1058" s="9"/>
      <c r="QTO1058" s="9"/>
      <c r="QTP1058" s="9"/>
      <c r="QTQ1058" s="9"/>
      <c r="QTR1058" s="9"/>
      <c r="QTS1058" s="9"/>
      <c r="QTT1058" s="9"/>
      <c r="QTU1058" s="9"/>
      <c r="QTV1058" s="9"/>
      <c r="QTW1058" s="9"/>
      <c r="QTX1058" s="9"/>
      <c r="QTY1058" s="9"/>
      <c r="QTZ1058" s="9"/>
      <c r="QUA1058" s="9"/>
      <c r="QUB1058" s="9"/>
      <c r="QUC1058" s="9"/>
      <c r="QUD1058" s="9"/>
      <c r="QUE1058" s="9"/>
      <c r="QUF1058" s="9"/>
      <c r="QUG1058" s="9"/>
      <c r="QUH1058" s="9"/>
      <c r="QUI1058" s="9"/>
      <c r="QUJ1058" s="9"/>
      <c r="QUK1058" s="9"/>
      <c r="QUL1058" s="9"/>
      <c r="QUM1058" s="9"/>
      <c r="QUN1058" s="9"/>
      <c r="QUO1058" s="9"/>
      <c r="QUP1058" s="9"/>
      <c r="QUQ1058" s="9"/>
      <c r="QUR1058" s="9"/>
      <c r="QUS1058" s="9"/>
      <c r="QUT1058" s="9"/>
      <c r="QUU1058" s="9"/>
      <c r="QUV1058" s="9"/>
      <c r="QUW1058" s="9"/>
      <c r="QUX1058" s="9"/>
      <c r="QUY1058" s="9"/>
      <c r="QUZ1058" s="9"/>
      <c r="QVA1058" s="9"/>
      <c r="QVB1058" s="9"/>
      <c r="QVC1058" s="9"/>
      <c r="QVD1058" s="9"/>
      <c r="QVE1058" s="9"/>
      <c r="QVF1058" s="9"/>
      <c r="QVG1058" s="9"/>
      <c r="QVH1058" s="9"/>
      <c r="QVI1058" s="9"/>
      <c r="QVJ1058" s="9"/>
      <c r="QVK1058" s="9"/>
      <c r="QVL1058" s="9"/>
      <c r="QVM1058" s="9"/>
      <c r="QVN1058" s="9"/>
      <c r="QVO1058" s="9"/>
      <c r="QVP1058" s="9"/>
      <c r="QVQ1058" s="9"/>
      <c r="QVR1058" s="9"/>
      <c r="QVS1058" s="9"/>
      <c r="QVT1058" s="9"/>
      <c r="QVU1058" s="9"/>
      <c r="QVV1058" s="9"/>
      <c r="QVW1058" s="9"/>
      <c r="QVX1058" s="9"/>
      <c r="QVY1058" s="9"/>
      <c r="QVZ1058" s="9"/>
      <c r="QWA1058" s="9"/>
      <c r="QWB1058" s="9"/>
      <c r="QWC1058" s="9"/>
      <c r="QWD1058" s="9"/>
      <c r="QWE1058" s="9"/>
      <c r="QWF1058" s="9"/>
      <c r="QWG1058" s="9"/>
      <c r="QWH1058" s="9"/>
      <c r="QWI1058" s="9"/>
      <c r="QWJ1058" s="9"/>
      <c r="QWK1058" s="9"/>
      <c r="QWL1058" s="9"/>
      <c r="QWM1058" s="9"/>
      <c r="QWN1058" s="9"/>
      <c r="QWO1058" s="9"/>
      <c r="QWP1058" s="9"/>
      <c r="QWQ1058" s="9"/>
      <c r="QWR1058" s="9"/>
      <c r="QWS1058" s="9"/>
      <c r="QWT1058" s="9"/>
      <c r="QWU1058" s="9"/>
      <c r="QWV1058" s="9"/>
      <c r="QWW1058" s="9"/>
      <c r="QWX1058" s="9"/>
      <c r="QWY1058" s="9"/>
      <c r="QWZ1058" s="9"/>
      <c r="QXA1058" s="9"/>
      <c r="QXB1058" s="9"/>
      <c r="QXC1058" s="9"/>
      <c r="QXD1058" s="9"/>
      <c r="QXE1058" s="9"/>
      <c r="QXF1058" s="9"/>
      <c r="QXG1058" s="9"/>
      <c r="QXH1058" s="9"/>
      <c r="QXI1058" s="9"/>
      <c r="QXJ1058" s="9"/>
      <c r="QXK1058" s="9"/>
      <c r="QXL1058" s="9"/>
      <c r="QXM1058" s="9"/>
      <c r="QXN1058" s="9"/>
      <c r="QXO1058" s="9"/>
      <c r="QXP1058" s="9"/>
      <c r="QXQ1058" s="9"/>
      <c r="QXR1058" s="9"/>
      <c r="QXS1058" s="9"/>
      <c r="QXT1058" s="9"/>
      <c r="QXU1058" s="9"/>
      <c r="QXV1058" s="9"/>
      <c r="QXW1058" s="9"/>
      <c r="QXX1058" s="9"/>
      <c r="QXY1058" s="9"/>
      <c r="QXZ1058" s="9"/>
      <c r="QYA1058" s="9"/>
      <c r="QYB1058" s="9"/>
      <c r="QYC1058" s="9"/>
      <c r="QYD1058" s="9"/>
      <c r="QYE1058" s="9"/>
      <c r="QYF1058" s="9"/>
      <c r="QYG1058" s="9"/>
      <c r="QYH1058" s="9"/>
      <c r="QYI1058" s="9"/>
      <c r="QYJ1058" s="9"/>
      <c r="QYK1058" s="9"/>
      <c r="QYL1058" s="9"/>
      <c r="QYM1058" s="9"/>
      <c r="QYN1058" s="9"/>
      <c r="QYO1058" s="9"/>
      <c r="QYP1058" s="9"/>
      <c r="QYQ1058" s="9"/>
      <c r="QYR1058" s="9"/>
      <c r="QYS1058" s="9"/>
      <c r="QYT1058" s="9"/>
      <c r="QYU1058" s="9"/>
      <c r="QYV1058" s="9"/>
      <c r="QYW1058" s="9"/>
      <c r="QYX1058" s="9"/>
      <c r="QYY1058" s="9"/>
      <c r="QYZ1058" s="9"/>
      <c r="QZA1058" s="9"/>
      <c r="QZB1058" s="9"/>
      <c r="QZC1058" s="9"/>
      <c r="QZD1058" s="9"/>
      <c r="QZE1058" s="9"/>
      <c r="QZF1058" s="9"/>
      <c r="QZG1058" s="9"/>
      <c r="QZH1058" s="9"/>
      <c r="QZI1058" s="9"/>
      <c r="QZJ1058" s="9"/>
      <c r="QZK1058" s="9"/>
      <c r="QZL1058" s="9"/>
      <c r="QZM1058" s="9"/>
      <c r="QZN1058" s="9"/>
      <c r="QZO1058" s="9"/>
      <c r="QZP1058" s="9"/>
      <c r="QZQ1058" s="9"/>
      <c r="QZR1058" s="9"/>
      <c r="QZS1058" s="9"/>
      <c r="QZT1058" s="9"/>
      <c r="QZU1058" s="9"/>
      <c r="QZV1058" s="9"/>
      <c r="QZW1058" s="9"/>
      <c r="QZX1058" s="9"/>
      <c r="QZY1058" s="9"/>
      <c r="QZZ1058" s="9"/>
      <c r="RAA1058" s="9"/>
      <c r="RAB1058" s="9"/>
      <c r="RAC1058" s="9"/>
      <c r="RAD1058" s="9"/>
      <c r="RAE1058" s="9"/>
      <c r="RAF1058" s="9"/>
      <c r="RAG1058" s="9"/>
      <c r="RAH1058" s="9"/>
      <c r="RAI1058" s="9"/>
      <c r="RAJ1058" s="9"/>
      <c r="RAK1058" s="9"/>
      <c r="RAL1058" s="9"/>
      <c r="RAM1058" s="9"/>
      <c r="RAN1058" s="9"/>
      <c r="RAO1058" s="9"/>
      <c r="RAP1058" s="9"/>
      <c r="RAQ1058" s="9"/>
      <c r="RAR1058" s="9"/>
      <c r="RAS1058" s="9"/>
      <c r="RAT1058" s="9"/>
      <c r="RAU1058" s="9"/>
      <c r="RAV1058" s="9"/>
      <c r="RAW1058" s="9"/>
      <c r="RAX1058" s="9"/>
      <c r="RAY1058" s="9"/>
      <c r="RAZ1058" s="9"/>
      <c r="RBA1058" s="9"/>
      <c r="RBB1058" s="9"/>
      <c r="RBC1058" s="9"/>
      <c r="RBD1058" s="9"/>
      <c r="RBE1058" s="9"/>
      <c r="RBF1058" s="9"/>
      <c r="RBG1058" s="9"/>
      <c r="RBH1058" s="9"/>
      <c r="RBI1058" s="9"/>
      <c r="RBJ1058" s="9"/>
      <c r="RBK1058" s="9"/>
      <c r="RBL1058" s="9"/>
      <c r="RBM1058" s="9"/>
      <c r="RBN1058" s="9"/>
      <c r="RBO1058" s="9"/>
      <c r="RBP1058" s="9"/>
      <c r="RBQ1058" s="9"/>
      <c r="RBR1058" s="9"/>
      <c r="RBS1058" s="9"/>
      <c r="RBT1058" s="9"/>
      <c r="RBU1058" s="9"/>
      <c r="RBV1058" s="9"/>
      <c r="RBW1058" s="9"/>
      <c r="RBX1058" s="9"/>
      <c r="RBY1058" s="9"/>
      <c r="RBZ1058" s="9"/>
      <c r="RCA1058" s="9"/>
      <c r="RCB1058" s="9"/>
      <c r="RCC1058" s="9"/>
      <c r="RCD1058" s="9"/>
      <c r="RCE1058" s="9"/>
      <c r="RCF1058" s="9"/>
      <c r="RCG1058" s="9"/>
      <c r="RCH1058" s="9"/>
      <c r="RCI1058" s="9"/>
      <c r="RCJ1058" s="9"/>
      <c r="RCK1058" s="9"/>
      <c r="RCL1058" s="9"/>
      <c r="RCM1058" s="9"/>
      <c r="RCN1058" s="9"/>
      <c r="RCO1058" s="9"/>
      <c r="RCP1058" s="9"/>
      <c r="RCQ1058" s="9"/>
      <c r="RCR1058" s="9"/>
      <c r="RCS1058" s="9"/>
      <c r="RCT1058" s="9"/>
      <c r="RCU1058" s="9"/>
      <c r="RCV1058" s="9"/>
      <c r="RCW1058" s="9"/>
      <c r="RCX1058" s="9"/>
      <c r="RCY1058" s="9"/>
      <c r="RCZ1058" s="9"/>
      <c r="RDA1058" s="9"/>
      <c r="RDB1058" s="9"/>
      <c r="RDC1058" s="9"/>
      <c r="RDD1058" s="9"/>
      <c r="RDE1058" s="9"/>
      <c r="RDF1058" s="9"/>
      <c r="RDG1058" s="9"/>
      <c r="RDH1058" s="9"/>
      <c r="RDI1058" s="9"/>
      <c r="RDJ1058" s="9"/>
      <c r="RDK1058" s="9"/>
      <c r="RDL1058" s="9"/>
      <c r="RDM1058" s="9"/>
      <c r="RDN1058" s="9"/>
      <c r="RDO1058" s="9"/>
      <c r="RDP1058" s="9"/>
      <c r="RDQ1058" s="9"/>
      <c r="RDR1058" s="9"/>
      <c r="RDS1058" s="9"/>
      <c r="RDT1058" s="9"/>
      <c r="RDU1058" s="9"/>
      <c r="RDV1058" s="9"/>
      <c r="RDW1058" s="9"/>
      <c r="RDX1058" s="9"/>
      <c r="RDY1058" s="9"/>
      <c r="RDZ1058" s="9"/>
      <c r="REA1058" s="9"/>
      <c r="REB1058" s="9"/>
      <c r="REC1058" s="9"/>
      <c r="RED1058" s="9"/>
      <c r="REE1058" s="9"/>
      <c r="REF1058" s="9"/>
      <c r="REG1058" s="9"/>
      <c r="REH1058" s="9"/>
      <c r="REI1058" s="9"/>
      <c r="REJ1058" s="9"/>
      <c r="REK1058" s="9"/>
      <c r="REL1058" s="9"/>
      <c r="REM1058" s="9"/>
      <c r="REN1058" s="9"/>
      <c r="REO1058" s="9"/>
      <c r="REP1058" s="9"/>
      <c r="REQ1058" s="9"/>
      <c r="RER1058" s="9"/>
      <c r="RES1058" s="9"/>
      <c r="RET1058" s="9"/>
      <c r="REU1058" s="9"/>
      <c r="REV1058" s="9"/>
      <c r="REW1058" s="9"/>
      <c r="REX1058" s="9"/>
      <c r="REY1058" s="9"/>
      <c r="REZ1058" s="9"/>
      <c r="RFA1058" s="9"/>
      <c r="RFB1058" s="9"/>
      <c r="RFC1058" s="9"/>
      <c r="RFD1058" s="9"/>
      <c r="RFE1058" s="9"/>
      <c r="RFF1058" s="9"/>
      <c r="RFG1058" s="9"/>
      <c r="RFH1058" s="9"/>
      <c r="RFI1058" s="9"/>
      <c r="RFJ1058" s="9"/>
      <c r="RFK1058" s="9"/>
      <c r="RFL1058" s="9"/>
      <c r="RFM1058" s="9"/>
      <c r="RFN1058" s="9"/>
      <c r="RFO1058" s="9"/>
      <c r="RFP1058" s="9"/>
      <c r="RFQ1058" s="9"/>
      <c r="RFR1058" s="9"/>
      <c r="RFS1058" s="9"/>
      <c r="RFT1058" s="9"/>
      <c r="RFU1058" s="9"/>
      <c r="RFV1058" s="9"/>
      <c r="RFW1058" s="9"/>
      <c r="RFX1058" s="9"/>
      <c r="RFY1058" s="9"/>
      <c r="RFZ1058" s="9"/>
      <c r="RGA1058" s="9"/>
      <c r="RGB1058" s="9"/>
      <c r="RGC1058" s="9"/>
      <c r="RGD1058" s="9"/>
      <c r="RGE1058" s="9"/>
      <c r="RGF1058" s="9"/>
      <c r="RGG1058" s="9"/>
      <c r="RGH1058" s="9"/>
      <c r="RGI1058" s="9"/>
      <c r="RGJ1058" s="9"/>
      <c r="RGK1058" s="9"/>
      <c r="RGL1058" s="9"/>
      <c r="RGM1058" s="9"/>
      <c r="RGN1058" s="9"/>
      <c r="RGO1058" s="9"/>
      <c r="RGP1058" s="9"/>
      <c r="RGQ1058" s="9"/>
      <c r="RGR1058" s="9"/>
      <c r="RGS1058" s="9"/>
      <c r="RGT1058" s="9"/>
      <c r="RGU1058" s="9"/>
      <c r="RGV1058" s="9"/>
      <c r="RGW1058" s="9"/>
      <c r="RGX1058" s="9"/>
      <c r="RGY1058" s="9"/>
      <c r="RGZ1058" s="9"/>
      <c r="RHA1058" s="9"/>
      <c r="RHB1058" s="9"/>
      <c r="RHC1058" s="9"/>
      <c r="RHD1058" s="9"/>
      <c r="RHE1058" s="9"/>
      <c r="RHF1058" s="9"/>
      <c r="RHG1058" s="9"/>
      <c r="RHH1058" s="9"/>
      <c r="RHI1058" s="9"/>
      <c r="RHJ1058" s="9"/>
      <c r="RHK1058" s="9"/>
      <c r="RHL1058" s="9"/>
      <c r="RHM1058" s="9"/>
      <c r="RHN1058" s="9"/>
      <c r="RHO1058" s="9"/>
      <c r="RHP1058" s="9"/>
      <c r="RHQ1058" s="9"/>
      <c r="RHR1058" s="9"/>
      <c r="RHS1058" s="9"/>
      <c r="RHT1058" s="9"/>
      <c r="RHU1058" s="9"/>
      <c r="RHV1058" s="9"/>
      <c r="RHW1058" s="9"/>
      <c r="RHX1058" s="9"/>
      <c r="RHY1058" s="9"/>
      <c r="RHZ1058" s="9"/>
      <c r="RIA1058" s="9"/>
      <c r="RIB1058" s="9"/>
      <c r="RIC1058" s="9"/>
      <c r="RID1058" s="9"/>
      <c r="RIE1058" s="9"/>
      <c r="RIF1058" s="9"/>
      <c r="RIG1058" s="9"/>
      <c r="RIH1058" s="9"/>
      <c r="RII1058" s="9"/>
      <c r="RIJ1058" s="9"/>
      <c r="RIK1058" s="9"/>
      <c r="RIL1058" s="9"/>
      <c r="RIM1058" s="9"/>
      <c r="RIN1058" s="9"/>
      <c r="RIO1058" s="9"/>
      <c r="RIP1058" s="9"/>
      <c r="RIQ1058" s="9"/>
      <c r="RIR1058" s="9"/>
      <c r="RIS1058" s="9"/>
      <c r="RIT1058" s="9"/>
      <c r="RIU1058" s="9"/>
      <c r="RIV1058" s="9"/>
      <c r="RIW1058" s="9"/>
      <c r="RIX1058" s="9"/>
      <c r="RIY1058" s="9"/>
      <c r="RIZ1058" s="9"/>
      <c r="RJA1058" s="9"/>
      <c r="RJB1058" s="9"/>
      <c r="RJC1058" s="9"/>
      <c r="RJD1058" s="9"/>
      <c r="RJE1058" s="9"/>
      <c r="RJF1058" s="9"/>
      <c r="RJG1058" s="9"/>
      <c r="RJH1058" s="9"/>
      <c r="RJI1058" s="9"/>
      <c r="RJJ1058" s="9"/>
      <c r="RJK1058" s="9"/>
      <c r="RJL1058" s="9"/>
      <c r="RJM1058" s="9"/>
      <c r="RJN1058" s="9"/>
      <c r="RJO1058" s="9"/>
      <c r="RJP1058" s="9"/>
      <c r="RJQ1058" s="9"/>
      <c r="RJR1058" s="9"/>
      <c r="RJS1058" s="9"/>
      <c r="RJT1058" s="9"/>
      <c r="RJU1058" s="9"/>
      <c r="RJV1058" s="9"/>
      <c r="RJW1058" s="9"/>
      <c r="RJX1058" s="9"/>
      <c r="RJY1058" s="9"/>
      <c r="RJZ1058" s="9"/>
      <c r="RKA1058" s="9"/>
      <c r="RKB1058" s="9"/>
      <c r="RKC1058" s="9"/>
      <c r="RKD1058" s="9"/>
      <c r="RKE1058" s="9"/>
      <c r="RKF1058" s="9"/>
      <c r="RKG1058" s="9"/>
      <c r="RKH1058" s="9"/>
      <c r="RKI1058" s="9"/>
      <c r="RKJ1058" s="9"/>
      <c r="RKK1058" s="9"/>
      <c r="RKL1058" s="9"/>
      <c r="RKM1058" s="9"/>
      <c r="RKN1058" s="9"/>
      <c r="RKO1058" s="9"/>
      <c r="RKP1058" s="9"/>
      <c r="RKQ1058" s="9"/>
      <c r="RKR1058" s="9"/>
      <c r="RKS1058" s="9"/>
      <c r="RKT1058" s="9"/>
      <c r="RKU1058" s="9"/>
      <c r="RKV1058" s="9"/>
      <c r="RKW1058" s="9"/>
      <c r="RKX1058" s="9"/>
      <c r="RKY1058" s="9"/>
      <c r="RKZ1058" s="9"/>
      <c r="RLA1058" s="9"/>
      <c r="RLB1058" s="9"/>
      <c r="RLC1058" s="9"/>
      <c r="RLD1058" s="9"/>
      <c r="RLE1058" s="9"/>
      <c r="RLF1058" s="9"/>
      <c r="RLG1058" s="9"/>
      <c r="RLH1058" s="9"/>
      <c r="RLI1058" s="9"/>
      <c r="RLJ1058" s="9"/>
      <c r="RLK1058" s="9"/>
      <c r="RLL1058" s="9"/>
      <c r="RLM1058" s="9"/>
      <c r="RLN1058" s="9"/>
      <c r="RLO1058" s="9"/>
      <c r="RLP1058" s="9"/>
      <c r="RLQ1058" s="9"/>
      <c r="RLR1058" s="9"/>
      <c r="RLS1058" s="9"/>
      <c r="RLT1058" s="9"/>
      <c r="RLU1058" s="9"/>
      <c r="RLV1058" s="9"/>
      <c r="RLW1058" s="9"/>
      <c r="RLX1058" s="9"/>
      <c r="RLY1058" s="9"/>
      <c r="RLZ1058" s="9"/>
      <c r="RMA1058" s="9"/>
      <c r="RMB1058" s="9"/>
      <c r="RMC1058" s="9"/>
      <c r="RMD1058" s="9"/>
      <c r="RME1058" s="9"/>
      <c r="RMF1058" s="9"/>
      <c r="RMG1058" s="9"/>
      <c r="RMH1058" s="9"/>
      <c r="RMI1058" s="9"/>
      <c r="RMJ1058" s="9"/>
      <c r="RMK1058" s="9"/>
      <c r="RML1058" s="9"/>
      <c r="RMM1058" s="9"/>
      <c r="RMN1058" s="9"/>
      <c r="RMO1058" s="9"/>
      <c r="RMP1058" s="9"/>
      <c r="RMQ1058" s="9"/>
      <c r="RMR1058" s="9"/>
      <c r="RMS1058" s="9"/>
      <c r="RMT1058" s="9"/>
      <c r="RMU1058" s="9"/>
      <c r="RMV1058" s="9"/>
      <c r="RMW1058" s="9"/>
      <c r="RMX1058" s="9"/>
      <c r="RMY1058" s="9"/>
      <c r="RMZ1058" s="9"/>
      <c r="RNA1058" s="9"/>
      <c r="RNB1058" s="9"/>
      <c r="RNC1058" s="9"/>
      <c r="RND1058" s="9"/>
      <c r="RNE1058" s="9"/>
      <c r="RNF1058" s="9"/>
      <c r="RNG1058" s="9"/>
      <c r="RNH1058" s="9"/>
      <c r="RNI1058" s="9"/>
      <c r="RNJ1058" s="9"/>
      <c r="RNK1058" s="9"/>
      <c r="RNL1058" s="9"/>
      <c r="RNM1058" s="9"/>
      <c r="RNN1058" s="9"/>
      <c r="RNO1058" s="9"/>
      <c r="RNP1058" s="9"/>
      <c r="RNQ1058" s="9"/>
      <c r="RNR1058" s="9"/>
      <c r="RNS1058" s="9"/>
      <c r="RNT1058" s="9"/>
      <c r="RNU1058" s="9"/>
      <c r="RNV1058" s="9"/>
      <c r="RNW1058" s="9"/>
      <c r="RNX1058" s="9"/>
      <c r="RNY1058" s="9"/>
      <c r="RNZ1058" s="9"/>
      <c r="ROA1058" s="9"/>
      <c r="ROB1058" s="9"/>
      <c r="ROC1058" s="9"/>
      <c r="ROD1058" s="9"/>
      <c r="ROE1058" s="9"/>
      <c r="ROF1058" s="9"/>
      <c r="ROG1058" s="9"/>
      <c r="ROH1058" s="9"/>
      <c r="ROI1058" s="9"/>
      <c r="ROJ1058" s="9"/>
      <c r="ROK1058" s="9"/>
      <c r="ROL1058" s="9"/>
      <c r="ROM1058" s="9"/>
      <c r="RON1058" s="9"/>
      <c r="ROO1058" s="9"/>
      <c r="ROP1058" s="9"/>
      <c r="ROQ1058" s="9"/>
      <c r="ROR1058" s="9"/>
      <c r="ROS1058" s="9"/>
      <c r="ROT1058" s="9"/>
      <c r="ROU1058" s="9"/>
      <c r="ROV1058" s="9"/>
      <c r="ROW1058" s="9"/>
      <c r="ROX1058" s="9"/>
      <c r="ROY1058" s="9"/>
      <c r="ROZ1058" s="9"/>
      <c r="RPA1058" s="9"/>
      <c r="RPB1058" s="9"/>
      <c r="RPC1058" s="9"/>
      <c r="RPD1058" s="9"/>
      <c r="RPE1058" s="9"/>
      <c r="RPF1058" s="9"/>
      <c r="RPG1058" s="9"/>
      <c r="RPH1058" s="9"/>
      <c r="RPI1058" s="9"/>
      <c r="RPJ1058" s="9"/>
      <c r="RPK1058" s="9"/>
      <c r="RPL1058" s="9"/>
      <c r="RPM1058" s="9"/>
      <c r="RPN1058" s="9"/>
      <c r="RPO1058" s="9"/>
      <c r="RPP1058" s="9"/>
      <c r="RPQ1058" s="9"/>
      <c r="RPR1058" s="9"/>
      <c r="RPS1058" s="9"/>
      <c r="RPT1058" s="9"/>
      <c r="RPU1058" s="9"/>
      <c r="RPV1058" s="9"/>
      <c r="RPW1058" s="9"/>
      <c r="RPX1058" s="9"/>
      <c r="RPY1058" s="9"/>
      <c r="RPZ1058" s="9"/>
      <c r="RQA1058" s="9"/>
      <c r="RQB1058" s="9"/>
      <c r="RQC1058" s="9"/>
      <c r="RQD1058" s="9"/>
      <c r="RQE1058" s="9"/>
      <c r="RQF1058" s="9"/>
      <c r="RQG1058" s="9"/>
      <c r="RQH1058" s="9"/>
      <c r="RQI1058" s="9"/>
      <c r="RQJ1058" s="9"/>
      <c r="RQK1058" s="9"/>
      <c r="RQL1058" s="9"/>
      <c r="RQM1058" s="9"/>
      <c r="RQN1058" s="9"/>
      <c r="RQO1058" s="9"/>
      <c r="RQP1058" s="9"/>
      <c r="RQQ1058" s="9"/>
      <c r="RQR1058" s="9"/>
      <c r="RQS1058" s="9"/>
      <c r="RQT1058" s="9"/>
      <c r="RQU1058" s="9"/>
      <c r="RQV1058" s="9"/>
      <c r="RQW1058" s="9"/>
      <c r="RQX1058" s="9"/>
      <c r="RQY1058" s="9"/>
      <c r="RQZ1058" s="9"/>
      <c r="RRA1058" s="9"/>
      <c r="RRB1058" s="9"/>
      <c r="RRC1058" s="9"/>
      <c r="RRD1058" s="9"/>
      <c r="RRE1058" s="9"/>
      <c r="RRF1058" s="9"/>
      <c r="RRG1058" s="9"/>
      <c r="RRH1058" s="9"/>
      <c r="RRI1058" s="9"/>
      <c r="RRJ1058" s="9"/>
      <c r="RRK1058" s="9"/>
      <c r="RRL1058" s="9"/>
      <c r="RRM1058" s="9"/>
      <c r="RRN1058" s="9"/>
      <c r="RRO1058" s="9"/>
      <c r="RRP1058" s="9"/>
      <c r="RRQ1058" s="9"/>
      <c r="RRR1058" s="9"/>
      <c r="RRS1058" s="9"/>
      <c r="RRT1058" s="9"/>
      <c r="RRU1058" s="9"/>
      <c r="RRV1058" s="9"/>
      <c r="RRW1058" s="9"/>
      <c r="RRX1058" s="9"/>
      <c r="RRY1058" s="9"/>
      <c r="RRZ1058" s="9"/>
      <c r="RSA1058" s="9"/>
      <c r="RSB1058" s="9"/>
      <c r="RSC1058" s="9"/>
      <c r="RSD1058" s="9"/>
      <c r="RSE1058" s="9"/>
      <c r="RSF1058" s="9"/>
      <c r="RSG1058" s="9"/>
      <c r="RSH1058" s="9"/>
      <c r="RSI1058" s="9"/>
      <c r="RSJ1058" s="9"/>
      <c r="RSK1058" s="9"/>
      <c r="RSL1058" s="9"/>
      <c r="RSM1058" s="9"/>
      <c r="RSN1058" s="9"/>
      <c r="RSO1058" s="9"/>
      <c r="RSP1058" s="9"/>
      <c r="RSQ1058" s="9"/>
      <c r="RSR1058" s="9"/>
      <c r="RSS1058" s="9"/>
      <c r="RST1058" s="9"/>
      <c r="RSU1058" s="9"/>
      <c r="RSV1058" s="9"/>
      <c r="RSW1058" s="9"/>
      <c r="RSX1058" s="9"/>
      <c r="RSY1058" s="9"/>
      <c r="RSZ1058" s="9"/>
      <c r="RTA1058" s="9"/>
      <c r="RTB1058" s="9"/>
      <c r="RTC1058" s="9"/>
      <c r="RTD1058" s="9"/>
      <c r="RTE1058" s="9"/>
      <c r="RTF1058" s="9"/>
      <c r="RTG1058" s="9"/>
      <c r="RTH1058" s="9"/>
      <c r="RTI1058" s="9"/>
      <c r="RTJ1058" s="9"/>
      <c r="RTK1058" s="9"/>
      <c r="RTL1058" s="9"/>
      <c r="RTM1058" s="9"/>
      <c r="RTN1058" s="9"/>
      <c r="RTO1058" s="9"/>
      <c r="RTP1058" s="9"/>
      <c r="RTQ1058" s="9"/>
      <c r="RTR1058" s="9"/>
      <c r="RTS1058" s="9"/>
      <c r="RTT1058" s="9"/>
      <c r="RTU1058" s="9"/>
      <c r="RTV1058" s="9"/>
      <c r="RTW1058" s="9"/>
      <c r="RTX1058" s="9"/>
      <c r="RTY1058" s="9"/>
      <c r="RTZ1058" s="9"/>
      <c r="RUA1058" s="9"/>
      <c r="RUB1058" s="9"/>
      <c r="RUC1058" s="9"/>
      <c r="RUD1058" s="9"/>
      <c r="RUE1058" s="9"/>
      <c r="RUF1058" s="9"/>
      <c r="RUG1058" s="9"/>
      <c r="RUH1058" s="9"/>
      <c r="RUI1058" s="9"/>
      <c r="RUJ1058" s="9"/>
      <c r="RUK1058" s="9"/>
      <c r="RUL1058" s="9"/>
      <c r="RUM1058" s="9"/>
      <c r="RUN1058" s="9"/>
      <c r="RUO1058" s="9"/>
      <c r="RUP1058" s="9"/>
      <c r="RUQ1058" s="9"/>
      <c r="RUR1058" s="9"/>
      <c r="RUS1058" s="9"/>
      <c r="RUT1058" s="9"/>
      <c r="RUU1058" s="9"/>
      <c r="RUV1058" s="9"/>
      <c r="RUW1058" s="9"/>
      <c r="RUX1058" s="9"/>
      <c r="RUY1058" s="9"/>
      <c r="RUZ1058" s="9"/>
      <c r="RVA1058" s="9"/>
      <c r="RVB1058" s="9"/>
      <c r="RVC1058" s="9"/>
      <c r="RVD1058" s="9"/>
      <c r="RVE1058" s="9"/>
      <c r="RVF1058" s="9"/>
      <c r="RVG1058" s="9"/>
      <c r="RVH1058" s="9"/>
      <c r="RVI1058" s="9"/>
      <c r="RVJ1058" s="9"/>
      <c r="RVK1058" s="9"/>
      <c r="RVL1058" s="9"/>
      <c r="RVM1058" s="9"/>
      <c r="RVN1058" s="9"/>
      <c r="RVO1058" s="9"/>
      <c r="RVP1058" s="9"/>
      <c r="RVQ1058" s="9"/>
      <c r="RVR1058" s="9"/>
      <c r="RVS1058" s="9"/>
      <c r="RVT1058" s="9"/>
      <c r="RVU1058" s="9"/>
      <c r="RVV1058" s="9"/>
      <c r="RVW1058" s="9"/>
      <c r="RVX1058" s="9"/>
      <c r="RVY1058" s="9"/>
      <c r="RVZ1058" s="9"/>
      <c r="RWA1058" s="9"/>
      <c r="RWB1058" s="9"/>
      <c r="RWC1058" s="9"/>
      <c r="RWD1058" s="9"/>
      <c r="RWE1058" s="9"/>
      <c r="RWF1058" s="9"/>
      <c r="RWG1058" s="9"/>
      <c r="RWH1058" s="9"/>
      <c r="RWI1058" s="9"/>
      <c r="RWJ1058" s="9"/>
      <c r="RWK1058" s="9"/>
      <c r="RWL1058" s="9"/>
      <c r="RWM1058" s="9"/>
      <c r="RWN1058" s="9"/>
      <c r="RWO1058" s="9"/>
      <c r="RWP1058" s="9"/>
      <c r="RWQ1058" s="9"/>
      <c r="RWR1058" s="9"/>
      <c r="RWS1058" s="9"/>
      <c r="RWT1058" s="9"/>
      <c r="RWU1058" s="9"/>
      <c r="RWV1058" s="9"/>
      <c r="RWW1058" s="9"/>
      <c r="RWX1058" s="9"/>
      <c r="RWY1058" s="9"/>
      <c r="RWZ1058" s="9"/>
      <c r="RXA1058" s="9"/>
      <c r="RXB1058" s="9"/>
      <c r="RXC1058" s="9"/>
      <c r="RXD1058" s="9"/>
      <c r="RXE1058" s="9"/>
      <c r="RXF1058" s="9"/>
      <c r="RXG1058" s="9"/>
      <c r="RXH1058" s="9"/>
      <c r="RXI1058" s="9"/>
      <c r="RXJ1058" s="9"/>
      <c r="RXK1058" s="9"/>
      <c r="RXL1058" s="9"/>
      <c r="RXM1058" s="9"/>
      <c r="RXN1058" s="9"/>
      <c r="RXO1058" s="9"/>
      <c r="RXP1058" s="9"/>
      <c r="RXQ1058" s="9"/>
      <c r="RXR1058" s="9"/>
      <c r="RXS1058" s="9"/>
      <c r="RXT1058" s="9"/>
      <c r="RXU1058" s="9"/>
      <c r="RXV1058" s="9"/>
      <c r="RXW1058" s="9"/>
      <c r="RXX1058" s="9"/>
      <c r="RXY1058" s="9"/>
      <c r="RXZ1058" s="9"/>
      <c r="RYA1058" s="9"/>
      <c r="RYB1058" s="9"/>
      <c r="RYC1058" s="9"/>
      <c r="RYD1058" s="9"/>
      <c r="RYE1058" s="9"/>
      <c r="RYF1058" s="9"/>
      <c r="RYG1058" s="9"/>
      <c r="RYH1058" s="9"/>
      <c r="RYI1058" s="9"/>
      <c r="RYJ1058" s="9"/>
      <c r="RYK1058" s="9"/>
      <c r="RYL1058" s="9"/>
      <c r="RYM1058" s="9"/>
      <c r="RYN1058" s="9"/>
      <c r="RYO1058" s="9"/>
      <c r="RYP1058" s="9"/>
      <c r="RYQ1058" s="9"/>
      <c r="RYR1058" s="9"/>
      <c r="RYS1058" s="9"/>
      <c r="RYT1058" s="9"/>
      <c r="RYU1058" s="9"/>
      <c r="RYV1058" s="9"/>
      <c r="RYW1058" s="9"/>
      <c r="RYX1058" s="9"/>
      <c r="RYY1058" s="9"/>
      <c r="RYZ1058" s="9"/>
      <c r="RZA1058" s="9"/>
      <c r="RZB1058" s="9"/>
      <c r="RZC1058" s="9"/>
      <c r="RZD1058" s="9"/>
      <c r="RZE1058" s="9"/>
      <c r="RZF1058" s="9"/>
      <c r="RZG1058" s="9"/>
      <c r="RZH1058" s="9"/>
      <c r="RZI1058" s="9"/>
      <c r="RZJ1058" s="9"/>
      <c r="RZK1058" s="9"/>
      <c r="RZL1058" s="9"/>
      <c r="RZM1058" s="9"/>
      <c r="RZN1058" s="9"/>
      <c r="RZO1058" s="9"/>
      <c r="RZP1058" s="9"/>
      <c r="RZQ1058" s="9"/>
      <c r="RZR1058" s="9"/>
      <c r="RZS1058" s="9"/>
      <c r="RZT1058" s="9"/>
      <c r="RZU1058" s="9"/>
      <c r="RZV1058" s="9"/>
      <c r="RZW1058" s="9"/>
      <c r="RZX1058" s="9"/>
      <c r="RZY1058" s="9"/>
      <c r="RZZ1058" s="9"/>
      <c r="SAA1058" s="9"/>
      <c r="SAB1058" s="9"/>
      <c r="SAC1058" s="9"/>
      <c r="SAD1058" s="9"/>
      <c r="SAE1058" s="9"/>
      <c r="SAF1058" s="9"/>
      <c r="SAG1058" s="9"/>
      <c r="SAH1058" s="9"/>
      <c r="SAI1058" s="9"/>
      <c r="SAJ1058" s="9"/>
      <c r="SAK1058" s="9"/>
      <c r="SAL1058" s="9"/>
      <c r="SAM1058" s="9"/>
      <c r="SAN1058" s="9"/>
      <c r="SAO1058" s="9"/>
      <c r="SAP1058" s="9"/>
      <c r="SAQ1058" s="9"/>
      <c r="SAR1058" s="9"/>
      <c r="SAS1058" s="9"/>
      <c r="SAT1058" s="9"/>
      <c r="SAU1058" s="9"/>
      <c r="SAV1058" s="9"/>
      <c r="SAW1058" s="9"/>
      <c r="SAX1058" s="9"/>
      <c r="SAY1058" s="9"/>
      <c r="SAZ1058" s="9"/>
      <c r="SBA1058" s="9"/>
      <c r="SBB1058" s="9"/>
      <c r="SBC1058" s="9"/>
      <c r="SBD1058" s="9"/>
      <c r="SBE1058" s="9"/>
      <c r="SBF1058" s="9"/>
      <c r="SBG1058" s="9"/>
      <c r="SBH1058" s="9"/>
      <c r="SBI1058" s="9"/>
      <c r="SBJ1058" s="9"/>
      <c r="SBK1058" s="9"/>
      <c r="SBL1058" s="9"/>
      <c r="SBM1058" s="9"/>
      <c r="SBN1058" s="9"/>
      <c r="SBO1058" s="9"/>
      <c r="SBP1058" s="9"/>
      <c r="SBQ1058" s="9"/>
      <c r="SBR1058" s="9"/>
      <c r="SBS1058" s="9"/>
      <c r="SBT1058" s="9"/>
      <c r="SBU1058" s="9"/>
      <c r="SBV1058" s="9"/>
      <c r="SBW1058" s="9"/>
      <c r="SBX1058" s="9"/>
      <c r="SBY1058" s="9"/>
      <c r="SBZ1058" s="9"/>
      <c r="SCA1058" s="9"/>
      <c r="SCB1058" s="9"/>
      <c r="SCC1058" s="9"/>
      <c r="SCD1058" s="9"/>
      <c r="SCE1058" s="9"/>
      <c r="SCF1058" s="9"/>
      <c r="SCG1058" s="9"/>
      <c r="SCH1058" s="9"/>
      <c r="SCI1058" s="9"/>
      <c r="SCJ1058" s="9"/>
      <c r="SCK1058" s="9"/>
      <c r="SCL1058" s="9"/>
      <c r="SCM1058" s="9"/>
      <c r="SCN1058" s="9"/>
      <c r="SCO1058" s="9"/>
      <c r="SCP1058" s="9"/>
      <c r="SCQ1058" s="9"/>
      <c r="SCR1058" s="9"/>
      <c r="SCS1058" s="9"/>
      <c r="SCT1058" s="9"/>
      <c r="SCU1058" s="9"/>
      <c r="SCV1058" s="9"/>
      <c r="SCW1058" s="9"/>
      <c r="SCX1058" s="9"/>
      <c r="SCY1058" s="9"/>
      <c r="SCZ1058" s="9"/>
      <c r="SDA1058" s="9"/>
      <c r="SDB1058" s="9"/>
      <c r="SDC1058" s="9"/>
      <c r="SDD1058" s="9"/>
      <c r="SDE1058" s="9"/>
      <c r="SDF1058" s="9"/>
      <c r="SDG1058" s="9"/>
      <c r="SDH1058" s="9"/>
      <c r="SDI1058" s="9"/>
      <c r="SDJ1058" s="9"/>
      <c r="SDK1058" s="9"/>
      <c r="SDL1058" s="9"/>
      <c r="SDM1058" s="9"/>
      <c r="SDN1058" s="9"/>
      <c r="SDO1058" s="9"/>
      <c r="SDP1058" s="9"/>
      <c r="SDQ1058" s="9"/>
      <c r="SDR1058" s="9"/>
      <c r="SDS1058" s="9"/>
      <c r="SDT1058" s="9"/>
      <c r="SDU1058" s="9"/>
      <c r="SDV1058" s="9"/>
      <c r="SDW1058" s="9"/>
      <c r="SDX1058" s="9"/>
      <c r="SDY1058" s="9"/>
      <c r="SDZ1058" s="9"/>
      <c r="SEA1058" s="9"/>
      <c r="SEB1058" s="9"/>
      <c r="SEC1058" s="9"/>
      <c r="SED1058" s="9"/>
      <c r="SEE1058" s="9"/>
      <c r="SEF1058" s="9"/>
      <c r="SEG1058" s="9"/>
      <c r="SEH1058" s="9"/>
      <c r="SEI1058" s="9"/>
      <c r="SEJ1058" s="9"/>
      <c r="SEK1058" s="9"/>
      <c r="SEL1058" s="9"/>
      <c r="SEM1058" s="9"/>
      <c r="SEN1058" s="9"/>
      <c r="SEO1058" s="9"/>
      <c r="SEP1058" s="9"/>
      <c r="SEQ1058" s="9"/>
      <c r="SER1058" s="9"/>
      <c r="SES1058" s="9"/>
      <c r="SET1058" s="9"/>
      <c r="SEU1058" s="9"/>
      <c r="SEV1058" s="9"/>
      <c r="SEW1058" s="9"/>
      <c r="SEX1058" s="9"/>
      <c r="SEY1058" s="9"/>
      <c r="SEZ1058" s="9"/>
      <c r="SFA1058" s="9"/>
      <c r="SFB1058" s="9"/>
      <c r="SFC1058" s="9"/>
      <c r="SFD1058" s="9"/>
      <c r="SFE1058" s="9"/>
      <c r="SFF1058" s="9"/>
      <c r="SFG1058" s="9"/>
      <c r="SFH1058" s="9"/>
      <c r="SFI1058" s="9"/>
      <c r="SFJ1058" s="9"/>
      <c r="SFK1058" s="9"/>
      <c r="SFL1058" s="9"/>
      <c r="SFM1058" s="9"/>
      <c r="SFN1058" s="9"/>
      <c r="SFO1058" s="9"/>
      <c r="SFP1058" s="9"/>
      <c r="SFQ1058" s="9"/>
      <c r="SFR1058" s="9"/>
      <c r="SFS1058" s="9"/>
      <c r="SFT1058" s="9"/>
      <c r="SFU1058" s="9"/>
      <c r="SFV1058" s="9"/>
      <c r="SFW1058" s="9"/>
      <c r="SFX1058" s="9"/>
      <c r="SFY1058" s="9"/>
      <c r="SFZ1058" s="9"/>
      <c r="SGA1058" s="9"/>
      <c r="SGB1058" s="9"/>
      <c r="SGC1058" s="9"/>
      <c r="SGD1058" s="9"/>
      <c r="SGE1058" s="9"/>
      <c r="SGF1058" s="9"/>
      <c r="SGG1058" s="9"/>
      <c r="SGH1058" s="9"/>
      <c r="SGI1058" s="9"/>
      <c r="SGJ1058" s="9"/>
      <c r="SGK1058" s="9"/>
      <c r="SGL1058" s="9"/>
      <c r="SGM1058" s="9"/>
      <c r="SGN1058" s="9"/>
      <c r="SGO1058" s="9"/>
      <c r="SGP1058" s="9"/>
      <c r="SGQ1058" s="9"/>
      <c r="SGR1058" s="9"/>
      <c r="SGS1058" s="9"/>
      <c r="SGT1058" s="9"/>
      <c r="SGU1058" s="9"/>
      <c r="SGV1058" s="9"/>
      <c r="SGW1058" s="9"/>
      <c r="SGX1058" s="9"/>
      <c r="SGY1058" s="9"/>
      <c r="SGZ1058" s="9"/>
      <c r="SHA1058" s="9"/>
      <c r="SHB1058" s="9"/>
      <c r="SHC1058" s="9"/>
      <c r="SHD1058" s="9"/>
      <c r="SHE1058" s="9"/>
      <c r="SHF1058" s="9"/>
      <c r="SHG1058" s="9"/>
      <c r="SHH1058" s="9"/>
      <c r="SHI1058" s="9"/>
      <c r="SHJ1058" s="9"/>
      <c r="SHK1058" s="9"/>
      <c r="SHL1058" s="9"/>
      <c r="SHM1058" s="9"/>
      <c r="SHN1058" s="9"/>
      <c r="SHO1058" s="9"/>
      <c r="SHP1058" s="9"/>
      <c r="SHQ1058" s="9"/>
      <c r="SHR1058" s="9"/>
      <c r="SHS1058" s="9"/>
      <c r="SHT1058" s="9"/>
      <c r="SHU1058" s="9"/>
      <c r="SHV1058" s="9"/>
      <c r="SHW1058" s="9"/>
      <c r="SHX1058" s="9"/>
      <c r="SHY1058" s="9"/>
      <c r="SHZ1058" s="9"/>
      <c r="SIA1058" s="9"/>
      <c r="SIB1058" s="9"/>
      <c r="SIC1058" s="9"/>
      <c r="SID1058" s="9"/>
      <c r="SIE1058" s="9"/>
      <c r="SIF1058" s="9"/>
      <c r="SIG1058" s="9"/>
      <c r="SIH1058" s="9"/>
      <c r="SII1058" s="9"/>
      <c r="SIJ1058" s="9"/>
      <c r="SIK1058" s="9"/>
      <c r="SIL1058" s="9"/>
      <c r="SIM1058" s="9"/>
      <c r="SIN1058" s="9"/>
      <c r="SIO1058" s="9"/>
      <c r="SIP1058" s="9"/>
      <c r="SIQ1058" s="9"/>
      <c r="SIR1058" s="9"/>
      <c r="SIS1058" s="9"/>
      <c r="SIT1058" s="9"/>
      <c r="SIU1058" s="9"/>
      <c r="SIV1058" s="9"/>
      <c r="SIW1058" s="9"/>
      <c r="SIX1058" s="9"/>
      <c r="SIY1058" s="9"/>
      <c r="SIZ1058" s="9"/>
      <c r="SJA1058" s="9"/>
      <c r="SJB1058" s="9"/>
      <c r="SJC1058" s="9"/>
      <c r="SJD1058" s="9"/>
      <c r="SJE1058" s="9"/>
      <c r="SJF1058" s="9"/>
      <c r="SJG1058" s="9"/>
      <c r="SJH1058" s="9"/>
      <c r="SJI1058" s="9"/>
      <c r="SJJ1058" s="9"/>
      <c r="SJK1058" s="9"/>
      <c r="SJL1058" s="9"/>
      <c r="SJM1058" s="9"/>
      <c r="SJN1058" s="9"/>
      <c r="SJO1058" s="9"/>
      <c r="SJP1058" s="9"/>
      <c r="SJQ1058" s="9"/>
      <c r="SJR1058" s="9"/>
      <c r="SJS1058" s="9"/>
      <c r="SJT1058" s="9"/>
      <c r="SJU1058" s="9"/>
      <c r="SJV1058" s="9"/>
      <c r="SJW1058" s="9"/>
      <c r="SJX1058" s="9"/>
      <c r="SJY1058" s="9"/>
      <c r="SJZ1058" s="9"/>
      <c r="SKA1058" s="9"/>
      <c r="SKB1058" s="9"/>
      <c r="SKC1058" s="9"/>
      <c r="SKD1058" s="9"/>
      <c r="SKE1058" s="9"/>
      <c r="SKF1058" s="9"/>
      <c r="SKG1058" s="9"/>
      <c r="SKH1058" s="9"/>
      <c r="SKI1058" s="9"/>
      <c r="SKJ1058" s="9"/>
      <c r="SKK1058" s="9"/>
      <c r="SKL1058" s="9"/>
      <c r="SKM1058" s="9"/>
      <c r="SKN1058" s="9"/>
      <c r="SKO1058" s="9"/>
      <c r="SKP1058" s="9"/>
      <c r="SKQ1058" s="9"/>
      <c r="SKR1058" s="9"/>
      <c r="SKS1058" s="9"/>
      <c r="SKT1058" s="9"/>
      <c r="SKU1058" s="9"/>
      <c r="SKV1058" s="9"/>
      <c r="SKW1058" s="9"/>
      <c r="SKX1058" s="9"/>
      <c r="SKY1058" s="9"/>
      <c r="SKZ1058" s="9"/>
      <c r="SLA1058" s="9"/>
      <c r="SLB1058" s="9"/>
      <c r="SLC1058" s="9"/>
      <c r="SLD1058" s="9"/>
      <c r="SLE1058" s="9"/>
      <c r="SLF1058" s="9"/>
      <c r="SLG1058" s="9"/>
      <c r="SLH1058" s="9"/>
      <c r="SLI1058" s="9"/>
      <c r="SLJ1058" s="9"/>
      <c r="SLK1058" s="9"/>
      <c r="SLL1058" s="9"/>
      <c r="SLM1058" s="9"/>
      <c r="SLN1058" s="9"/>
      <c r="SLO1058" s="9"/>
      <c r="SLP1058" s="9"/>
      <c r="SLQ1058" s="9"/>
      <c r="SLR1058" s="9"/>
      <c r="SLS1058" s="9"/>
      <c r="SLT1058" s="9"/>
      <c r="SLU1058" s="9"/>
      <c r="SLV1058" s="9"/>
      <c r="SLW1058" s="9"/>
      <c r="SLX1058" s="9"/>
      <c r="SLY1058" s="9"/>
      <c r="SLZ1058" s="9"/>
      <c r="SMA1058" s="9"/>
      <c r="SMB1058" s="9"/>
      <c r="SMC1058" s="9"/>
      <c r="SMD1058" s="9"/>
      <c r="SME1058" s="9"/>
      <c r="SMF1058" s="9"/>
      <c r="SMG1058" s="9"/>
      <c r="SMH1058" s="9"/>
      <c r="SMI1058" s="9"/>
      <c r="SMJ1058" s="9"/>
      <c r="SMK1058" s="9"/>
      <c r="SML1058" s="9"/>
      <c r="SMM1058" s="9"/>
      <c r="SMN1058" s="9"/>
      <c r="SMO1058" s="9"/>
      <c r="SMP1058" s="9"/>
      <c r="SMQ1058" s="9"/>
      <c r="SMR1058" s="9"/>
      <c r="SMS1058" s="9"/>
      <c r="SMT1058" s="9"/>
      <c r="SMU1058" s="9"/>
      <c r="SMV1058" s="9"/>
      <c r="SMW1058" s="9"/>
      <c r="SMX1058" s="9"/>
      <c r="SMY1058" s="9"/>
      <c r="SMZ1058" s="9"/>
      <c r="SNA1058" s="9"/>
      <c r="SNB1058" s="9"/>
      <c r="SNC1058" s="9"/>
      <c r="SND1058" s="9"/>
      <c r="SNE1058" s="9"/>
      <c r="SNF1058" s="9"/>
      <c r="SNG1058" s="9"/>
      <c r="SNH1058" s="9"/>
      <c r="SNI1058" s="9"/>
      <c r="SNJ1058" s="9"/>
      <c r="SNK1058" s="9"/>
      <c r="SNL1058" s="9"/>
      <c r="SNM1058" s="9"/>
      <c r="SNN1058" s="9"/>
      <c r="SNO1058" s="9"/>
      <c r="SNP1058" s="9"/>
      <c r="SNQ1058" s="9"/>
      <c r="SNR1058" s="9"/>
      <c r="SNS1058" s="9"/>
      <c r="SNT1058" s="9"/>
      <c r="SNU1058" s="9"/>
      <c r="SNV1058" s="9"/>
      <c r="SNW1058" s="9"/>
      <c r="SNX1058" s="9"/>
      <c r="SNY1058" s="9"/>
      <c r="SNZ1058" s="9"/>
      <c r="SOA1058" s="9"/>
      <c r="SOB1058" s="9"/>
      <c r="SOC1058" s="9"/>
      <c r="SOD1058" s="9"/>
      <c r="SOE1058" s="9"/>
      <c r="SOF1058" s="9"/>
      <c r="SOG1058" s="9"/>
      <c r="SOH1058" s="9"/>
      <c r="SOI1058" s="9"/>
      <c r="SOJ1058" s="9"/>
      <c r="SOK1058" s="9"/>
      <c r="SOL1058" s="9"/>
      <c r="SOM1058" s="9"/>
      <c r="SON1058" s="9"/>
      <c r="SOO1058" s="9"/>
      <c r="SOP1058" s="9"/>
      <c r="SOQ1058" s="9"/>
      <c r="SOR1058" s="9"/>
      <c r="SOS1058" s="9"/>
      <c r="SOT1058" s="9"/>
      <c r="SOU1058" s="9"/>
      <c r="SOV1058" s="9"/>
      <c r="SOW1058" s="9"/>
      <c r="SOX1058" s="9"/>
      <c r="SOY1058" s="9"/>
      <c r="SOZ1058" s="9"/>
      <c r="SPA1058" s="9"/>
      <c r="SPB1058" s="9"/>
      <c r="SPC1058" s="9"/>
      <c r="SPD1058" s="9"/>
      <c r="SPE1058" s="9"/>
      <c r="SPF1058" s="9"/>
      <c r="SPG1058" s="9"/>
      <c r="SPH1058" s="9"/>
      <c r="SPI1058" s="9"/>
      <c r="SPJ1058" s="9"/>
      <c r="SPK1058" s="9"/>
      <c r="SPL1058" s="9"/>
      <c r="SPM1058" s="9"/>
      <c r="SPN1058" s="9"/>
      <c r="SPO1058" s="9"/>
      <c r="SPP1058" s="9"/>
      <c r="SPQ1058" s="9"/>
      <c r="SPR1058" s="9"/>
      <c r="SPS1058" s="9"/>
      <c r="SPT1058" s="9"/>
      <c r="SPU1058" s="9"/>
      <c r="SPV1058" s="9"/>
      <c r="SPW1058" s="9"/>
      <c r="SPX1058" s="9"/>
      <c r="SPY1058" s="9"/>
      <c r="SPZ1058" s="9"/>
      <c r="SQA1058" s="9"/>
      <c r="SQB1058" s="9"/>
      <c r="SQC1058" s="9"/>
      <c r="SQD1058" s="9"/>
      <c r="SQE1058" s="9"/>
      <c r="SQF1058" s="9"/>
      <c r="SQG1058" s="9"/>
      <c r="SQH1058" s="9"/>
      <c r="SQI1058" s="9"/>
      <c r="SQJ1058" s="9"/>
      <c r="SQK1058" s="9"/>
      <c r="SQL1058" s="9"/>
      <c r="SQM1058" s="9"/>
      <c r="SQN1058" s="9"/>
      <c r="SQO1058" s="9"/>
      <c r="SQP1058" s="9"/>
      <c r="SQQ1058" s="9"/>
      <c r="SQR1058" s="9"/>
      <c r="SQS1058" s="9"/>
      <c r="SQT1058" s="9"/>
      <c r="SQU1058" s="9"/>
      <c r="SQV1058" s="9"/>
      <c r="SQW1058" s="9"/>
      <c r="SQX1058" s="9"/>
      <c r="SQY1058" s="9"/>
      <c r="SQZ1058" s="9"/>
      <c r="SRA1058" s="9"/>
      <c r="SRB1058" s="9"/>
      <c r="SRC1058" s="9"/>
      <c r="SRD1058" s="9"/>
      <c r="SRE1058" s="9"/>
      <c r="SRF1058" s="9"/>
      <c r="SRG1058" s="9"/>
      <c r="SRH1058" s="9"/>
      <c r="SRI1058" s="9"/>
      <c r="SRJ1058" s="9"/>
      <c r="SRK1058" s="9"/>
      <c r="SRL1058" s="9"/>
      <c r="SRM1058" s="9"/>
      <c r="SRN1058" s="9"/>
      <c r="SRO1058" s="9"/>
      <c r="SRP1058" s="9"/>
      <c r="SRQ1058" s="9"/>
      <c r="SRR1058" s="9"/>
      <c r="SRS1058" s="9"/>
      <c r="SRT1058" s="9"/>
      <c r="SRU1058" s="9"/>
      <c r="SRV1058" s="9"/>
      <c r="SRW1058" s="9"/>
      <c r="SRX1058" s="9"/>
      <c r="SRY1058" s="9"/>
      <c r="SRZ1058" s="9"/>
      <c r="SSA1058" s="9"/>
      <c r="SSB1058" s="9"/>
      <c r="SSC1058" s="9"/>
      <c r="SSD1058" s="9"/>
      <c r="SSE1058" s="9"/>
      <c r="SSF1058" s="9"/>
      <c r="SSG1058" s="9"/>
      <c r="SSH1058" s="9"/>
      <c r="SSI1058" s="9"/>
      <c r="SSJ1058" s="9"/>
      <c r="SSK1058" s="9"/>
      <c r="SSL1058" s="9"/>
      <c r="SSM1058" s="9"/>
      <c r="SSN1058" s="9"/>
      <c r="SSO1058" s="9"/>
      <c r="SSP1058" s="9"/>
      <c r="SSQ1058" s="9"/>
      <c r="SSR1058" s="9"/>
      <c r="SSS1058" s="9"/>
      <c r="SST1058" s="9"/>
      <c r="SSU1058" s="9"/>
      <c r="SSV1058" s="9"/>
      <c r="SSW1058" s="9"/>
      <c r="SSX1058" s="9"/>
      <c r="SSY1058" s="9"/>
      <c r="SSZ1058" s="9"/>
      <c r="STA1058" s="9"/>
      <c r="STB1058" s="9"/>
      <c r="STC1058" s="9"/>
      <c r="STD1058" s="9"/>
      <c r="STE1058" s="9"/>
      <c r="STF1058" s="9"/>
      <c r="STG1058" s="9"/>
      <c r="STH1058" s="9"/>
      <c r="STI1058" s="9"/>
      <c r="STJ1058" s="9"/>
      <c r="STK1058" s="9"/>
      <c r="STL1058" s="9"/>
      <c r="STM1058" s="9"/>
      <c r="STN1058" s="9"/>
      <c r="STO1058" s="9"/>
      <c r="STP1058" s="9"/>
      <c r="STQ1058" s="9"/>
      <c r="STR1058" s="9"/>
      <c r="STS1058" s="9"/>
      <c r="STT1058" s="9"/>
      <c r="STU1058" s="9"/>
      <c r="STV1058" s="9"/>
      <c r="STW1058" s="9"/>
      <c r="STX1058" s="9"/>
      <c r="STY1058" s="9"/>
      <c r="STZ1058" s="9"/>
      <c r="SUA1058" s="9"/>
      <c r="SUB1058" s="9"/>
      <c r="SUC1058" s="9"/>
      <c r="SUD1058" s="9"/>
      <c r="SUE1058" s="9"/>
      <c r="SUF1058" s="9"/>
      <c r="SUG1058" s="9"/>
      <c r="SUH1058" s="9"/>
      <c r="SUI1058" s="9"/>
      <c r="SUJ1058" s="9"/>
      <c r="SUK1058" s="9"/>
      <c r="SUL1058" s="9"/>
      <c r="SUM1058" s="9"/>
      <c r="SUN1058" s="9"/>
      <c r="SUO1058" s="9"/>
      <c r="SUP1058" s="9"/>
      <c r="SUQ1058" s="9"/>
      <c r="SUR1058" s="9"/>
      <c r="SUS1058" s="9"/>
      <c r="SUT1058" s="9"/>
      <c r="SUU1058" s="9"/>
      <c r="SUV1058" s="9"/>
      <c r="SUW1058" s="9"/>
      <c r="SUX1058" s="9"/>
      <c r="SUY1058" s="9"/>
      <c r="SUZ1058" s="9"/>
      <c r="SVA1058" s="9"/>
      <c r="SVB1058" s="9"/>
      <c r="SVC1058" s="9"/>
      <c r="SVD1058" s="9"/>
      <c r="SVE1058" s="9"/>
      <c r="SVF1058" s="9"/>
      <c r="SVG1058" s="9"/>
      <c r="SVH1058" s="9"/>
      <c r="SVI1058" s="9"/>
      <c r="SVJ1058" s="9"/>
      <c r="SVK1058" s="9"/>
      <c r="SVL1058" s="9"/>
      <c r="SVM1058" s="9"/>
      <c r="SVN1058" s="9"/>
      <c r="SVO1058" s="9"/>
      <c r="SVP1058" s="9"/>
      <c r="SVQ1058" s="9"/>
      <c r="SVR1058" s="9"/>
      <c r="SVS1058" s="9"/>
      <c r="SVT1058" s="9"/>
      <c r="SVU1058" s="9"/>
      <c r="SVV1058" s="9"/>
      <c r="SVW1058" s="9"/>
      <c r="SVX1058" s="9"/>
      <c r="SVY1058" s="9"/>
      <c r="SVZ1058" s="9"/>
      <c r="SWA1058" s="9"/>
      <c r="SWB1058" s="9"/>
      <c r="SWC1058" s="9"/>
      <c r="SWD1058" s="9"/>
      <c r="SWE1058" s="9"/>
      <c r="SWF1058" s="9"/>
      <c r="SWG1058" s="9"/>
      <c r="SWH1058" s="9"/>
      <c r="SWI1058" s="9"/>
      <c r="SWJ1058" s="9"/>
      <c r="SWK1058" s="9"/>
      <c r="SWL1058" s="9"/>
      <c r="SWM1058" s="9"/>
      <c r="SWN1058" s="9"/>
      <c r="SWO1058" s="9"/>
      <c r="SWP1058" s="9"/>
      <c r="SWQ1058" s="9"/>
      <c r="SWR1058" s="9"/>
      <c r="SWS1058" s="9"/>
      <c r="SWT1058" s="9"/>
      <c r="SWU1058" s="9"/>
      <c r="SWV1058" s="9"/>
      <c r="SWW1058" s="9"/>
      <c r="SWX1058" s="9"/>
      <c r="SWY1058" s="9"/>
      <c r="SWZ1058" s="9"/>
      <c r="SXA1058" s="9"/>
      <c r="SXB1058" s="9"/>
      <c r="SXC1058" s="9"/>
      <c r="SXD1058" s="9"/>
      <c r="SXE1058" s="9"/>
      <c r="SXF1058" s="9"/>
      <c r="SXG1058" s="9"/>
      <c r="SXH1058" s="9"/>
      <c r="SXI1058" s="9"/>
      <c r="SXJ1058" s="9"/>
      <c r="SXK1058" s="9"/>
      <c r="SXL1058" s="9"/>
      <c r="SXM1058" s="9"/>
      <c r="SXN1058" s="9"/>
      <c r="SXO1058" s="9"/>
      <c r="SXP1058" s="9"/>
      <c r="SXQ1058" s="9"/>
      <c r="SXR1058" s="9"/>
      <c r="SXS1058" s="9"/>
      <c r="SXT1058" s="9"/>
      <c r="SXU1058" s="9"/>
      <c r="SXV1058" s="9"/>
      <c r="SXW1058" s="9"/>
      <c r="SXX1058" s="9"/>
      <c r="SXY1058" s="9"/>
      <c r="SXZ1058" s="9"/>
      <c r="SYA1058" s="9"/>
      <c r="SYB1058" s="9"/>
      <c r="SYC1058" s="9"/>
      <c r="SYD1058" s="9"/>
      <c r="SYE1058" s="9"/>
      <c r="SYF1058" s="9"/>
      <c r="SYG1058" s="9"/>
      <c r="SYH1058" s="9"/>
      <c r="SYI1058" s="9"/>
      <c r="SYJ1058" s="9"/>
      <c r="SYK1058" s="9"/>
      <c r="SYL1058" s="9"/>
      <c r="SYM1058" s="9"/>
      <c r="SYN1058" s="9"/>
      <c r="SYO1058" s="9"/>
      <c r="SYP1058" s="9"/>
      <c r="SYQ1058" s="9"/>
      <c r="SYR1058" s="9"/>
      <c r="SYS1058" s="9"/>
      <c r="SYT1058" s="9"/>
      <c r="SYU1058" s="9"/>
      <c r="SYV1058" s="9"/>
      <c r="SYW1058" s="9"/>
      <c r="SYX1058" s="9"/>
      <c r="SYY1058" s="9"/>
      <c r="SYZ1058" s="9"/>
      <c r="SZA1058" s="9"/>
      <c r="SZB1058" s="9"/>
      <c r="SZC1058" s="9"/>
      <c r="SZD1058" s="9"/>
      <c r="SZE1058" s="9"/>
      <c r="SZF1058" s="9"/>
      <c r="SZG1058" s="9"/>
      <c r="SZH1058" s="9"/>
      <c r="SZI1058" s="9"/>
      <c r="SZJ1058" s="9"/>
      <c r="SZK1058" s="9"/>
      <c r="SZL1058" s="9"/>
      <c r="SZM1058" s="9"/>
      <c r="SZN1058" s="9"/>
      <c r="SZO1058" s="9"/>
      <c r="SZP1058" s="9"/>
      <c r="SZQ1058" s="9"/>
      <c r="SZR1058" s="9"/>
      <c r="SZS1058" s="9"/>
      <c r="SZT1058" s="9"/>
      <c r="SZU1058" s="9"/>
      <c r="SZV1058" s="9"/>
      <c r="SZW1058" s="9"/>
      <c r="SZX1058" s="9"/>
      <c r="SZY1058" s="9"/>
      <c r="SZZ1058" s="9"/>
      <c r="TAA1058" s="9"/>
      <c r="TAB1058" s="9"/>
      <c r="TAC1058" s="9"/>
      <c r="TAD1058" s="9"/>
      <c r="TAE1058" s="9"/>
      <c r="TAF1058" s="9"/>
      <c r="TAG1058" s="9"/>
      <c r="TAH1058" s="9"/>
      <c r="TAI1058" s="9"/>
      <c r="TAJ1058" s="9"/>
      <c r="TAK1058" s="9"/>
      <c r="TAL1058" s="9"/>
      <c r="TAM1058" s="9"/>
      <c r="TAN1058" s="9"/>
      <c r="TAO1058" s="9"/>
      <c r="TAP1058" s="9"/>
      <c r="TAQ1058" s="9"/>
      <c r="TAR1058" s="9"/>
      <c r="TAS1058" s="9"/>
      <c r="TAT1058" s="9"/>
      <c r="TAU1058" s="9"/>
      <c r="TAV1058" s="9"/>
      <c r="TAW1058" s="9"/>
      <c r="TAX1058" s="9"/>
      <c r="TAY1058" s="9"/>
      <c r="TAZ1058" s="9"/>
      <c r="TBA1058" s="9"/>
      <c r="TBB1058" s="9"/>
      <c r="TBC1058" s="9"/>
      <c r="TBD1058" s="9"/>
      <c r="TBE1058" s="9"/>
      <c r="TBF1058" s="9"/>
      <c r="TBG1058" s="9"/>
      <c r="TBH1058" s="9"/>
      <c r="TBI1058" s="9"/>
      <c r="TBJ1058" s="9"/>
      <c r="TBK1058" s="9"/>
      <c r="TBL1058" s="9"/>
      <c r="TBM1058" s="9"/>
      <c r="TBN1058" s="9"/>
      <c r="TBO1058" s="9"/>
      <c r="TBP1058" s="9"/>
      <c r="TBQ1058" s="9"/>
      <c r="TBR1058" s="9"/>
      <c r="TBS1058" s="9"/>
      <c r="TBT1058" s="9"/>
      <c r="TBU1058" s="9"/>
      <c r="TBV1058" s="9"/>
      <c r="TBW1058" s="9"/>
      <c r="TBX1058" s="9"/>
      <c r="TBY1058" s="9"/>
      <c r="TBZ1058" s="9"/>
      <c r="TCA1058" s="9"/>
      <c r="TCB1058" s="9"/>
      <c r="TCC1058" s="9"/>
      <c r="TCD1058" s="9"/>
      <c r="TCE1058" s="9"/>
      <c r="TCF1058" s="9"/>
      <c r="TCG1058" s="9"/>
      <c r="TCH1058" s="9"/>
      <c r="TCI1058" s="9"/>
      <c r="TCJ1058" s="9"/>
      <c r="TCK1058" s="9"/>
      <c r="TCL1058" s="9"/>
      <c r="TCM1058" s="9"/>
      <c r="TCN1058" s="9"/>
      <c r="TCO1058" s="9"/>
      <c r="TCP1058" s="9"/>
      <c r="TCQ1058" s="9"/>
      <c r="TCR1058" s="9"/>
      <c r="TCS1058" s="9"/>
      <c r="TCT1058" s="9"/>
      <c r="TCU1058" s="9"/>
      <c r="TCV1058" s="9"/>
      <c r="TCW1058" s="9"/>
      <c r="TCX1058" s="9"/>
      <c r="TCY1058" s="9"/>
      <c r="TCZ1058" s="9"/>
      <c r="TDA1058" s="9"/>
      <c r="TDB1058" s="9"/>
      <c r="TDC1058" s="9"/>
      <c r="TDD1058" s="9"/>
      <c r="TDE1058" s="9"/>
      <c r="TDF1058" s="9"/>
      <c r="TDG1058" s="9"/>
      <c r="TDH1058" s="9"/>
      <c r="TDI1058" s="9"/>
      <c r="TDJ1058" s="9"/>
      <c r="TDK1058" s="9"/>
      <c r="TDL1058" s="9"/>
      <c r="TDM1058" s="9"/>
      <c r="TDN1058" s="9"/>
      <c r="TDO1058" s="9"/>
      <c r="TDP1058" s="9"/>
      <c r="TDQ1058" s="9"/>
      <c r="TDR1058" s="9"/>
      <c r="TDS1058" s="9"/>
      <c r="TDT1058" s="9"/>
      <c r="TDU1058" s="9"/>
      <c r="TDV1058" s="9"/>
      <c r="TDW1058" s="9"/>
      <c r="TDX1058" s="9"/>
      <c r="TDY1058" s="9"/>
      <c r="TDZ1058" s="9"/>
      <c r="TEA1058" s="9"/>
      <c r="TEB1058" s="9"/>
      <c r="TEC1058" s="9"/>
      <c r="TED1058" s="9"/>
      <c r="TEE1058" s="9"/>
      <c r="TEF1058" s="9"/>
      <c r="TEG1058" s="9"/>
      <c r="TEH1058" s="9"/>
      <c r="TEI1058" s="9"/>
      <c r="TEJ1058" s="9"/>
      <c r="TEK1058" s="9"/>
      <c r="TEL1058" s="9"/>
      <c r="TEM1058" s="9"/>
      <c r="TEN1058" s="9"/>
      <c r="TEO1058" s="9"/>
      <c r="TEP1058" s="9"/>
      <c r="TEQ1058" s="9"/>
      <c r="TER1058" s="9"/>
      <c r="TES1058" s="9"/>
      <c r="TET1058" s="9"/>
      <c r="TEU1058" s="9"/>
      <c r="TEV1058" s="9"/>
      <c r="TEW1058" s="9"/>
      <c r="TEX1058" s="9"/>
      <c r="TEY1058" s="9"/>
      <c r="TEZ1058" s="9"/>
      <c r="TFA1058" s="9"/>
      <c r="TFB1058" s="9"/>
      <c r="TFC1058" s="9"/>
      <c r="TFD1058" s="9"/>
      <c r="TFE1058" s="9"/>
      <c r="TFF1058" s="9"/>
      <c r="TFG1058" s="9"/>
      <c r="TFH1058" s="9"/>
      <c r="TFI1058" s="9"/>
      <c r="TFJ1058" s="9"/>
      <c r="TFK1058" s="9"/>
      <c r="TFL1058" s="9"/>
      <c r="TFM1058" s="9"/>
      <c r="TFN1058" s="9"/>
      <c r="TFO1058" s="9"/>
      <c r="TFP1058" s="9"/>
      <c r="TFQ1058" s="9"/>
      <c r="TFR1058" s="9"/>
      <c r="TFS1058" s="9"/>
      <c r="TFT1058" s="9"/>
      <c r="TFU1058" s="9"/>
      <c r="TFV1058" s="9"/>
      <c r="TFW1058" s="9"/>
      <c r="TFX1058" s="9"/>
      <c r="TFY1058" s="9"/>
      <c r="TFZ1058" s="9"/>
      <c r="TGA1058" s="9"/>
      <c r="TGB1058" s="9"/>
      <c r="TGC1058" s="9"/>
      <c r="TGD1058" s="9"/>
      <c r="TGE1058" s="9"/>
      <c r="TGF1058" s="9"/>
      <c r="TGG1058" s="9"/>
      <c r="TGH1058" s="9"/>
      <c r="TGI1058" s="9"/>
      <c r="TGJ1058" s="9"/>
      <c r="TGK1058" s="9"/>
      <c r="TGL1058" s="9"/>
      <c r="TGM1058" s="9"/>
      <c r="TGN1058" s="9"/>
      <c r="TGO1058" s="9"/>
      <c r="TGP1058" s="9"/>
      <c r="TGQ1058" s="9"/>
      <c r="TGR1058" s="9"/>
      <c r="TGS1058" s="9"/>
      <c r="TGT1058" s="9"/>
      <c r="TGU1058" s="9"/>
      <c r="TGV1058" s="9"/>
      <c r="TGW1058" s="9"/>
      <c r="TGX1058" s="9"/>
      <c r="TGY1058" s="9"/>
      <c r="TGZ1058" s="9"/>
      <c r="THA1058" s="9"/>
      <c r="THB1058" s="9"/>
      <c r="THC1058" s="9"/>
      <c r="THD1058" s="9"/>
      <c r="THE1058" s="9"/>
      <c r="THF1058" s="9"/>
      <c r="THG1058" s="9"/>
      <c r="THH1058" s="9"/>
      <c r="THI1058" s="9"/>
      <c r="THJ1058" s="9"/>
      <c r="THK1058" s="9"/>
      <c r="THL1058" s="9"/>
      <c r="THM1058" s="9"/>
      <c r="THN1058" s="9"/>
      <c r="THO1058" s="9"/>
      <c r="THP1058" s="9"/>
      <c r="THQ1058" s="9"/>
      <c r="THR1058" s="9"/>
      <c r="THS1058" s="9"/>
      <c r="THT1058" s="9"/>
      <c r="THU1058" s="9"/>
      <c r="THV1058" s="9"/>
      <c r="THW1058" s="9"/>
      <c r="THX1058" s="9"/>
      <c r="THY1058" s="9"/>
      <c r="THZ1058" s="9"/>
      <c r="TIA1058" s="9"/>
      <c r="TIB1058" s="9"/>
      <c r="TIC1058" s="9"/>
      <c r="TID1058" s="9"/>
      <c r="TIE1058" s="9"/>
      <c r="TIF1058" s="9"/>
      <c r="TIG1058" s="9"/>
      <c r="TIH1058" s="9"/>
      <c r="TII1058" s="9"/>
      <c r="TIJ1058" s="9"/>
      <c r="TIK1058" s="9"/>
      <c r="TIL1058" s="9"/>
      <c r="TIM1058" s="9"/>
      <c r="TIN1058" s="9"/>
      <c r="TIO1058" s="9"/>
      <c r="TIP1058" s="9"/>
      <c r="TIQ1058" s="9"/>
      <c r="TIR1058" s="9"/>
      <c r="TIS1058" s="9"/>
      <c r="TIT1058" s="9"/>
      <c r="TIU1058" s="9"/>
      <c r="TIV1058" s="9"/>
      <c r="TIW1058" s="9"/>
      <c r="TIX1058" s="9"/>
      <c r="TIY1058" s="9"/>
      <c r="TIZ1058" s="9"/>
      <c r="TJA1058" s="9"/>
      <c r="TJB1058" s="9"/>
      <c r="TJC1058" s="9"/>
      <c r="TJD1058" s="9"/>
      <c r="TJE1058" s="9"/>
      <c r="TJF1058" s="9"/>
      <c r="TJG1058" s="9"/>
      <c r="TJH1058" s="9"/>
      <c r="TJI1058" s="9"/>
      <c r="TJJ1058" s="9"/>
      <c r="TJK1058" s="9"/>
      <c r="TJL1058" s="9"/>
      <c r="TJM1058" s="9"/>
      <c r="TJN1058" s="9"/>
      <c r="TJO1058" s="9"/>
      <c r="TJP1058" s="9"/>
      <c r="TJQ1058" s="9"/>
      <c r="TJR1058" s="9"/>
      <c r="TJS1058" s="9"/>
      <c r="TJT1058" s="9"/>
      <c r="TJU1058" s="9"/>
      <c r="TJV1058" s="9"/>
      <c r="TJW1058" s="9"/>
      <c r="TJX1058" s="9"/>
      <c r="TJY1058" s="9"/>
      <c r="TJZ1058" s="9"/>
      <c r="TKA1058" s="9"/>
      <c r="TKB1058" s="9"/>
      <c r="TKC1058" s="9"/>
      <c r="TKD1058" s="9"/>
      <c r="TKE1058" s="9"/>
      <c r="TKF1058" s="9"/>
      <c r="TKG1058" s="9"/>
      <c r="TKH1058" s="9"/>
      <c r="TKI1058" s="9"/>
      <c r="TKJ1058" s="9"/>
      <c r="TKK1058" s="9"/>
      <c r="TKL1058" s="9"/>
      <c r="TKM1058" s="9"/>
      <c r="TKN1058" s="9"/>
      <c r="TKO1058" s="9"/>
      <c r="TKP1058" s="9"/>
      <c r="TKQ1058" s="9"/>
      <c r="TKR1058" s="9"/>
      <c r="TKS1058" s="9"/>
      <c r="TKT1058" s="9"/>
      <c r="TKU1058" s="9"/>
      <c r="TKV1058" s="9"/>
      <c r="TKW1058" s="9"/>
      <c r="TKX1058" s="9"/>
      <c r="TKY1058" s="9"/>
      <c r="TKZ1058" s="9"/>
      <c r="TLA1058" s="9"/>
      <c r="TLB1058" s="9"/>
      <c r="TLC1058" s="9"/>
      <c r="TLD1058" s="9"/>
      <c r="TLE1058" s="9"/>
      <c r="TLF1058" s="9"/>
      <c r="TLG1058" s="9"/>
      <c r="TLH1058" s="9"/>
      <c r="TLI1058" s="9"/>
      <c r="TLJ1058" s="9"/>
      <c r="TLK1058" s="9"/>
      <c r="TLL1058" s="9"/>
      <c r="TLM1058" s="9"/>
      <c r="TLN1058" s="9"/>
      <c r="TLO1058" s="9"/>
      <c r="TLP1058" s="9"/>
      <c r="TLQ1058" s="9"/>
      <c r="TLR1058" s="9"/>
      <c r="TLS1058" s="9"/>
      <c r="TLT1058" s="9"/>
      <c r="TLU1058" s="9"/>
      <c r="TLV1058" s="9"/>
      <c r="TLW1058" s="9"/>
      <c r="TLX1058" s="9"/>
      <c r="TLY1058" s="9"/>
      <c r="TLZ1058" s="9"/>
      <c r="TMA1058" s="9"/>
      <c r="TMB1058" s="9"/>
      <c r="TMC1058" s="9"/>
      <c r="TMD1058" s="9"/>
      <c r="TME1058" s="9"/>
      <c r="TMF1058" s="9"/>
      <c r="TMG1058" s="9"/>
      <c r="TMH1058" s="9"/>
      <c r="TMI1058" s="9"/>
      <c r="TMJ1058" s="9"/>
      <c r="TMK1058" s="9"/>
      <c r="TML1058" s="9"/>
      <c r="TMM1058" s="9"/>
      <c r="TMN1058" s="9"/>
      <c r="TMO1058" s="9"/>
      <c r="TMP1058" s="9"/>
      <c r="TMQ1058" s="9"/>
      <c r="TMR1058" s="9"/>
      <c r="TMS1058" s="9"/>
      <c r="TMT1058" s="9"/>
      <c r="TMU1058" s="9"/>
      <c r="TMV1058" s="9"/>
      <c r="TMW1058" s="9"/>
      <c r="TMX1058" s="9"/>
      <c r="TMY1058" s="9"/>
      <c r="TMZ1058" s="9"/>
      <c r="TNA1058" s="9"/>
      <c r="TNB1058" s="9"/>
      <c r="TNC1058" s="9"/>
      <c r="TND1058" s="9"/>
      <c r="TNE1058" s="9"/>
      <c r="TNF1058" s="9"/>
      <c r="TNG1058" s="9"/>
      <c r="TNH1058" s="9"/>
      <c r="TNI1058" s="9"/>
      <c r="TNJ1058" s="9"/>
      <c r="TNK1058" s="9"/>
      <c r="TNL1058" s="9"/>
      <c r="TNM1058" s="9"/>
      <c r="TNN1058" s="9"/>
      <c r="TNO1058" s="9"/>
      <c r="TNP1058" s="9"/>
      <c r="TNQ1058" s="9"/>
      <c r="TNR1058" s="9"/>
      <c r="TNS1058" s="9"/>
      <c r="TNT1058" s="9"/>
      <c r="TNU1058" s="9"/>
      <c r="TNV1058" s="9"/>
      <c r="TNW1058" s="9"/>
      <c r="TNX1058" s="9"/>
      <c r="TNY1058" s="9"/>
      <c r="TNZ1058" s="9"/>
      <c r="TOA1058" s="9"/>
      <c r="TOB1058" s="9"/>
      <c r="TOC1058" s="9"/>
      <c r="TOD1058" s="9"/>
      <c r="TOE1058" s="9"/>
      <c r="TOF1058" s="9"/>
      <c r="TOG1058" s="9"/>
      <c r="TOH1058" s="9"/>
      <c r="TOI1058" s="9"/>
      <c r="TOJ1058" s="9"/>
      <c r="TOK1058" s="9"/>
      <c r="TOL1058" s="9"/>
      <c r="TOM1058" s="9"/>
      <c r="TON1058" s="9"/>
      <c r="TOO1058" s="9"/>
      <c r="TOP1058" s="9"/>
      <c r="TOQ1058" s="9"/>
      <c r="TOR1058" s="9"/>
      <c r="TOS1058" s="9"/>
      <c r="TOT1058" s="9"/>
      <c r="TOU1058" s="9"/>
      <c r="TOV1058" s="9"/>
      <c r="TOW1058" s="9"/>
      <c r="TOX1058" s="9"/>
      <c r="TOY1058" s="9"/>
      <c r="TOZ1058" s="9"/>
      <c r="TPA1058" s="9"/>
      <c r="TPB1058" s="9"/>
      <c r="TPC1058" s="9"/>
      <c r="TPD1058" s="9"/>
      <c r="TPE1058" s="9"/>
      <c r="TPF1058" s="9"/>
      <c r="TPG1058" s="9"/>
      <c r="TPH1058" s="9"/>
      <c r="TPI1058" s="9"/>
      <c r="TPJ1058" s="9"/>
      <c r="TPK1058" s="9"/>
      <c r="TPL1058" s="9"/>
      <c r="TPM1058" s="9"/>
      <c r="TPN1058" s="9"/>
      <c r="TPO1058" s="9"/>
      <c r="TPP1058" s="9"/>
      <c r="TPQ1058" s="9"/>
      <c r="TPR1058" s="9"/>
      <c r="TPS1058" s="9"/>
      <c r="TPT1058" s="9"/>
      <c r="TPU1058" s="9"/>
      <c r="TPV1058" s="9"/>
      <c r="TPW1058" s="9"/>
      <c r="TPX1058" s="9"/>
      <c r="TPY1058" s="9"/>
      <c r="TPZ1058" s="9"/>
      <c r="TQA1058" s="9"/>
      <c r="TQB1058" s="9"/>
      <c r="TQC1058" s="9"/>
      <c r="TQD1058" s="9"/>
      <c r="TQE1058" s="9"/>
      <c r="TQF1058" s="9"/>
      <c r="TQG1058" s="9"/>
      <c r="TQH1058" s="9"/>
      <c r="TQI1058" s="9"/>
      <c r="TQJ1058" s="9"/>
      <c r="TQK1058" s="9"/>
      <c r="TQL1058" s="9"/>
      <c r="TQM1058" s="9"/>
      <c r="TQN1058" s="9"/>
      <c r="TQO1058" s="9"/>
      <c r="TQP1058" s="9"/>
      <c r="TQQ1058" s="9"/>
      <c r="TQR1058" s="9"/>
      <c r="TQS1058" s="9"/>
      <c r="TQT1058" s="9"/>
      <c r="TQU1058" s="9"/>
      <c r="TQV1058" s="9"/>
      <c r="TQW1058" s="9"/>
      <c r="TQX1058" s="9"/>
      <c r="TQY1058" s="9"/>
      <c r="TQZ1058" s="9"/>
      <c r="TRA1058" s="9"/>
      <c r="TRB1058" s="9"/>
      <c r="TRC1058" s="9"/>
      <c r="TRD1058" s="9"/>
      <c r="TRE1058" s="9"/>
      <c r="TRF1058" s="9"/>
      <c r="TRG1058" s="9"/>
      <c r="TRH1058" s="9"/>
      <c r="TRI1058" s="9"/>
      <c r="TRJ1058" s="9"/>
      <c r="TRK1058" s="9"/>
      <c r="TRL1058" s="9"/>
      <c r="TRM1058" s="9"/>
      <c r="TRN1058" s="9"/>
      <c r="TRO1058" s="9"/>
      <c r="TRP1058" s="9"/>
      <c r="TRQ1058" s="9"/>
      <c r="TRR1058" s="9"/>
      <c r="TRS1058" s="9"/>
      <c r="TRT1058" s="9"/>
      <c r="TRU1058" s="9"/>
      <c r="TRV1058" s="9"/>
      <c r="TRW1058" s="9"/>
      <c r="TRX1058" s="9"/>
      <c r="TRY1058" s="9"/>
      <c r="TRZ1058" s="9"/>
      <c r="TSA1058" s="9"/>
      <c r="TSB1058" s="9"/>
      <c r="TSC1058" s="9"/>
      <c r="TSD1058" s="9"/>
      <c r="TSE1058" s="9"/>
      <c r="TSF1058" s="9"/>
      <c r="TSG1058" s="9"/>
      <c r="TSH1058" s="9"/>
      <c r="TSI1058" s="9"/>
      <c r="TSJ1058" s="9"/>
      <c r="TSK1058" s="9"/>
      <c r="TSL1058" s="9"/>
      <c r="TSM1058" s="9"/>
      <c r="TSN1058" s="9"/>
      <c r="TSO1058" s="9"/>
      <c r="TSP1058" s="9"/>
      <c r="TSQ1058" s="9"/>
      <c r="TSR1058" s="9"/>
      <c r="TSS1058" s="9"/>
      <c r="TST1058" s="9"/>
      <c r="TSU1058" s="9"/>
      <c r="TSV1058" s="9"/>
      <c r="TSW1058" s="9"/>
      <c r="TSX1058" s="9"/>
      <c r="TSY1058" s="9"/>
      <c r="TSZ1058" s="9"/>
      <c r="TTA1058" s="9"/>
      <c r="TTB1058" s="9"/>
      <c r="TTC1058" s="9"/>
      <c r="TTD1058" s="9"/>
      <c r="TTE1058" s="9"/>
      <c r="TTF1058" s="9"/>
      <c r="TTG1058" s="9"/>
      <c r="TTH1058" s="9"/>
      <c r="TTI1058" s="9"/>
      <c r="TTJ1058" s="9"/>
      <c r="TTK1058" s="9"/>
      <c r="TTL1058" s="9"/>
      <c r="TTM1058" s="9"/>
      <c r="TTN1058" s="9"/>
      <c r="TTO1058" s="9"/>
      <c r="TTP1058" s="9"/>
      <c r="TTQ1058" s="9"/>
      <c r="TTR1058" s="9"/>
      <c r="TTS1058" s="9"/>
      <c r="TTT1058" s="9"/>
      <c r="TTU1058" s="9"/>
      <c r="TTV1058" s="9"/>
      <c r="TTW1058" s="9"/>
      <c r="TTX1058" s="9"/>
      <c r="TTY1058" s="9"/>
      <c r="TTZ1058" s="9"/>
      <c r="TUA1058" s="9"/>
      <c r="TUB1058" s="9"/>
      <c r="TUC1058" s="9"/>
      <c r="TUD1058" s="9"/>
      <c r="TUE1058" s="9"/>
      <c r="TUF1058" s="9"/>
      <c r="TUG1058" s="9"/>
      <c r="TUH1058" s="9"/>
      <c r="TUI1058" s="9"/>
      <c r="TUJ1058" s="9"/>
      <c r="TUK1058" s="9"/>
      <c r="TUL1058" s="9"/>
      <c r="TUM1058" s="9"/>
      <c r="TUN1058" s="9"/>
      <c r="TUO1058" s="9"/>
      <c r="TUP1058" s="9"/>
      <c r="TUQ1058" s="9"/>
      <c r="TUR1058" s="9"/>
      <c r="TUS1058" s="9"/>
      <c r="TUT1058" s="9"/>
      <c r="TUU1058" s="9"/>
      <c r="TUV1058" s="9"/>
      <c r="TUW1058" s="9"/>
      <c r="TUX1058" s="9"/>
      <c r="TUY1058" s="9"/>
      <c r="TUZ1058" s="9"/>
      <c r="TVA1058" s="9"/>
      <c r="TVB1058" s="9"/>
      <c r="TVC1058" s="9"/>
      <c r="TVD1058" s="9"/>
      <c r="TVE1058" s="9"/>
      <c r="TVF1058" s="9"/>
      <c r="TVG1058" s="9"/>
      <c r="TVH1058" s="9"/>
      <c r="TVI1058" s="9"/>
      <c r="TVJ1058" s="9"/>
      <c r="TVK1058" s="9"/>
      <c r="TVL1058" s="9"/>
      <c r="TVM1058" s="9"/>
      <c r="TVN1058" s="9"/>
      <c r="TVO1058" s="9"/>
      <c r="TVP1058" s="9"/>
      <c r="TVQ1058" s="9"/>
      <c r="TVR1058" s="9"/>
      <c r="TVS1058" s="9"/>
      <c r="TVT1058" s="9"/>
      <c r="TVU1058" s="9"/>
      <c r="TVV1058" s="9"/>
      <c r="TVW1058" s="9"/>
      <c r="TVX1058" s="9"/>
      <c r="TVY1058" s="9"/>
      <c r="TVZ1058" s="9"/>
      <c r="TWA1058" s="9"/>
      <c r="TWB1058" s="9"/>
      <c r="TWC1058" s="9"/>
      <c r="TWD1058" s="9"/>
      <c r="TWE1058" s="9"/>
      <c r="TWF1058" s="9"/>
      <c r="TWG1058" s="9"/>
      <c r="TWH1058" s="9"/>
      <c r="TWI1058" s="9"/>
      <c r="TWJ1058" s="9"/>
      <c r="TWK1058" s="9"/>
      <c r="TWL1058" s="9"/>
      <c r="TWM1058" s="9"/>
      <c r="TWN1058" s="9"/>
      <c r="TWO1058" s="9"/>
      <c r="TWP1058" s="9"/>
      <c r="TWQ1058" s="9"/>
      <c r="TWR1058" s="9"/>
      <c r="TWS1058" s="9"/>
      <c r="TWT1058" s="9"/>
      <c r="TWU1058" s="9"/>
      <c r="TWV1058" s="9"/>
      <c r="TWW1058" s="9"/>
      <c r="TWX1058" s="9"/>
      <c r="TWY1058" s="9"/>
      <c r="TWZ1058" s="9"/>
      <c r="TXA1058" s="9"/>
      <c r="TXB1058" s="9"/>
      <c r="TXC1058" s="9"/>
      <c r="TXD1058" s="9"/>
      <c r="TXE1058" s="9"/>
      <c r="TXF1058" s="9"/>
      <c r="TXG1058" s="9"/>
      <c r="TXH1058" s="9"/>
      <c r="TXI1058" s="9"/>
      <c r="TXJ1058" s="9"/>
      <c r="TXK1058" s="9"/>
      <c r="TXL1058" s="9"/>
      <c r="TXM1058" s="9"/>
      <c r="TXN1058" s="9"/>
      <c r="TXO1058" s="9"/>
      <c r="TXP1058" s="9"/>
      <c r="TXQ1058" s="9"/>
      <c r="TXR1058" s="9"/>
      <c r="TXS1058" s="9"/>
      <c r="TXT1058" s="9"/>
      <c r="TXU1058" s="9"/>
      <c r="TXV1058" s="9"/>
      <c r="TXW1058" s="9"/>
      <c r="TXX1058" s="9"/>
      <c r="TXY1058" s="9"/>
      <c r="TXZ1058" s="9"/>
      <c r="TYA1058" s="9"/>
      <c r="TYB1058" s="9"/>
      <c r="TYC1058" s="9"/>
      <c r="TYD1058" s="9"/>
      <c r="TYE1058" s="9"/>
      <c r="TYF1058" s="9"/>
      <c r="TYG1058" s="9"/>
      <c r="TYH1058" s="9"/>
      <c r="TYI1058" s="9"/>
      <c r="TYJ1058" s="9"/>
      <c r="TYK1058" s="9"/>
      <c r="TYL1058" s="9"/>
      <c r="TYM1058" s="9"/>
      <c r="TYN1058" s="9"/>
      <c r="TYO1058" s="9"/>
      <c r="TYP1058" s="9"/>
      <c r="TYQ1058" s="9"/>
      <c r="TYR1058" s="9"/>
      <c r="TYS1058" s="9"/>
      <c r="TYT1058" s="9"/>
      <c r="TYU1058" s="9"/>
      <c r="TYV1058" s="9"/>
      <c r="TYW1058" s="9"/>
      <c r="TYX1058" s="9"/>
      <c r="TYY1058" s="9"/>
      <c r="TYZ1058" s="9"/>
      <c r="TZA1058" s="9"/>
      <c r="TZB1058" s="9"/>
      <c r="TZC1058" s="9"/>
      <c r="TZD1058" s="9"/>
      <c r="TZE1058" s="9"/>
      <c r="TZF1058" s="9"/>
      <c r="TZG1058" s="9"/>
      <c r="TZH1058" s="9"/>
      <c r="TZI1058" s="9"/>
      <c r="TZJ1058" s="9"/>
      <c r="TZK1058" s="9"/>
      <c r="TZL1058" s="9"/>
      <c r="TZM1058" s="9"/>
      <c r="TZN1058" s="9"/>
      <c r="TZO1058" s="9"/>
      <c r="TZP1058" s="9"/>
      <c r="TZQ1058" s="9"/>
      <c r="TZR1058" s="9"/>
      <c r="TZS1058" s="9"/>
      <c r="TZT1058" s="9"/>
      <c r="TZU1058" s="9"/>
      <c r="TZV1058" s="9"/>
      <c r="TZW1058" s="9"/>
      <c r="TZX1058" s="9"/>
      <c r="TZY1058" s="9"/>
      <c r="TZZ1058" s="9"/>
      <c r="UAA1058" s="9"/>
      <c r="UAB1058" s="9"/>
      <c r="UAC1058" s="9"/>
      <c r="UAD1058" s="9"/>
      <c r="UAE1058" s="9"/>
      <c r="UAF1058" s="9"/>
      <c r="UAG1058" s="9"/>
      <c r="UAH1058" s="9"/>
      <c r="UAI1058" s="9"/>
      <c r="UAJ1058" s="9"/>
      <c r="UAK1058" s="9"/>
      <c r="UAL1058" s="9"/>
      <c r="UAM1058" s="9"/>
      <c r="UAN1058" s="9"/>
      <c r="UAO1058" s="9"/>
      <c r="UAP1058" s="9"/>
      <c r="UAQ1058" s="9"/>
      <c r="UAR1058" s="9"/>
      <c r="UAS1058" s="9"/>
      <c r="UAT1058" s="9"/>
      <c r="UAU1058" s="9"/>
      <c r="UAV1058" s="9"/>
      <c r="UAW1058" s="9"/>
      <c r="UAX1058" s="9"/>
      <c r="UAY1058" s="9"/>
      <c r="UAZ1058" s="9"/>
      <c r="UBA1058" s="9"/>
      <c r="UBB1058" s="9"/>
      <c r="UBC1058" s="9"/>
      <c r="UBD1058" s="9"/>
      <c r="UBE1058" s="9"/>
      <c r="UBF1058" s="9"/>
      <c r="UBG1058" s="9"/>
      <c r="UBH1058" s="9"/>
      <c r="UBI1058" s="9"/>
      <c r="UBJ1058" s="9"/>
      <c r="UBK1058" s="9"/>
      <c r="UBL1058" s="9"/>
      <c r="UBM1058" s="9"/>
      <c r="UBN1058" s="9"/>
      <c r="UBO1058" s="9"/>
      <c r="UBP1058" s="9"/>
      <c r="UBQ1058" s="9"/>
      <c r="UBR1058" s="9"/>
      <c r="UBS1058" s="9"/>
      <c r="UBT1058" s="9"/>
      <c r="UBU1058" s="9"/>
      <c r="UBV1058" s="9"/>
      <c r="UBW1058" s="9"/>
      <c r="UBX1058" s="9"/>
      <c r="UBY1058" s="9"/>
      <c r="UBZ1058" s="9"/>
      <c r="UCA1058" s="9"/>
      <c r="UCB1058" s="9"/>
      <c r="UCC1058" s="9"/>
      <c r="UCD1058" s="9"/>
      <c r="UCE1058" s="9"/>
      <c r="UCF1058" s="9"/>
      <c r="UCG1058" s="9"/>
      <c r="UCH1058" s="9"/>
      <c r="UCI1058" s="9"/>
      <c r="UCJ1058" s="9"/>
      <c r="UCK1058" s="9"/>
      <c r="UCL1058" s="9"/>
      <c r="UCM1058" s="9"/>
      <c r="UCN1058" s="9"/>
      <c r="UCO1058" s="9"/>
      <c r="UCP1058" s="9"/>
      <c r="UCQ1058" s="9"/>
      <c r="UCR1058" s="9"/>
      <c r="UCS1058" s="9"/>
      <c r="UCT1058" s="9"/>
      <c r="UCU1058" s="9"/>
      <c r="UCV1058" s="9"/>
      <c r="UCW1058" s="9"/>
      <c r="UCX1058" s="9"/>
      <c r="UCY1058" s="9"/>
      <c r="UCZ1058" s="9"/>
      <c r="UDA1058" s="9"/>
      <c r="UDB1058" s="9"/>
      <c r="UDC1058" s="9"/>
      <c r="UDD1058" s="9"/>
      <c r="UDE1058" s="9"/>
      <c r="UDF1058" s="9"/>
      <c r="UDG1058" s="9"/>
      <c r="UDH1058" s="9"/>
      <c r="UDI1058" s="9"/>
      <c r="UDJ1058" s="9"/>
      <c r="UDK1058" s="9"/>
      <c r="UDL1058" s="9"/>
      <c r="UDM1058" s="9"/>
      <c r="UDN1058" s="9"/>
      <c r="UDO1058" s="9"/>
      <c r="UDP1058" s="9"/>
      <c r="UDQ1058" s="9"/>
      <c r="UDR1058" s="9"/>
      <c r="UDS1058" s="9"/>
      <c r="UDT1058" s="9"/>
      <c r="UDU1058" s="9"/>
      <c r="UDV1058" s="9"/>
      <c r="UDW1058" s="9"/>
      <c r="UDX1058" s="9"/>
      <c r="UDY1058" s="9"/>
      <c r="UDZ1058" s="9"/>
      <c r="UEA1058" s="9"/>
      <c r="UEB1058" s="9"/>
      <c r="UEC1058" s="9"/>
      <c r="UED1058" s="9"/>
      <c r="UEE1058" s="9"/>
      <c r="UEF1058" s="9"/>
      <c r="UEG1058" s="9"/>
      <c r="UEH1058" s="9"/>
      <c r="UEI1058" s="9"/>
      <c r="UEJ1058" s="9"/>
      <c r="UEK1058" s="9"/>
      <c r="UEL1058" s="9"/>
      <c r="UEM1058" s="9"/>
      <c r="UEN1058" s="9"/>
      <c r="UEO1058" s="9"/>
      <c r="UEP1058" s="9"/>
      <c r="UEQ1058" s="9"/>
      <c r="UER1058" s="9"/>
      <c r="UES1058" s="9"/>
      <c r="UET1058" s="9"/>
      <c r="UEU1058" s="9"/>
      <c r="UEV1058" s="9"/>
      <c r="UEW1058" s="9"/>
      <c r="UEX1058" s="9"/>
      <c r="UEY1058" s="9"/>
      <c r="UEZ1058" s="9"/>
      <c r="UFA1058" s="9"/>
      <c r="UFB1058" s="9"/>
      <c r="UFC1058" s="9"/>
      <c r="UFD1058" s="9"/>
      <c r="UFE1058" s="9"/>
      <c r="UFF1058" s="9"/>
      <c r="UFG1058" s="9"/>
      <c r="UFH1058" s="9"/>
      <c r="UFI1058" s="9"/>
      <c r="UFJ1058" s="9"/>
      <c r="UFK1058" s="9"/>
      <c r="UFL1058" s="9"/>
      <c r="UFM1058" s="9"/>
      <c r="UFN1058" s="9"/>
      <c r="UFO1058" s="9"/>
      <c r="UFP1058" s="9"/>
      <c r="UFQ1058" s="9"/>
      <c r="UFR1058" s="9"/>
      <c r="UFS1058" s="9"/>
      <c r="UFT1058" s="9"/>
      <c r="UFU1058" s="9"/>
      <c r="UFV1058" s="9"/>
      <c r="UFW1058" s="9"/>
      <c r="UFX1058" s="9"/>
      <c r="UFY1058" s="9"/>
      <c r="UFZ1058" s="9"/>
      <c r="UGA1058" s="9"/>
      <c r="UGB1058" s="9"/>
      <c r="UGC1058" s="9"/>
      <c r="UGD1058" s="9"/>
      <c r="UGE1058" s="9"/>
      <c r="UGF1058" s="9"/>
      <c r="UGG1058" s="9"/>
      <c r="UGH1058" s="9"/>
      <c r="UGI1058" s="9"/>
      <c r="UGJ1058" s="9"/>
      <c r="UGK1058" s="9"/>
      <c r="UGL1058" s="9"/>
      <c r="UGM1058" s="9"/>
      <c r="UGN1058" s="9"/>
      <c r="UGO1058" s="9"/>
      <c r="UGP1058" s="9"/>
      <c r="UGQ1058" s="9"/>
      <c r="UGR1058" s="9"/>
      <c r="UGS1058" s="9"/>
      <c r="UGT1058" s="9"/>
      <c r="UGU1058" s="9"/>
      <c r="UGV1058" s="9"/>
      <c r="UGW1058" s="9"/>
      <c r="UGX1058" s="9"/>
      <c r="UGY1058" s="9"/>
      <c r="UGZ1058" s="9"/>
      <c r="UHA1058" s="9"/>
      <c r="UHB1058" s="9"/>
      <c r="UHC1058" s="9"/>
      <c r="UHD1058" s="9"/>
      <c r="UHE1058" s="9"/>
      <c r="UHF1058" s="9"/>
      <c r="UHG1058" s="9"/>
      <c r="UHH1058" s="9"/>
      <c r="UHI1058" s="9"/>
      <c r="UHJ1058" s="9"/>
      <c r="UHK1058" s="9"/>
      <c r="UHL1058" s="9"/>
      <c r="UHM1058" s="9"/>
      <c r="UHN1058" s="9"/>
      <c r="UHO1058" s="9"/>
      <c r="UHP1058" s="9"/>
      <c r="UHQ1058" s="9"/>
      <c r="UHR1058" s="9"/>
      <c r="UHS1058" s="9"/>
      <c r="UHT1058" s="9"/>
      <c r="UHU1058" s="9"/>
      <c r="UHV1058" s="9"/>
      <c r="UHW1058" s="9"/>
      <c r="UHX1058" s="9"/>
      <c r="UHY1058" s="9"/>
      <c r="UHZ1058" s="9"/>
      <c r="UIA1058" s="9"/>
      <c r="UIB1058" s="9"/>
      <c r="UIC1058" s="9"/>
      <c r="UID1058" s="9"/>
      <c r="UIE1058" s="9"/>
      <c r="UIF1058" s="9"/>
      <c r="UIG1058" s="9"/>
      <c r="UIH1058" s="9"/>
      <c r="UII1058" s="9"/>
      <c r="UIJ1058" s="9"/>
      <c r="UIK1058" s="9"/>
      <c r="UIL1058" s="9"/>
      <c r="UIM1058" s="9"/>
      <c r="UIN1058" s="9"/>
      <c r="UIO1058" s="9"/>
      <c r="UIP1058" s="9"/>
      <c r="UIQ1058" s="9"/>
      <c r="UIR1058" s="9"/>
      <c r="UIS1058" s="9"/>
      <c r="UIT1058" s="9"/>
      <c r="UIU1058" s="9"/>
      <c r="UIV1058" s="9"/>
      <c r="UIW1058" s="9"/>
      <c r="UIX1058" s="9"/>
      <c r="UIY1058" s="9"/>
      <c r="UIZ1058" s="9"/>
      <c r="UJA1058" s="9"/>
      <c r="UJB1058" s="9"/>
      <c r="UJC1058" s="9"/>
      <c r="UJD1058" s="9"/>
      <c r="UJE1058" s="9"/>
      <c r="UJF1058" s="9"/>
      <c r="UJG1058" s="9"/>
      <c r="UJH1058" s="9"/>
      <c r="UJI1058" s="9"/>
      <c r="UJJ1058" s="9"/>
      <c r="UJK1058" s="9"/>
      <c r="UJL1058" s="9"/>
      <c r="UJM1058" s="9"/>
      <c r="UJN1058" s="9"/>
      <c r="UJO1058" s="9"/>
      <c r="UJP1058" s="9"/>
      <c r="UJQ1058" s="9"/>
      <c r="UJR1058" s="9"/>
      <c r="UJS1058" s="9"/>
      <c r="UJT1058" s="9"/>
      <c r="UJU1058" s="9"/>
      <c r="UJV1058" s="9"/>
      <c r="UJW1058" s="9"/>
      <c r="UJX1058" s="9"/>
      <c r="UJY1058" s="9"/>
      <c r="UJZ1058" s="9"/>
      <c r="UKA1058" s="9"/>
      <c r="UKB1058" s="9"/>
      <c r="UKC1058" s="9"/>
      <c r="UKD1058" s="9"/>
      <c r="UKE1058" s="9"/>
      <c r="UKF1058" s="9"/>
      <c r="UKG1058" s="9"/>
      <c r="UKH1058" s="9"/>
      <c r="UKI1058" s="9"/>
      <c r="UKJ1058" s="9"/>
      <c r="UKK1058" s="9"/>
      <c r="UKL1058" s="9"/>
      <c r="UKM1058" s="9"/>
      <c r="UKN1058" s="9"/>
      <c r="UKO1058" s="9"/>
      <c r="UKP1058" s="9"/>
      <c r="UKQ1058" s="9"/>
      <c r="UKR1058" s="9"/>
      <c r="UKS1058" s="9"/>
      <c r="UKT1058" s="9"/>
      <c r="UKU1058" s="9"/>
      <c r="UKV1058" s="9"/>
      <c r="UKW1058" s="9"/>
      <c r="UKX1058" s="9"/>
      <c r="UKY1058" s="9"/>
      <c r="UKZ1058" s="9"/>
      <c r="ULA1058" s="9"/>
      <c r="ULB1058" s="9"/>
      <c r="ULC1058" s="9"/>
      <c r="ULD1058" s="9"/>
      <c r="ULE1058" s="9"/>
      <c r="ULF1058" s="9"/>
      <c r="ULG1058" s="9"/>
      <c r="ULH1058" s="9"/>
      <c r="ULI1058" s="9"/>
      <c r="ULJ1058" s="9"/>
      <c r="ULK1058" s="9"/>
      <c r="ULL1058" s="9"/>
      <c r="ULM1058" s="9"/>
      <c r="ULN1058" s="9"/>
      <c r="ULO1058" s="9"/>
      <c r="ULP1058" s="9"/>
      <c r="ULQ1058" s="9"/>
      <c r="ULR1058" s="9"/>
      <c r="ULS1058" s="9"/>
      <c r="ULT1058" s="9"/>
      <c r="ULU1058" s="9"/>
      <c r="ULV1058" s="9"/>
      <c r="ULW1058" s="9"/>
      <c r="ULX1058" s="9"/>
      <c r="ULY1058" s="9"/>
      <c r="ULZ1058" s="9"/>
      <c r="UMA1058" s="9"/>
      <c r="UMB1058" s="9"/>
      <c r="UMC1058" s="9"/>
      <c r="UMD1058" s="9"/>
      <c r="UME1058" s="9"/>
      <c r="UMF1058" s="9"/>
      <c r="UMG1058" s="9"/>
      <c r="UMH1058" s="9"/>
      <c r="UMI1058" s="9"/>
      <c r="UMJ1058" s="9"/>
      <c r="UMK1058" s="9"/>
      <c r="UML1058" s="9"/>
      <c r="UMM1058" s="9"/>
      <c r="UMN1058" s="9"/>
      <c r="UMO1058" s="9"/>
      <c r="UMP1058" s="9"/>
      <c r="UMQ1058" s="9"/>
      <c r="UMR1058" s="9"/>
      <c r="UMS1058" s="9"/>
      <c r="UMT1058" s="9"/>
      <c r="UMU1058" s="9"/>
      <c r="UMV1058" s="9"/>
      <c r="UMW1058" s="9"/>
      <c r="UMX1058" s="9"/>
      <c r="UMY1058" s="9"/>
      <c r="UMZ1058" s="9"/>
      <c r="UNA1058" s="9"/>
      <c r="UNB1058" s="9"/>
      <c r="UNC1058" s="9"/>
      <c r="UND1058" s="9"/>
      <c r="UNE1058" s="9"/>
      <c r="UNF1058" s="9"/>
      <c r="UNG1058" s="9"/>
      <c r="UNH1058" s="9"/>
      <c r="UNI1058" s="9"/>
      <c r="UNJ1058" s="9"/>
      <c r="UNK1058" s="9"/>
      <c r="UNL1058" s="9"/>
      <c r="UNM1058" s="9"/>
      <c r="UNN1058" s="9"/>
      <c r="UNO1058" s="9"/>
      <c r="UNP1058" s="9"/>
      <c r="UNQ1058" s="9"/>
      <c r="UNR1058" s="9"/>
      <c r="UNS1058" s="9"/>
      <c r="UNT1058" s="9"/>
      <c r="UNU1058" s="9"/>
      <c r="UNV1058" s="9"/>
      <c r="UNW1058" s="9"/>
      <c r="UNX1058" s="9"/>
      <c r="UNY1058" s="9"/>
      <c r="UNZ1058" s="9"/>
      <c r="UOA1058" s="9"/>
      <c r="UOB1058" s="9"/>
      <c r="UOC1058" s="9"/>
      <c r="UOD1058" s="9"/>
      <c r="UOE1058" s="9"/>
      <c r="UOF1058" s="9"/>
      <c r="UOG1058" s="9"/>
      <c r="UOH1058" s="9"/>
      <c r="UOI1058" s="9"/>
      <c r="UOJ1058" s="9"/>
      <c r="UOK1058" s="9"/>
      <c r="UOL1058" s="9"/>
      <c r="UOM1058" s="9"/>
      <c r="UON1058" s="9"/>
      <c r="UOO1058" s="9"/>
      <c r="UOP1058" s="9"/>
      <c r="UOQ1058" s="9"/>
      <c r="UOR1058" s="9"/>
      <c r="UOS1058" s="9"/>
      <c r="UOT1058" s="9"/>
      <c r="UOU1058" s="9"/>
      <c r="UOV1058" s="9"/>
      <c r="UOW1058" s="9"/>
      <c r="UOX1058" s="9"/>
      <c r="UOY1058" s="9"/>
      <c r="UOZ1058" s="9"/>
      <c r="UPA1058" s="9"/>
      <c r="UPB1058" s="9"/>
      <c r="UPC1058" s="9"/>
      <c r="UPD1058" s="9"/>
      <c r="UPE1058" s="9"/>
      <c r="UPF1058" s="9"/>
      <c r="UPG1058" s="9"/>
      <c r="UPH1058" s="9"/>
      <c r="UPI1058" s="9"/>
      <c r="UPJ1058" s="9"/>
      <c r="UPK1058" s="9"/>
      <c r="UPL1058" s="9"/>
      <c r="UPM1058" s="9"/>
      <c r="UPN1058" s="9"/>
      <c r="UPO1058" s="9"/>
      <c r="UPP1058" s="9"/>
      <c r="UPQ1058" s="9"/>
      <c r="UPR1058" s="9"/>
      <c r="UPS1058" s="9"/>
      <c r="UPT1058" s="9"/>
      <c r="UPU1058" s="9"/>
      <c r="UPV1058" s="9"/>
      <c r="UPW1058" s="9"/>
      <c r="UPX1058" s="9"/>
      <c r="UPY1058" s="9"/>
      <c r="UPZ1058" s="9"/>
      <c r="UQA1058" s="9"/>
      <c r="UQB1058" s="9"/>
      <c r="UQC1058" s="9"/>
      <c r="UQD1058" s="9"/>
      <c r="UQE1058" s="9"/>
      <c r="UQF1058" s="9"/>
      <c r="UQG1058" s="9"/>
      <c r="UQH1058" s="9"/>
      <c r="UQI1058" s="9"/>
      <c r="UQJ1058" s="9"/>
      <c r="UQK1058" s="9"/>
      <c r="UQL1058" s="9"/>
      <c r="UQM1058" s="9"/>
      <c r="UQN1058" s="9"/>
      <c r="UQO1058" s="9"/>
      <c r="UQP1058" s="9"/>
      <c r="UQQ1058" s="9"/>
      <c r="UQR1058" s="9"/>
      <c r="UQS1058" s="9"/>
      <c r="UQT1058" s="9"/>
      <c r="UQU1058" s="9"/>
      <c r="UQV1058" s="9"/>
      <c r="UQW1058" s="9"/>
      <c r="UQX1058" s="9"/>
      <c r="UQY1058" s="9"/>
      <c r="UQZ1058" s="9"/>
      <c r="URA1058" s="9"/>
      <c r="URB1058" s="9"/>
      <c r="URC1058" s="9"/>
      <c r="URD1058" s="9"/>
      <c r="URE1058" s="9"/>
      <c r="URF1058" s="9"/>
      <c r="URG1058" s="9"/>
      <c r="URH1058" s="9"/>
      <c r="URI1058" s="9"/>
      <c r="URJ1058" s="9"/>
      <c r="URK1058" s="9"/>
      <c r="URL1058" s="9"/>
      <c r="URM1058" s="9"/>
      <c r="URN1058" s="9"/>
      <c r="URO1058" s="9"/>
      <c r="URP1058" s="9"/>
      <c r="URQ1058" s="9"/>
      <c r="URR1058" s="9"/>
      <c r="URS1058" s="9"/>
      <c r="URT1058" s="9"/>
      <c r="URU1058" s="9"/>
      <c r="URV1058" s="9"/>
      <c r="URW1058" s="9"/>
      <c r="URX1058" s="9"/>
      <c r="URY1058" s="9"/>
      <c r="URZ1058" s="9"/>
      <c r="USA1058" s="9"/>
      <c r="USB1058" s="9"/>
      <c r="USC1058" s="9"/>
      <c r="USD1058" s="9"/>
      <c r="USE1058" s="9"/>
      <c r="USF1058" s="9"/>
      <c r="USG1058" s="9"/>
      <c r="USH1058" s="9"/>
      <c r="USI1058" s="9"/>
      <c r="USJ1058" s="9"/>
      <c r="USK1058" s="9"/>
      <c r="USL1058" s="9"/>
      <c r="USM1058" s="9"/>
      <c r="USN1058" s="9"/>
      <c r="USO1058" s="9"/>
      <c r="USP1058" s="9"/>
      <c r="USQ1058" s="9"/>
      <c r="USR1058" s="9"/>
      <c r="USS1058" s="9"/>
      <c r="UST1058" s="9"/>
      <c r="USU1058" s="9"/>
      <c r="USV1058" s="9"/>
      <c r="USW1058" s="9"/>
      <c r="USX1058" s="9"/>
      <c r="USY1058" s="9"/>
      <c r="USZ1058" s="9"/>
      <c r="UTA1058" s="9"/>
      <c r="UTB1058" s="9"/>
      <c r="UTC1058" s="9"/>
      <c r="UTD1058" s="9"/>
      <c r="UTE1058" s="9"/>
      <c r="UTF1058" s="9"/>
      <c r="UTG1058" s="9"/>
      <c r="UTH1058" s="9"/>
      <c r="UTI1058" s="9"/>
      <c r="UTJ1058" s="9"/>
      <c r="UTK1058" s="9"/>
      <c r="UTL1058" s="9"/>
      <c r="UTM1058" s="9"/>
      <c r="UTN1058" s="9"/>
      <c r="UTO1058" s="9"/>
      <c r="UTP1058" s="9"/>
      <c r="UTQ1058" s="9"/>
      <c r="UTR1058" s="9"/>
      <c r="UTS1058" s="9"/>
      <c r="UTT1058" s="9"/>
      <c r="UTU1058" s="9"/>
      <c r="UTV1058" s="9"/>
      <c r="UTW1058" s="9"/>
      <c r="UTX1058" s="9"/>
      <c r="UTY1058" s="9"/>
      <c r="UTZ1058" s="9"/>
      <c r="UUA1058" s="9"/>
      <c r="UUB1058" s="9"/>
      <c r="UUC1058" s="9"/>
      <c r="UUD1058" s="9"/>
      <c r="UUE1058" s="9"/>
      <c r="UUF1058" s="9"/>
      <c r="UUG1058" s="9"/>
      <c r="UUH1058" s="9"/>
      <c r="UUI1058" s="9"/>
      <c r="UUJ1058" s="9"/>
      <c r="UUK1058" s="9"/>
      <c r="UUL1058" s="9"/>
      <c r="UUM1058" s="9"/>
      <c r="UUN1058" s="9"/>
      <c r="UUO1058" s="9"/>
      <c r="UUP1058" s="9"/>
      <c r="UUQ1058" s="9"/>
      <c r="UUR1058" s="9"/>
      <c r="UUS1058" s="9"/>
      <c r="UUT1058" s="9"/>
      <c r="UUU1058" s="9"/>
      <c r="UUV1058" s="9"/>
      <c r="UUW1058" s="9"/>
      <c r="UUX1058" s="9"/>
      <c r="UUY1058" s="9"/>
      <c r="UUZ1058" s="9"/>
      <c r="UVA1058" s="9"/>
      <c r="UVB1058" s="9"/>
      <c r="UVC1058" s="9"/>
      <c r="UVD1058" s="9"/>
      <c r="UVE1058" s="9"/>
      <c r="UVF1058" s="9"/>
      <c r="UVG1058" s="9"/>
      <c r="UVH1058" s="9"/>
      <c r="UVI1058" s="9"/>
      <c r="UVJ1058" s="9"/>
      <c r="UVK1058" s="9"/>
      <c r="UVL1058" s="9"/>
      <c r="UVM1058" s="9"/>
      <c r="UVN1058" s="9"/>
      <c r="UVO1058" s="9"/>
      <c r="UVP1058" s="9"/>
      <c r="UVQ1058" s="9"/>
      <c r="UVR1058" s="9"/>
      <c r="UVS1058" s="9"/>
      <c r="UVT1058" s="9"/>
      <c r="UVU1058" s="9"/>
      <c r="UVV1058" s="9"/>
      <c r="UVW1058" s="9"/>
      <c r="UVX1058" s="9"/>
      <c r="UVY1058" s="9"/>
      <c r="UVZ1058" s="9"/>
      <c r="UWA1058" s="9"/>
      <c r="UWB1058" s="9"/>
      <c r="UWC1058" s="9"/>
      <c r="UWD1058" s="9"/>
      <c r="UWE1058" s="9"/>
      <c r="UWF1058" s="9"/>
      <c r="UWG1058" s="9"/>
      <c r="UWH1058" s="9"/>
      <c r="UWI1058" s="9"/>
      <c r="UWJ1058" s="9"/>
      <c r="UWK1058" s="9"/>
      <c r="UWL1058" s="9"/>
      <c r="UWM1058" s="9"/>
      <c r="UWN1058" s="9"/>
      <c r="UWO1058" s="9"/>
      <c r="UWP1058" s="9"/>
      <c r="UWQ1058" s="9"/>
      <c r="UWR1058" s="9"/>
      <c r="UWS1058" s="9"/>
      <c r="UWT1058" s="9"/>
      <c r="UWU1058" s="9"/>
      <c r="UWV1058" s="9"/>
      <c r="UWW1058" s="9"/>
      <c r="UWX1058" s="9"/>
      <c r="UWY1058" s="9"/>
      <c r="UWZ1058" s="9"/>
      <c r="UXA1058" s="9"/>
      <c r="UXB1058" s="9"/>
      <c r="UXC1058" s="9"/>
      <c r="UXD1058" s="9"/>
      <c r="UXE1058" s="9"/>
      <c r="UXF1058" s="9"/>
      <c r="UXG1058" s="9"/>
      <c r="UXH1058" s="9"/>
      <c r="UXI1058" s="9"/>
      <c r="UXJ1058" s="9"/>
      <c r="UXK1058" s="9"/>
      <c r="UXL1058" s="9"/>
      <c r="UXM1058" s="9"/>
      <c r="UXN1058" s="9"/>
      <c r="UXO1058" s="9"/>
      <c r="UXP1058" s="9"/>
      <c r="UXQ1058" s="9"/>
      <c r="UXR1058" s="9"/>
      <c r="UXS1058" s="9"/>
      <c r="UXT1058" s="9"/>
      <c r="UXU1058" s="9"/>
      <c r="UXV1058" s="9"/>
      <c r="UXW1058" s="9"/>
      <c r="UXX1058" s="9"/>
      <c r="UXY1058" s="9"/>
      <c r="UXZ1058" s="9"/>
      <c r="UYA1058" s="9"/>
      <c r="UYB1058" s="9"/>
      <c r="UYC1058" s="9"/>
      <c r="UYD1058" s="9"/>
      <c r="UYE1058" s="9"/>
      <c r="UYF1058" s="9"/>
      <c r="UYG1058" s="9"/>
      <c r="UYH1058" s="9"/>
      <c r="UYI1058" s="9"/>
      <c r="UYJ1058" s="9"/>
      <c r="UYK1058" s="9"/>
      <c r="UYL1058" s="9"/>
      <c r="UYM1058" s="9"/>
      <c r="UYN1058" s="9"/>
      <c r="UYO1058" s="9"/>
      <c r="UYP1058" s="9"/>
      <c r="UYQ1058" s="9"/>
      <c r="UYR1058" s="9"/>
      <c r="UYS1058" s="9"/>
      <c r="UYT1058" s="9"/>
      <c r="UYU1058" s="9"/>
      <c r="UYV1058" s="9"/>
      <c r="UYW1058" s="9"/>
      <c r="UYX1058" s="9"/>
      <c r="UYY1058" s="9"/>
      <c r="UYZ1058" s="9"/>
      <c r="UZA1058" s="9"/>
      <c r="UZB1058" s="9"/>
      <c r="UZC1058" s="9"/>
      <c r="UZD1058" s="9"/>
      <c r="UZE1058" s="9"/>
      <c r="UZF1058" s="9"/>
      <c r="UZG1058" s="9"/>
      <c r="UZH1058" s="9"/>
      <c r="UZI1058" s="9"/>
      <c r="UZJ1058" s="9"/>
      <c r="UZK1058" s="9"/>
      <c r="UZL1058" s="9"/>
      <c r="UZM1058" s="9"/>
      <c r="UZN1058" s="9"/>
      <c r="UZO1058" s="9"/>
      <c r="UZP1058" s="9"/>
      <c r="UZQ1058" s="9"/>
      <c r="UZR1058" s="9"/>
      <c r="UZS1058" s="9"/>
      <c r="UZT1058" s="9"/>
      <c r="UZU1058" s="9"/>
      <c r="UZV1058" s="9"/>
      <c r="UZW1058" s="9"/>
      <c r="UZX1058" s="9"/>
      <c r="UZY1058" s="9"/>
      <c r="UZZ1058" s="9"/>
      <c r="VAA1058" s="9"/>
      <c r="VAB1058" s="9"/>
      <c r="VAC1058" s="9"/>
      <c r="VAD1058" s="9"/>
      <c r="VAE1058" s="9"/>
      <c r="VAF1058" s="9"/>
      <c r="VAG1058" s="9"/>
      <c r="VAH1058" s="9"/>
      <c r="VAI1058" s="9"/>
      <c r="VAJ1058" s="9"/>
      <c r="VAK1058" s="9"/>
      <c r="VAL1058" s="9"/>
      <c r="VAM1058" s="9"/>
      <c r="VAN1058" s="9"/>
      <c r="VAO1058" s="9"/>
      <c r="VAP1058" s="9"/>
      <c r="VAQ1058" s="9"/>
      <c r="VAR1058" s="9"/>
      <c r="VAS1058" s="9"/>
      <c r="VAT1058" s="9"/>
      <c r="VAU1058" s="9"/>
      <c r="VAV1058" s="9"/>
      <c r="VAW1058" s="9"/>
      <c r="VAX1058" s="9"/>
      <c r="VAY1058" s="9"/>
      <c r="VAZ1058" s="9"/>
      <c r="VBA1058" s="9"/>
      <c r="VBB1058" s="9"/>
      <c r="VBC1058" s="9"/>
      <c r="VBD1058" s="9"/>
      <c r="VBE1058" s="9"/>
      <c r="VBF1058" s="9"/>
      <c r="VBG1058" s="9"/>
      <c r="VBH1058" s="9"/>
      <c r="VBI1058" s="9"/>
      <c r="VBJ1058" s="9"/>
      <c r="VBK1058" s="9"/>
      <c r="VBL1058" s="9"/>
      <c r="VBM1058" s="9"/>
      <c r="VBN1058" s="9"/>
      <c r="VBO1058" s="9"/>
      <c r="VBP1058" s="9"/>
      <c r="VBQ1058" s="9"/>
      <c r="VBR1058" s="9"/>
      <c r="VBS1058" s="9"/>
      <c r="VBT1058" s="9"/>
      <c r="VBU1058" s="9"/>
      <c r="VBV1058" s="9"/>
      <c r="VBW1058" s="9"/>
      <c r="VBX1058" s="9"/>
      <c r="VBY1058" s="9"/>
      <c r="VBZ1058" s="9"/>
      <c r="VCA1058" s="9"/>
      <c r="VCB1058" s="9"/>
      <c r="VCC1058" s="9"/>
      <c r="VCD1058" s="9"/>
      <c r="VCE1058" s="9"/>
      <c r="VCF1058" s="9"/>
      <c r="VCG1058" s="9"/>
      <c r="VCH1058" s="9"/>
      <c r="VCI1058" s="9"/>
      <c r="VCJ1058" s="9"/>
      <c r="VCK1058" s="9"/>
      <c r="VCL1058" s="9"/>
      <c r="VCM1058" s="9"/>
      <c r="VCN1058" s="9"/>
      <c r="VCO1058" s="9"/>
      <c r="VCP1058" s="9"/>
      <c r="VCQ1058" s="9"/>
      <c r="VCR1058" s="9"/>
      <c r="VCS1058" s="9"/>
      <c r="VCT1058" s="9"/>
      <c r="VCU1058" s="9"/>
      <c r="VCV1058" s="9"/>
      <c r="VCW1058" s="9"/>
      <c r="VCX1058" s="9"/>
      <c r="VCY1058" s="9"/>
      <c r="VCZ1058" s="9"/>
      <c r="VDA1058" s="9"/>
      <c r="VDB1058" s="9"/>
      <c r="VDC1058" s="9"/>
      <c r="VDD1058" s="9"/>
      <c r="VDE1058" s="9"/>
      <c r="VDF1058" s="9"/>
      <c r="VDG1058" s="9"/>
      <c r="VDH1058" s="9"/>
      <c r="VDI1058" s="9"/>
      <c r="VDJ1058" s="9"/>
      <c r="VDK1058" s="9"/>
      <c r="VDL1058" s="9"/>
      <c r="VDM1058" s="9"/>
      <c r="VDN1058" s="9"/>
      <c r="VDO1058" s="9"/>
      <c r="VDP1058" s="9"/>
      <c r="VDQ1058" s="9"/>
      <c r="VDR1058" s="9"/>
      <c r="VDS1058" s="9"/>
      <c r="VDT1058" s="9"/>
      <c r="VDU1058" s="9"/>
      <c r="VDV1058" s="9"/>
      <c r="VDW1058" s="9"/>
      <c r="VDX1058" s="9"/>
      <c r="VDY1058" s="9"/>
      <c r="VDZ1058" s="9"/>
      <c r="VEA1058" s="9"/>
      <c r="VEB1058" s="9"/>
      <c r="VEC1058" s="9"/>
      <c r="VED1058" s="9"/>
      <c r="VEE1058" s="9"/>
      <c r="VEF1058" s="9"/>
      <c r="VEG1058" s="9"/>
      <c r="VEH1058" s="9"/>
      <c r="VEI1058" s="9"/>
      <c r="VEJ1058" s="9"/>
      <c r="VEK1058" s="9"/>
      <c r="VEL1058" s="9"/>
      <c r="VEM1058" s="9"/>
      <c r="VEN1058" s="9"/>
      <c r="VEO1058" s="9"/>
      <c r="VEP1058" s="9"/>
      <c r="VEQ1058" s="9"/>
      <c r="VER1058" s="9"/>
      <c r="VES1058" s="9"/>
      <c r="VET1058" s="9"/>
      <c r="VEU1058" s="9"/>
      <c r="VEV1058" s="9"/>
      <c r="VEW1058" s="9"/>
      <c r="VEX1058" s="9"/>
      <c r="VEY1058" s="9"/>
      <c r="VEZ1058" s="9"/>
      <c r="VFA1058" s="9"/>
      <c r="VFB1058" s="9"/>
      <c r="VFC1058" s="9"/>
      <c r="VFD1058" s="9"/>
      <c r="VFE1058" s="9"/>
      <c r="VFF1058" s="9"/>
      <c r="VFG1058" s="9"/>
      <c r="VFH1058" s="9"/>
      <c r="VFI1058" s="9"/>
      <c r="VFJ1058" s="9"/>
      <c r="VFK1058" s="9"/>
      <c r="VFL1058" s="9"/>
      <c r="VFM1058" s="9"/>
      <c r="VFN1058" s="9"/>
      <c r="VFO1058" s="9"/>
      <c r="VFP1058" s="9"/>
      <c r="VFQ1058" s="9"/>
      <c r="VFR1058" s="9"/>
      <c r="VFS1058" s="9"/>
      <c r="VFT1058" s="9"/>
      <c r="VFU1058" s="9"/>
      <c r="VFV1058" s="9"/>
      <c r="VFW1058" s="9"/>
      <c r="VFX1058" s="9"/>
      <c r="VFY1058" s="9"/>
      <c r="VFZ1058" s="9"/>
      <c r="VGA1058" s="9"/>
      <c r="VGB1058" s="9"/>
      <c r="VGC1058" s="9"/>
      <c r="VGD1058" s="9"/>
      <c r="VGE1058" s="9"/>
      <c r="VGF1058" s="9"/>
      <c r="VGG1058" s="9"/>
      <c r="VGH1058" s="9"/>
      <c r="VGI1058" s="9"/>
      <c r="VGJ1058" s="9"/>
      <c r="VGK1058" s="9"/>
      <c r="VGL1058" s="9"/>
      <c r="VGM1058" s="9"/>
      <c r="VGN1058" s="9"/>
      <c r="VGO1058" s="9"/>
      <c r="VGP1058" s="9"/>
      <c r="VGQ1058" s="9"/>
      <c r="VGR1058" s="9"/>
      <c r="VGS1058" s="9"/>
      <c r="VGT1058" s="9"/>
      <c r="VGU1058" s="9"/>
      <c r="VGV1058" s="9"/>
      <c r="VGW1058" s="9"/>
      <c r="VGX1058" s="9"/>
      <c r="VGY1058" s="9"/>
      <c r="VGZ1058" s="9"/>
      <c r="VHA1058" s="9"/>
      <c r="VHB1058" s="9"/>
      <c r="VHC1058" s="9"/>
      <c r="VHD1058" s="9"/>
      <c r="VHE1058" s="9"/>
      <c r="VHF1058" s="9"/>
      <c r="VHG1058" s="9"/>
      <c r="VHH1058" s="9"/>
      <c r="VHI1058" s="9"/>
      <c r="VHJ1058" s="9"/>
      <c r="VHK1058" s="9"/>
      <c r="VHL1058" s="9"/>
      <c r="VHM1058" s="9"/>
      <c r="VHN1058" s="9"/>
      <c r="VHO1058" s="9"/>
      <c r="VHP1058" s="9"/>
      <c r="VHQ1058" s="9"/>
      <c r="VHR1058" s="9"/>
      <c r="VHS1058" s="9"/>
      <c r="VHT1058" s="9"/>
      <c r="VHU1058" s="9"/>
      <c r="VHV1058" s="9"/>
      <c r="VHW1058" s="9"/>
      <c r="VHX1058" s="9"/>
      <c r="VHY1058" s="9"/>
      <c r="VHZ1058" s="9"/>
      <c r="VIA1058" s="9"/>
      <c r="VIB1058" s="9"/>
      <c r="VIC1058" s="9"/>
      <c r="VID1058" s="9"/>
      <c r="VIE1058" s="9"/>
      <c r="VIF1058" s="9"/>
      <c r="VIG1058" s="9"/>
      <c r="VIH1058" s="9"/>
      <c r="VII1058" s="9"/>
      <c r="VIJ1058" s="9"/>
      <c r="VIK1058" s="9"/>
      <c r="VIL1058" s="9"/>
      <c r="VIM1058" s="9"/>
      <c r="VIN1058" s="9"/>
      <c r="VIO1058" s="9"/>
      <c r="VIP1058" s="9"/>
      <c r="VIQ1058" s="9"/>
      <c r="VIR1058" s="9"/>
      <c r="VIS1058" s="9"/>
      <c r="VIT1058" s="9"/>
      <c r="VIU1058" s="9"/>
      <c r="VIV1058" s="9"/>
      <c r="VIW1058" s="9"/>
      <c r="VIX1058" s="9"/>
      <c r="VIY1058" s="9"/>
      <c r="VIZ1058" s="9"/>
      <c r="VJA1058" s="9"/>
      <c r="VJB1058" s="9"/>
      <c r="VJC1058" s="9"/>
      <c r="VJD1058" s="9"/>
      <c r="VJE1058" s="9"/>
      <c r="VJF1058" s="9"/>
      <c r="VJG1058" s="9"/>
      <c r="VJH1058" s="9"/>
      <c r="VJI1058" s="9"/>
      <c r="VJJ1058" s="9"/>
      <c r="VJK1058" s="9"/>
      <c r="VJL1058" s="9"/>
      <c r="VJM1058" s="9"/>
      <c r="VJN1058" s="9"/>
      <c r="VJO1058" s="9"/>
      <c r="VJP1058" s="9"/>
      <c r="VJQ1058" s="9"/>
      <c r="VJR1058" s="9"/>
      <c r="VJS1058" s="9"/>
      <c r="VJT1058" s="9"/>
      <c r="VJU1058" s="9"/>
      <c r="VJV1058" s="9"/>
      <c r="VJW1058" s="9"/>
      <c r="VJX1058" s="9"/>
      <c r="VJY1058" s="9"/>
      <c r="VJZ1058" s="9"/>
      <c r="VKA1058" s="9"/>
      <c r="VKB1058" s="9"/>
      <c r="VKC1058" s="9"/>
      <c r="VKD1058" s="9"/>
      <c r="VKE1058" s="9"/>
      <c r="VKF1058" s="9"/>
      <c r="VKG1058" s="9"/>
      <c r="VKH1058" s="9"/>
      <c r="VKI1058" s="9"/>
      <c r="VKJ1058" s="9"/>
      <c r="VKK1058" s="9"/>
      <c r="VKL1058" s="9"/>
      <c r="VKM1058" s="9"/>
      <c r="VKN1058" s="9"/>
      <c r="VKO1058" s="9"/>
      <c r="VKP1058" s="9"/>
      <c r="VKQ1058" s="9"/>
      <c r="VKR1058" s="9"/>
      <c r="VKS1058" s="9"/>
      <c r="VKT1058" s="9"/>
      <c r="VKU1058" s="9"/>
      <c r="VKV1058" s="9"/>
      <c r="VKW1058" s="9"/>
      <c r="VKX1058" s="9"/>
      <c r="VKY1058" s="9"/>
      <c r="VKZ1058" s="9"/>
      <c r="VLA1058" s="9"/>
      <c r="VLB1058" s="9"/>
      <c r="VLC1058" s="9"/>
      <c r="VLD1058" s="9"/>
      <c r="VLE1058" s="9"/>
      <c r="VLF1058" s="9"/>
      <c r="VLG1058" s="9"/>
      <c r="VLH1058" s="9"/>
      <c r="VLI1058" s="9"/>
      <c r="VLJ1058" s="9"/>
      <c r="VLK1058" s="9"/>
      <c r="VLL1058" s="9"/>
      <c r="VLM1058" s="9"/>
      <c r="VLN1058" s="9"/>
      <c r="VLO1058" s="9"/>
      <c r="VLP1058" s="9"/>
      <c r="VLQ1058" s="9"/>
      <c r="VLR1058" s="9"/>
      <c r="VLS1058" s="9"/>
      <c r="VLT1058" s="9"/>
      <c r="VLU1058" s="9"/>
      <c r="VLV1058" s="9"/>
      <c r="VLW1058" s="9"/>
      <c r="VLX1058" s="9"/>
      <c r="VLY1058" s="9"/>
      <c r="VLZ1058" s="9"/>
      <c r="VMA1058" s="9"/>
      <c r="VMB1058" s="9"/>
      <c r="VMC1058" s="9"/>
      <c r="VMD1058" s="9"/>
      <c r="VME1058" s="9"/>
      <c r="VMF1058" s="9"/>
      <c r="VMG1058" s="9"/>
      <c r="VMH1058" s="9"/>
      <c r="VMI1058" s="9"/>
      <c r="VMJ1058" s="9"/>
      <c r="VMK1058" s="9"/>
      <c r="VML1058" s="9"/>
      <c r="VMM1058" s="9"/>
      <c r="VMN1058" s="9"/>
      <c r="VMO1058" s="9"/>
      <c r="VMP1058" s="9"/>
      <c r="VMQ1058" s="9"/>
      <c r="VMR1058" s="9"/>
      <c r="VMS1058" s="9"/>
      <c r="VMT1058" s="9"/>
      <c r="VMU1058" s="9"/>
      <c r="VMV1058" s="9"/>
      <c r="VMW1058" s="9"/>
      <c r="VMX1058" s="9"/>
      <c r="VMY1058" s="9"/>
      <c r="VMZ1058" s="9"/>
      <c r="VNA1058" s="9"/>
      <c r="VNB1058" s="9"/>
      <c r="VNC1058" s="9"/>
      <c r="VND1058" s="9"/>
      <c r="VNE1058" s="9"/>
      <c r="VNF1058" s="9"/>
      <c r="VNG1058" s="9"/>
      <c r="VNH1058" s="9"/>
      <c r="VNI1058" s="9"/>
      <c r="VNJ1058" s="9"/>
      <c r="VNK1058" s="9"/>
      <c r="VNL1058" s="9"/>
      <c r="VNM1058" s="9"/>
      <c r="VNN1058" s="9"/>
      <c r="VNO1058" s="9"/>
      <c r="VNP1058" s="9"/>
      <c r="VNQ1058" s="9"/>
      <c r="VNR1058" s="9"/>
      <c r="VNS1058" s="9"/>
      <c r="VNT1058" s="9"/>
      <c r="VNU1058" s="9"/>
      <c r="VNV1058" s="9"/>
      <c r="VNW1058" s="9"/>
      <c r="VNX1058" s="9"/>
      <c r="VNY1058" s="9"/>
      <c r="VNZ1058" s="9"/>
      <c r="VOA1058" s="9"/>
      <c r="VOB1058" s="9"/>
      <c r="VOC1058" s="9"/>
      <c r="VOD1058" s="9"/>
      <c r="VOE1058" s="9"/>
      <c r="VOF1058" s="9"/>
      <c r="VOG1058" s="9"/>
      <c r="VOH1058" s="9"/>
      <c r="VOI1058" s="9"/>
      <c r="VOJ1058" s="9"/>
      <c r="VOK1058" s="9"/>
      <c r="VOL1058" s="9"/>
      <c r="VOM1058" s="9"/>
      <c r="VON1058" s="9"/>
      <c r="VOO1058" s="9"/>
      <c r="VOP1058" s="9"/>
      <c r="VOQ1058" s="9"/>
      <c r="VOR1058" s="9"/>
      <c r="VOS1058" s="9"/>
      <c r="VOT1058" s="9"/>
      <c r="VOU1058" s="9"/>
      <c r="VOV1058" s="9"/>
      <c r="VOW1058" s="9"/>
      <c r="VOX1058" s="9"/>
      <c r="VOY1058" s="9"/>
      <c r="VOZ1058" s="9"/>
      <c r="VPA1058" s="9"/>
      <c r="VPB1058" s="9"/>
      <c r="VPC1058" s="9"/>
      <c r="VPD1058" s="9"/>
      <c r="VPE1058" s="9"/>
      <c r="VPF1058" s="9"/>
      <c r="VPG1058" s="9"/>
      <c r="VPH1058" s="9"/>
      <c r="VPI1058" s="9"/>
      <c r="VPJ1058" s="9"/>
      <c r="VPK1058" s="9"/>
      <c r="VPL1058" s="9"/>
      <c r="VPM1058" s="9"/>
      <c r="VPN1058" s="9"/>
      <c r="VPO1058" s="9"/>
      <c r="VPP1058" s="9"/>
      <c r="VPQ1058" s="9"/>
      <c r="VPR1058" s="9"/>
      <c r="VPS1058" s="9"/>
      <c r="VPT1058" s="9"/>
      <c r="VPU1058" s="9"/>
      <c r="VPV1058" s="9"/>
      <c r="VPW1058" s="9"/>
      <c r="VPX1058" s="9"/>
      <c r="VPY1058" s="9"/>
      <c r="VPZ1058" s="9"/>
      <c r="VQA1058" s="9"/>
      <c r="VQB1058" s="9"/>
      <c r="VQC1058" s="9"/>
      <c r="VQD1058" s="9"/>
      <c r="VQE1058" s="9"/>
      <c r="VQF1058" s="9"/>
      <c r="VQG1058" s="9"/>
      <c r="VQH1058" s="9"/>
      <c r="VQI1058" s="9"/>
      <c r="VQJ1058" s="9"/>
      <c r="VQK1058" s="9"/>
      <c r="VQL1058" s="9"/>
      <c r="VQM1058" s="9"/>
      <c r="VQN1058" s="9"/>
      <c r="VQO1058" s="9"/>
      <c r="VQP1058" s="9"/>
      <c r="VQQ1058" s="9"/>
      <c r="VQR1058" s="9"/>
      <c r="VQS1058" s="9"/>
      <c r="VQT1058" s="9"/>
      <c r="VQU1058" s="9"/>
      <c r="VQV1058" s="9"/>
      <c r="VQW1058" s="9"/>
      <c r="VQX1058" s="9"/>
      <c r="VQY1058" s="9"/>
      <c r="VQZ1058" s="9"/>
      <c r="VRA1058" s="9"/>
      <c r="VRB1058" s="9"/>
      <c r="VRC1058" s="9"/>
      <c r="VRD1058" s="9"/>
      <c r="VRE1058" s="9"/>
      <c r="VRF1058" s="9"/>
      <c r="VRG1058" s="9"/>
      <c r="VRH1058" s="9"/>
      <c r="VRI1058" s="9"/>
      <c r="VRJ1058" s="9"/>
      <c r="VRK1058" s="9"/>
      <c r="VRL1058" s="9"/>
      <c r="VRM1058" s="9"/>
      <c r="VRN1058" s="9"/>
      <c r="VRO1058" s="9"/>
      <c r="VRP1058" s="9"/>
      <c r="VRQ1058" s="9"/>
      <c r="VRR1058" s="9"/>
      <c r="VRS1058" s="9"/>
      <c r="VRT1058" s="9"/>
      <c r="VRU1058" s="9"/>
      <c r="VRV1058" s="9"/>
      <c r="VRW1058" s="9"/>
      <c r="VRX1058" s="9"/>
      <c r="VRY1058" s="9"/>
      <c r="VRZ1058" s="9"/>
      <c r="VSA1058" s="9"/>
      <c r="VSB1058" s="9"/>
      <c r="VSC1058" s="9"/>
      <c r="VSD1058" s="9"/>
      <c r="VSE1058" s="9"/>
      <c r="VSF1058" s="9"/>
      <c r="VSG1058" s="9"/>
      <c r="VSH1058" s="9"/>
      <c r="VSI1058" s="9"/>
      <c r="VSJ1058" s="9"/>
      <c r="VSK1058" s="9"/>
      <c r="VSL1058" s="9"/>
      <c r="VSM1058" s="9"/>
      <c r="VSN1058" s="9"/>
      <c r="VSO1058" s="9"/>
      <c r="VSP1058" s="9"/>
      <c r="VSQ1058" s="9"/>
      <c r="VSR1058" s="9"/>
      <c r="VSS1058" s="9"/>
      <c r="VST1058" s="9"/>
      <c r="VSU1058" s="9"/>
      <c r="VSV1058" s="9"/>
      <c r="VSW1058" s="9"/>
      <c r="VSX1058" s="9"/>
      <c r="VSY1058" s="9"/>
      <c r="VSZ1058" s="9"/>
      <c r="VTA1058" s="9"/>
      <c r="VTB1058" s="9"/>
      <c r="VTC1058" s="9"/>
      <c r="VTD1058" s="9"/>
      <c r="VTE1058" s="9"/>
      <c r="VTF1058" s="9"/>
      <c r="VTG1058" s="9"/>
      <c r="VTH1058" s="9"/>
      <c r="VTI1058" s="9"/>
      <c r="VTJ1058" s="9"/>
      <c r="VTK1058" s="9"/>
      <c r="VTL1058" s="9"/>
      <c r="VTM1058" s="9"/>
      <c r="VTN1058" s="9"/>
      <c r="VTO1058" s="9"/>
      <c r="VTP1058" s="9"/>
      <c r="VTQ1058" s="9"/>
      <c r="VTR1058" s="9"/>
      <c r="VTS1058" s="9"/>
      <c r="VTT1058" s="9"/>
      <c r="VTU1058" s="9"/>
      <c r="VTV1058" s="9"/>
      <c r="VTW1058" s="9"/>
      <c r="VTX1058" s="9"/>
      <c r="VTY1058" s="9"/>
      <c r="VTZ1058" s="9"/>
      <c r="VUA1058" s="9"/>
      <c r="VUB1058" s="9"/>
      <c r="VUC1058" s="9"/>
      <c r="VUD1058" s="9"/>
      <c r="VUE1058" s="9"/>
      <c r="VUF1058" s="9"/>
      <c r="VUG1058" s="9"/>
      <c r="VUH1058" s="9"/>
      <c r="VUI1058" s="9"/>
      <c r="VUJ1058" s="9"/>
      <c r="VUK1058" s="9"/>
      <c r="VUL1058" s="9"/>
      <c r="VUM1058" s="9"/>
      <c r="VUN1058" s="9"/>
      <c r="VUO1058" s="9"/>
      <c r="VUP1058" s="9"/>
      <c r="VUQ1058" s="9"/>
      <c r="VUR1058" s="9"/>
      <c r="VUS1058" s="9"/>
      <c r="VUT1058" s="9"/>
      <c r="VUU1058" s="9"/>
      <c r="VUV1058" s="9"/>
      <c r="VUW1058" s="9"/>
      <c r="VUX1058" s="9"/>
      <c r="VUY1058" s="9"/>
      <c r="VUZ1058" s="9"/>
      <c r="VVA1058" s="9"/>
      <c r="VVB1058" s="9"/>
      <c r="VVC1058" s="9"/>
      <c r="VVD1058" s="9"/>
      <c r="VVE1058" s="9"/>
      <c r="VVF1058" s="9"/>
      <c r="VVG1058" s="9"/>
      <c r="VVH1058" s="9"/>
      <c r="VVI1058" s="9"/>
      <c r="VVJ1058" s="9"/>
      <c r="VVK1058" s="9"/>
      <c r="VVL1058" s="9"/>
      <c r="VVM1058" s="9"/>
      <c r="VVN1058" s="9"/>
      <c r="VVO1058" s="9"/>
      <c r="VVP1058" s="9"/>
      <c r="VVQ1058" s="9"/>
      <c r="VVR1058" s="9"/>
      <c r="VVS1058" s="9"/>
      <c r="VVT1058" s="9"/>
      <c r="VVU1058" s="9"/>
      <c r="VVV1058" s="9"/>
      <c r="VVW1058" s="9"/>
      <c r="VVX1058" s="9"/>
      <c r="VVY1058" s="9"/>
      <c r="VVZ1058" s="9"/>
      <c r="VWA1058" s="9"/>
      <c r="VWB1058" s="9"/>
      <c r="VWC1058" s="9"/>
      <c r="VWD1058" s="9"/>
      <c r="VWE1058" s="9"/>
      <c r="VWF1058" s="9"/>
      <c r="VWG1058" s="9"/>
      <c r="VWH1058" s="9"/>
      <c r="VWI1058" s="9"/>
      <c r="VWJ1058" s="9"/>
      <c r="VWK1058" s="9"/>
      <c r="VWL1058" s="9"/>
      <c r="VWM1058" s="9"/>
      <c r="VWN1058" s="9"/>
      <c r="VWO1058" s="9"/>
      <c r="VWP1058" s="9"/>
      <c r="VWQ1058" s="9"/>
      <c r="VWR1058" s="9"/>
      <c r="VWS1058" s="9"/>
      <c r="VWT1058" s="9"/>
      <c r="VWU1058" s="9"/>
      <c r="VWV1058" s="9"/>
      <c r="VWW1058" s="9"/>
      <c r="VWX1058" s="9"/>
      <c r="VWY1058" s="9"/>
      <c r="VWZ1058" s="9"/>
      <c r="VXA1058" s="9"/>
      <c r="VXB1058" s="9"/>
      <c r="VXC1058" s="9"/>
      <c r="VXD1058" s="9"/>
      <c r="VXE1058" s="9"/>
      <c r="VXF1058" s="9"/>
      <c r="VXG1058" s="9"/>
      <c r="VXH1058" s="9"/>
      <c r="VXI1058" s="9"/>
      <c r="VXJ1058" s="9"/>
      <c r="VXK1058" s="9"/>
      <c r="VXL1058" s="9"/>
      <c r="VXM1058" s="9"/>
      <c r="VXN1058" s="9"/>
      <c r="VXO1058" s="9"/>
      <c r="VXP1058" s="9"/>
      <c r="VXQ1058" s="9"/>
      <c r="VXR1058" s="9"/>
      <c r="VXS1058" s="9"/>
      <c r="VXT1058" s="9"/>
      <c r="VXU1058" s="9"/>
      <c r="VXV1058" s="9"/>
      <c r="VXW1058" s="9"/>
      <c r="VXX1058" s="9"/>
      <c r="VXY1058" s="9"/>
      <c r="VXZ1058" s="9"/>
      <c r="VYA1058" s="9"/>
      <c r="VYB1058" s="9"/>
      <c r="VYC1058" s="9"/>
      <c r="VYD1058" s="9"/>
      <c r="VYE1058" s="9"/>
      <c r="VYF1058" s="9"/>
      <c r="VYG1058" s="9"/>
      <c r="VYH1058" s="9"/>
      <c r="VYI1058" s="9"/>
      <c r="VYJ1058" s="9"/>
      <c r="VYK1058" s="9"/>
      <c r="VYL1058" s="9"/>
      <c r="VYM1058" s="9"/>
      <c r="VYN1058" s="9"/>
      <c r="VYO1058" s="9"/>
      <c r="VYP1058" s="9"/>
      <c r="VYQ1058" s="9"/>
      <c r="VYR1058" s="9"/>
      <c r="VYS1058" s="9"/>
      <c r="VYT1058" s="9"/>
      <c r="VYU1058" s="9"/>
      <c r="VYV1058" s="9"/>
      <c r="VYW1058" s="9"/>
      <c r="VYX1058" s="9"/>
      <c r="VYY1058" s="9"/>
      <c r="VYZ1058" s="9"/>
      <c r="VZA1058" s="9"/>
      <c r="VZB1058" s="9"/>
      <c r="VZC1058" s="9"/>
      <c r="VZD1058" s="9"/>
      <c r="VZE1058" s="9"/>
      <c r="VZF1058" s="9"/>
      <c r="VZG1058" s="9"/>
      <c r="VZH1058" s="9"/>
      <c r="VZI1058" s="9"/>
      <c r="VZJ1058" s="9"/>
      <c r="VZK1058" s="9"/>
      <c r="VZL1058" s="9"/>
      <c r="VZM1058" s="9"/>
      <c r="VZN1058" s="9"/>
      <c r="VZO1058" s="9"/>
      <c r="VZP1058" s="9"/>
      <c r="VZQ1058" s="9"/>
      <c r="VZR1058" s="9"/>
      <c r="VZS1058" s="9"/>
      <c r="VZT1058" s="9"/>
      <c r="VZU1058" s="9"/>
      <c r="VZV1058" s="9"/>
      <c r="VZW1058" s="9"/>
      <c r="VZX1058" s="9"/>
      <c r="VZY1058" s="9"/>
      <c r="VZZ1058" s="9"/>
      <c r="WAA1058" s="9"/>
      <c r="WAB1058" s="9"/>
      <c r="WAC1058" s="9"/>
      <c r="WAD1058" s="9"/>
      <c r="WAE1058" s="9"/>
      <c r="WAF1058" s="9"/>
      <c r="WAG1058" s="9"/>
      <c r="WAH1058" s="9"/>
      <c r="WAI1058" s="9"/>
      <c r="WAJ1058" s="9"/>
      <c r="WAK1058" s="9"/>
      <c r="WAL1058" s="9"/>
      <c r="WAM1058" s="9"/>
      <c r="WAN1058" s="9"/>
      <c r="WAO1058" s="9"/>
      <c r="WAP1058" s="9"/>
      <c r="WAQ1058" s="9"/>
      <c r="WAR1058" s="9"/>
      <c r="WAS1058" s="9"/>
      <c r="WAT1058" s="9"/>
      <c r="WAU1058" s="9"/>
      <c r="WAV1058" s="9"/>
      <c r="WAW1058" s="9"/>
      <c r="WAX1058" s="9"/>
      <c r="WAY1058" s="9"/>
      <c r="WAZ1058" s="9"/>
      <c r="WBA1058" s="9"/>
      <c r="WBB1058" s="9"/>
      <c r="WBC1058" s="9"/>
      <c r="WBD1058" s="9"/>
      <c r="WBE1058" s="9"/>
      <c r="WBF1058" s="9"/>
      <c r="WBG1058" s="9"/>
      <c r="WBH1058" s="9"/>
      <c r="WBI1058" s="9"/>
      <c r="WBJ1058" s="9"/>
      <c r="WBK1058" s="9"/>
      <c r="WBL1058" s="9"/>
      <c r="WBM1058" s="9"/>
      <c r="WBN1058" s="9"/>
      <c r="WBO1058" s="9"/>
      <c r="WBP1058" s="9"/>
      <c r="WBQ1058" s="9"/>
      <c r="WBR1058" s="9"/>
      <c r="WBS1058" s="9"/>
      <c r="WBT1058" s="9"/>
      <c r="WBU1058" s="9"/>
      <c r="WBV1058" s="9"/>
      <c r="WBW1058" s="9"/>
      <c r="WBX1058" s="9"/>
      <c r="WBY1058" s="9"/>
      <c r="WBZ1058" s="9"/>
      <c r="WCA1058" s="9"/>
      <c r="WCB1058" s="9"/>
      <c r="WCC1058" s="9"/>
      <c r="WCD1058" s="9"/>
      <c r="WCE1058" s="9"/>
      <c r="WCF1058" s="9"/>
      <c r="WCG1058" s="9"/>
      <c r="WCH1058" s="9"/>
      <c r="WCI1058" s="9"/>
      <c r="WCJ1058" s="9"/>
      <c r="WCK1058" s="9"/>
      <c r="WCL1058" s="9"/>
      <c r="WCM1058" s="9"/>
      <c r="WCN1058" s="9"/>
      <c r="WCO1058" s="9"/>
      <c r="WCP1058" s="9"/>
      <c r="WCQ1058" s="9"/>
      <c r="WCR1058" s="9"/>
      <c r="WCS1058" s="9"/>
      <c r="WCT1058" s="9"/>
      <c r="WCU1058" s="9"/>
      <c r="WCV1058" s="9"/>
      <c r="WCW1058" s="9"/>
      <c r="WCX1058" s="9"/>
      <c r="WCY1058" s="9"/>
      <c r="WCZ1058" s="9"/>
      <c r="WDA1058" s="9"/>
      <c r="WDB1058" s="9"/>
      <c r="WDC1058" s="9"/>
      <c r="WDD1058" s="9"/>
      <c r="WDE1058" s="9"/>
      <c r="WDF1058" s="9"/>
      <c r="WDG1058" s="9"/>
      <c r="WDH1058" s="9"/>
      <c r="WDI1058" s="9"/>
      <c r="WDJ1058" s="9"/>
      <c r="WDK1058" s="9"/>
      <c r="WDL1058" s="9"/>
      <c r="WDM1058" s="9"/>
      <c r="WDN1058" s="9"/>
      <c r="WDO1058" s="9"/>
      <c r="WDP1058" s="9"/>
      <c r="WDQ1058" s="9"/>
      <c r="WDR1058" s="9"/>
      <c r="WDS1058" s="9"/>
      <c r="WDT1058" s="9"/>
      <c r="WDU1058" s="9"/>
      <c r="WDV1058" s="9"/>
      <c r="WDW1058" s="9"/>
      <c r="WDX1058" s="9"/>
      <c r="WDY1058" s="9"/>
      <c r="WDZ1058" s="9"/>
      <c r="WEA1058" s="9"/>
      <c r="WEB1058" s="9"/>
      <c r="WEC1058" s="9"/>
      <c r="WED1058" s="9"/>
      <c r="WEE1058" s="9"/>
      <c r="WEF1058" s="9"/>
      <c r="WEG1058" s="9"/>
      <c r="WEH1058" s="9"/>
      <c r="WEI1058" s="9"/>
      <c r="WEJ1058" s="9"/>
      <c r="WEK1058" s="9"/>
      <c r="WEL1058" s="9"/>
      <c r="WEM1058" s="9"/>
      <c r="WEN1058" s="9"/>
      <c r="WEO1058" s="9"/>
      <c r="WEP1058" s="9"/>
      <c r="WEQ1058" s="9"/>
      <c r="WER1058" s="9"/>
      <c r="WES1058" s="9"/>
      <c r="WET1058" s="9"/>
      <c r="WEU1058" s="9"/>
      <c r="WEV1058" s="9"/>
      <c r="WEW1058" s="9"/>
      <c r="WEX1058" s="9"/>
      <c r="WEY1058" s="9"/>
      <c r="WEZ1058" s="9"/>
      <c r="WFA1058" s="9"/>
      <c r="WFB1058" s="9"/>
      <c r="WFC1058" s="9"/>
      <c r="WFD1058" s="9"/>
      <c r="WFE1058" s="9"/>
      <c r="WFF1058" s="9"/>
      <c r="WFG1058" s="9"/>
      <c r="WFH1058" s="9"/>
      <c r="WFI1058" s="9"/>
      <c r="WFJ1058" s="9"/>
      <c r="WFK1058" s="9"/>
      <c r="WFL1058" s="9"/>
      <c r="WFM1058" s="9"/>
      <c r="WFN1058" s="9"/>
      <c r="WFO1058" s="9"/>
      <c r="WFP1058" s="9"/>
      <c r="WFQ1058" s="9"/>
      <c r="WFR1058" s="9"/>
      <c r="WFS1058" s="9"/>
      <c r="WFT1058" s="9"/>
      <c r="WFU1058" s="9"/>
      <c r="WFV1058" s="9"/>
      <c r="WFW1058" s="9"/>
      <c r="WFX1058" s="9"/>
      <c r="WFY1058" s="9"/>
      <c r="WFZ1058" s="9"/>
      <c r="WGA1058" s="9"/>
      <c r="WGB1058" s="9"/>
      <c r="WGC1058" s="9"/>
      <c r="WGD1058" s="9"/>
      <c r="WGE1058" s="9"/>
      <c r="WGF1058" s="9"/>
      <c r="WGG1058" s="9"/>
      <c r="WGH1058" s="9"/>
      <c r="WGI1058" s="9"/>
      <c r="WGJ1058" s="9"/>
      <c r="WGK1058" s="9"/>
      <c r="WGL1058" s="9"/>
      <c r="WGM1058" s="9"/>
      <c r="WGN1058" s="9"/>
      <c r="WGO1058" s="9"/>
      <c r="WGP1058" s="9"/>
      <c r="WGQ1058" s="9"/>
      <c r="WGR1058" s="9"/>
      <c r="WGS1058" s="9"/>
      <c r="WGT1058" s="9"/>
      <c r="WGU1058" s="9"/>
      <c r="WGV1058" s="9"/>
      <c r="WGW1058" s="9"/>
      <c r="WGX1058" s="9"/>
      <c r="WGY1058" s="9"/>
      <c r="WGZ1058" s="9"/>
      <c r="WHA1058" s="9"/>
      <c r="WHB1058" s="9"/>
      <c r="WHC1058" s="9"/>
      <c r="WHD1058" s="9"/>
      <c r="WHE1058" s="9"/>
      <c r="WHF1058" s="9"/>
      <c r="WHG1058" s="9"/>
      <c r="WHH1058" s="9"/>
      <c r="WHI1058" s="9"/>
      <c r="WHJ1058" s="9"/>
      <c r="WHK1058" s="9"/>
      <c r="WHL1058" s="9"/>
      <c r="WHM1058" s="9"/>
      <c r="WHN1058" s="9"/>
      <c r="WHO1058" s="9"/>
      <c r="WHP1058" s="9"/>
      <c r="WHQ1058" s="9"/>
      <c r="WHR1058" s="9"/>
      <c r="WHS1058" s="9"/>
      <c r="WHT1058" s="9"/>
      <c r="WHU1058" s="9"/>
      <c r="WHV1058" s="9"/>
      <c r="WHW1058" s="9"/>
      <c r="WHX1058" s="9"/>
      <c r="WHY1058" s="9"/>
      <c r="WHZ1058" s="9"/>
      <c r="WIA1058" s="9"/>
      <c r="WIB1058" s="9"/>
      <c r="WIC1058" s="9"/>
      <c r="WID1058" s="9"/>
      <c r="WIE1058" s="9"/>
      <c r="WIF1058" s="9"/>
      <c r="WIG1058" s="9"/>
      <c r="WIH1058" s="9"/>
      <c r="WII1058" s="9"/>
      <c r="WIJ1058" s="9"/>
      <c r="WIK1058" s="9"/>
      <c r="WIL1058" s="9"/>
      <c r="WIM1058" s="9"/>
      <c r="WIN1058" s="9"/>
      <c r="WIO1058" s="9"/>
      <c r="WIP1058" s="9"/>
      <c r="WIQ1058" s="9"/>
      <c r="WIR1058" s="9"/>
      <c r="WIS1058" s="9"/>
      <c r="WIT1058" s="9"/>
      <c r="WIU1058" s="9"/>
      <c r="WIV1058" s="9"/>
      <c r="WIW1058" s="9"/>
      <c r="WIX1058" s="9"/>
      <c r="WIY1058" s="9"/>
      <c r="WIZ1058" s="9"/>
      <c r="WJA1058" s="9"/>
      <c r="WJB1058" s="9"/>
      <c r="WJC1058" s="9"/>
      <c r="WJD1058" s="9"/>
      <c r="WJE1058" s="9"/>
      <c r="WJF1058" s="9"/>
      <c r="WJG1058" s="9"/>
      <c r="WJH1058" s="9"/>
      <c r="WJI1058" s="9"/>
      <c r="WJJ1058" s="9"/>
      <c r="WJK1058" s="9"/>
      <c r="WJL1058" s="9"/>
      <c r="WJM1058" s="9"/>
      <c r="WJN1058" s="9"/>
      <c r="WJO1058" s="9"/>
      <c r="WJP1058" s="9"/>
      <c r="WJQ1058" s="9"/>
      <c r="WJR1058" s="9"/>
      <c r="WJS1058" s="9"/>
      <c r="WJT1058" s="9"/>
      <c r="WJU1058" s="9"/>
      <c r="WJV1058" s="9"/>
      <c r="WJW1058" s="9"/>
      <c r="WJX1058" s="9"/>
      <c r="WJY1058" s="9"/>
      <c r="WJZ1058" s="9"/>
      <c r="WKA1058" s="9"/>
      <c r="WKB1058" s="9"/>
      <c r="WKC1058" s="9"/>
      <c r="WKD1058" s="9"/>
      <c r="WKE1058" s="9"/>
      <c r="WKF1058" s="9"/>
      <c r="WKG1058" s="9"/>
      <c r="WKH1058" s="9"/>
      <c r="WKI1058" s="9"/>
      <c r="WKJ1058" s="9"/>
      <c r="WKK1058" s="9"/>
      <c r="WKL1058" s="9"/>
      <c r="WKM1058" s="9"/>
      <c r="WKN1058" s="9"/>
      <c r="WKO1058" s="9"/>
      <c r="WKP1058" s="9"/>
      <c r="WKQ1058" s="9"/>
      <c r="WKR1058" s="9"/>
      <c r="WKS1058" s="9"/>
      <c r="WKT1058" s="9"/>
      <c r="WKU1058" s="9"/>
      <c r="WKV1058" s="9"/>
      <c r="WKW1058" s="9"/>
      <c r="WKX1058" s="9"/>
      <c r="WKY1058" s="9"/>
      <c r="WKZ1058" s="9"/>
      <c r="WLA1058" s="9"/>
      <c r="WLB1058" s="9"/>
      <c r="WLC1058" s="9"/>
      <c r="WLD1058" s="9"/>
      <c r="WLE1058" s="9"/>
      <c r="WLF1058" s="9"/>
      <c r="WLG1058" s="9"/>
      <c r="WLH1058" s="9"/>
      <c r="WLI1058" s="9"/>
      <c r="WLJ1058" s="9"/>
      <c r="WLK1058" s="9"/>
      <c r="WLL1058" s="9"/>
      <c r="WLM1058" s="9"/>
      <c r="WLN1058" s="9"/>
      <c r="WLO1058" s="9"/>
      <c r="WLP1058" s="9"/>
      <c r="WLQ1058" s="9"/>
      <c r="WLR1058" s="9"/>
      <c r="WLS1058" s="9"/>
      <c r="WLT1058" s="9"/>
      <c r="WLU1058" s="9"/>
      <c r="WLV1058" s="9"/>
      <c r="WLW1058" s="9"/>
      <c r="WLX1058" s="9"/>
      <c r="WLY1058" s="9"/>
      <c r="WLZ1058" s="9"/>
      <c r="WMA1058" s="9"/>
      <c r="WMB1058" s="9"/>
      <c r="WMC1058" s="9"/>
      <c r="WMD1058" s="9"/>
      <c r="WME1058" s="9"/>
      <c r="WMF1058" s="9"/>
      <c r="WMG1058" s="9"/>
      <c r="WMH1058" s="9"/>
      <c r="WMI1058" s="9"/>
      <c r="WMJ1058" s="9"/>
      <c r="WMK1058" s="9"/>
      <c r="WML1058" s="9"/>
      <c r="WMM1058" s="9"/>
      <c r="WMN1058" s="9"/>
      <c r="WMO1058" s="9"/>
      <c r="WMP1058" s="9"/>
      <c r="WMQ1058" s="9"/>
      <c r="WMR1058" s="9"/>
      <c r="WMS1058" s="9"/>
      <c r="WMT1058" s="9"/>
      <c r="WMU1058" s="9"/>
      <c r="WMV1058" s="9"/>
      <c r="WMW1058" s="9"/>
      <c r="WMX1058" s="9"/>
      <c r="WMY1058" s="9"/>
      <c r="WMZ1058" s="9"/>
      <c r="WNA1058" s="9"/>
      <c r="WNB1058" s="9"/>
      <c r="WNC1058" s="9"/>
      <c r="WND1058" s="9"/>
      <c r="WNE1058" s="9"/>
      <c r="WNF1058" s="9"/>
      <c r="WNG1058" s="9"/>
      <c r="WNH1058" s="9"/>
      <c r="WNI1058" s="9"/>
      <c r="WNJ1058" s="9"/>
      <c r="WNK1058" s="9"/>
      <c r="WNL1058" s="9"/>
      <c r="WNM1058" s="9"/>
      <c r="WNN1058" s="9"/>
      <c r="WNO1058" s="9"/>
      <c r="WNP1058" s="9"/>
      <c r="WNQ1058" s="9"/>
      <c r="WNR1058" s="9"/>
      <c r="WNS1058" s="9"/>
      <c r="WNT1058" s="9"/>
      <c r="WNU1058" s="9"/>
      <c r="WNV1058" s="9"/>
      <c r="WNW1058" s="9"/>
      <c r="WNX1058" s="9"/>
      <c r="WNY1058" s="9"/>
      <c r="WNZ1058" s="9"/>
      <c r="WOA1058" s="9"/>
      <c r="WOB1058" s="9"/>
      <c r="WOC1058" s="9"/>
      <c r="WOD1058" s="9"/>
      <c r="WOE1058" s="9"/>
      <c r="WOF1058" s="9"/>
      <c r="WOG1058" s="9"/>
      <c r="WOH1058" s="9"/>
      <c r="WOI1058" s="9"/>
      <c r="WOJ1058" s="9"/>
      <c r="WOK1058" s="9"/>
      <c r="WOL1058" s="9"/>
      <c r="WOM1058" s="9"/>
      <c r="WON1058" s="9"/>
      <c r="WOO1058" s="9"/>
      <c r="WOP1058" s="9"/>
      <c r="WOQ1058" s="9"/>
      <c r="WOR1058" s="9"/>
      <c r="WOS1058" s="9"/>
      <c r="WOT1058" s="9"/>
      <c r="WOU1058" s="9"/>
      <c r="WOV1058" s="9"/>
      <c r="WOW1058" s="9"/>
      <c r="WOX1058" s="9"/>
      <c r="WOY1058" s="9"/>
      <c r="WOZ1058" s="9"/>
      <c r="WPA1058" s="9"/>
      <c r="WPB1058" s="9"/>
      <c r="WPC1058" s="9"/>
      <c r="WPD1058" s="9"/>
      <c r="WPE1058" s="9"/>
      <c r="WPF1058" s="9"/>
      <c r="WPG1058" s="9"/>
      <c r="WPH1058" s="9"/>
      <c r="WPI1058" s="9"/>
      <c r="WPJ1058" s="9"/>
      <c r="WPK1058" s="9"/>
      <c r="WPL1058" s="9"/>
      <c r="WPM1058" s="9"/>
      <c r="WPN1058" s="9"/>
      <c r="WPO1058" s="9"/>
      <c r="WPP1058" s="9"/>
      <c r="WPQ1058" s="9"/>
      <c r="WPR1058" s="9"/>
      <c r="WPS1058" s="9"/>
      <c r="WPT1058" s="9"/>
      <c r="WPU1058" s="9"/>
      <c r="WPV1058" s="9"/>
      <c r="WPW1058" s="9"/>
      <c r="WPX1058" s="9"/>
      <c r="WPY1058" s="9"/>
      <c r="WPZ1058" s="9"/>
      <c r="WQA1058" s="9"/>
      <c r="WQB1058" s="9"/>
      <c r="WQC1058" s="9"/>
      <c r="WQD1058" s="9"/>
      <c r="WQE1058" s="9"/>
      <c r="WQF1058" s="9"/>
      <c r="WQG1058" s="9"/>
      <c r="WQH1058" s="9"/>
      <c r="WQI1058" s="9"/>
      <c r="WQJ1058" s="9"/>
      <c r="WQK1058" s="9"/>
      <c r="WQL1058" s="9"/>
      <c r="WQM1058" s="9"/>
      <c r="WQN1058" s="9"/>
      <c r="WQO1058" s="9"/>
      <c r="WQP1058" s="9"/>
      <c r="WQQ1058" s="9"/>
      <c r="WQR1058" s="9"/>
      <c r="WQS1058" s="9"/>
      <c r="WQT1058" s="9"/>
      <c r="WQU1058" s="9"/>
      <c r="WQV1058" s="9"/>
      <c r="WQW1058" s="9"/>
      <c r="WQX1058" s="9"/>
      <c r="WQY1058" s="9"/>
      <c r="WQZ1058" s="9"/>
      <c r="WRA1058" s="9"/>
      <c r="WRB1058" s="9"/>
      <c r="WRC1058" s="9"/>
      <c r="WRD1058" s="9"/>
      <c r="WRE1058" s="9"/>
      <c r="WRF1058" s="9"/>
      <c r="WRG1058" s="9"/>
      <c r="WRH1058" s="9"/>
      <c r="WRI1058" s="9"/>
      <c r="WRJ1058" s="9"/>
      <c r="WRK1058" s="9"/>
      <c r="WRL1058" s="9"/>
      <c r="WRM1058" s="9"/>
      <c r="WRN1058" s="9"/>
      <c r="WRO1058" s="9"/>
      <c r="WRP1058" s="9"/>
      <c r="WRQ1058" s="9"/>
      <c r="WRR1058" s="9"/>
      <c r="WRS1058" s="9"/>
      <c r="WRT1058" s="9"/>
      <c r="WRU1058" s="9"/>
      <c r="WRV1058" s="9"/>
      <c r="WRW1058" s="9"/>
      <c r="WRX1058" s="9"/>
      <c r="WRY1058" s="9"/>
      <c r="WRZ1058" s="9"/>
      <c r="WSA1058" s="9"/>
      <c r="WSB1058" s="9"/>
      <c r="WSC1058" s="9"/>
      <c r="WSD1058" s="9"/>
      <c r="WSE1058" s="9"/>
      <c r="WSF1058" s="9"/>
      <c r="WSG1058" s="9"/>
      <c r="WSH1058" s="9"/>
      <c r="WSI1058" s="9"/>
      <c r="WSJ1058" s="9"/>
      <c r="WSK1058" s="9"/>
      <c r="WSL1058" s="9"/>
      <c r="WSM1058" s="9"/>
      <c r="WSN1058" s="9"/>
      <c r="WSO1058" s="9"/>
      <c r="WSP1058" s="9"/>
      <c r="WSQ1058" s="9"/>
      <c r="WSR1058" s="9"/>
      <c r="WSS1058" s="9"/>
      <c r="WST1058" s="9"/>
      <c r="WSU1058" s="9"/>
      <c r="WSV1058" s="9"/>
      <c r="WSW1058" s="9"/>
      <c r="WSX1058" s="9"/>
      <c r="WSY1058" s="9"/>
      <c r="WSZ1058" s="9"/>
      <c r="WTA1058" s="9"/>
      <c r="WTB1058" s="9"/>
      <c r="WTC1058" s="9"/>
      <c r="WTD1058" s="9"/>
      <c r="WTE1058" s="9"/>
      <c r="WTF1058" s="9"/>
      <c r="WTG1058" s="9"/>
      <c r="WTH1058" s="9"/>
      <c r="WTI1058" s="9"/>
      <c r="WTJ1058" s="9"/>
      <c r="WTK1058" s="9"/>
      <c r="WTL1058" s="9"/>
      <c r="WTM1058" s="9"/>
      <c r="WTN1058" s="9"/>
      <c r="WTO1058" s="9"/>
      <c r="WTP1058" s="9"/>
      <c r="WTQ1058" s="9"/>
      <c r="WTR1058" s="9"/>
      <c r="WTS1058" s="9"/>
      <c r="WTT1058" s="9"/>
      <c r="WTU1058" s="9"/>
      <c r="WTV1058" s="9"/>
      <c r="WTW1058" s="9"/>
      <c r="WTX1058" s="9"/>
      <c r="WTY1058" s="9"/>
      <c r="WTZ1058" s="9"/>
      <c r="WUA1058" s="9"/>
      <c r="WUB1058" s="9"/>
      <c r="WUC1058" s="9"/>
      <c r="WUD1058" s="9"/>
      <c r="WUE1058" s="9"/>
      <c r="WUF1058" s="9"/>
      <c r="WUG1058" s="9"/>
      <c r="WUH1058" s="9"/>
      <c r="WUI1058" s="9"/>
      <c r="WUJ1058" s="9"/>
      <c r="WUK1058" s="9"/>
      <c r="WUL1058" s="9"/>
      <c r="WUM1058" s="9"/>
      <c r="WUN1058" s="9"/>
      <c r="WUO1058" s="9"/>
      <c r="WUP1058" s="9"/>
      <c r="WUQ1058" s="9"/>
      <c r="WUR1058" s="9"/>
      <c r="WUS1058" s="9"/>
      <c r="WUT1058" s="9"/>
      <c r="WUU1058" s="9"/>
      <c r="WUV1058" s="9"/>
      <c r="WUW1058" s="9"/>
      <c r="WUX1058" s="9"/>
      <c r="WUY1058" s="9"/>
      <c r="WUZ1058" s="9"/>
      <c r="WVA1058" s="9"/>
      <c r="WVB1058" s="9"/>
      <c r="WVC1058" s="9"/>
      <c r="WVD1058" s="9"/>
      <c r="WVE1058" s="9"/>
      <c r="WVF1058" s="9"/>
      <c r="WVG1058" s="9"/>
      <c r="WVH1058" s="9"/>
      <c r="WVI1058" s="9"/>
      <c r="WVJ1058" s="9"/>
      <c r="WVK1058" s="9"/>
      <c r="WVL1058" s="9"/>
      <c r="WVM1058" s="9"/>
      <c r="WVN1058" s="9"/>
      <c r="WVO1058" s="9"/>
      <c r="WVP1058" s="9"/>
      <c r="WVQ1058" s="9"/>
      <c r="WVR1058" s="9"/>
      <c r="WVS1058" s="9"/>
      <c r="WVT1058" s="9"/>
      <c r="WVU1058" s="9"/>
      <c r="WVV1058" s="9"/>
      <c r="WVW1058" s="9"/>
      <c r="WVX1058" s="9"/>
      <c r="WVY1058" s="9"/>
      <c r="WVZ1058" s="9"/>
      <c r="WWA1058" s="9"/>
      <c r="WWB1058" s="9"/>
      <c r="WWC1058" s="9"/>
      <c r="WWD1058" s="9"/>
      <c r="WWE1058" s="9"/>
      <c r="WWF1058" s="9"/>
      <c r="WWG1058" s="9"/>
      <c r="WWH1058" s="9"/>
      <c r="WWI1058" s="9"/>
      <c r="WWJ1058" s="9"/>
      <c r="WWK1058" s="9"/>
      <c r="WWL1058" s="9"/>
      <c r="WWM1058" s="9"/>
      <c r="WWN1058" s="9"/>
      <c r="WWO1058" s="9"/>
      <c r="WWP1058" s="9"/>
      <c r="WWQ1058" s="9"/>
      <c r="WWR1058" s="9"/>
      <c r="WWS1058" s="9"/>
      <c r="WWT1058" s="9"/>
      <c r="WWU1058" s="9"/>
      <c r="WWV1058" s="9"/>
      <c r="WWW1058" s="9"/>
      <c r="WWX1058" s="9"/>
      <c r="WWY1058" s="9"/>
      <c r="WWZ1058" s="9"/>
      <c r="WXA1058" s="9"/>
      <c r="WXB1058" s="9"/>
      <c r="WXC1058" s="9"/>
      <c r="WXD1058" s="9"/>
      <c r="WXE1058" s="9"/>
      <c r="WXF1058" s="9"/>
      <c r="WXG1058" s="9"/>
      <c r="WXH1058" s="9"/>
      <c r="WXI1058" s="9"/>
      <c r="WXJ1058" s="9"/>
      <c r="WXK1058" s="9"/>
      <c r="WXL1058" s="9"/>
      <c r="WXM1058" s="9"/>
      <c r="WXN1058" s="9"/>
      <c r="WXO1058" s="9"/>
      <c r="WXP1058" s="9"/>
      <c r="WXQ1058" s="9"/>
      <c r="WXR1058" s="9"/>
      <c r="WXS1058" s="9"/>
      <c r="WXT1058" s="9"/>
      <c r="WXU1058" s="9"/>
      <c r="WXV1058" s="9"/>
      <c r="WXW1058" s="9"/>
      <c r="WXX1058" s="9"/>
      <c r="WXY1058" s="9"/>
      <c r="WXZ1058" s="9"/>
      <c r="WYA1058" s="9"/>
      <c r="WYB1058" s="9"/>
      <c r="WYC1058" s="9"/>
      <c r="WYD1058" s="9"/>
      <c r="WYE1058" s="9"/>
      <c r="WYF1058" s="9"/>
      <c r="WYG1058" s="9"/>
      <c r="WYH1058" s="9"/>
      <c r="WYI1058" s="9"/>
      <c r="WYJ1058" s="9"/>
      <c r="WYK1058" s="9"/>
      <c r="WYL1058" s="9"/>
      <c r="WYM1058" s="9"/>
      <c r="WYN1058" s="9"/>
      <c r="WYO1058" s="9"/>
      <c r="WYP1058" s="9"/>
      <c r="WYQ1058" s="9"/>
      <c r="WYR1058" s="9"/>
      <c r="WYS1058" s="9"/>
      <c r="WYT1058" s="9"/>
      <c r="WYU1058" s="9"/>
      <c r="WYV1058" s="9"/>
      <c r="WYW1058" s="9"/>
      <c r="WYX1058" s="9"/>
      <c r="WYY1058" s="9"/>
      <c r="WYZ1058" s="9"/>
      <c r="WZA1058" s="9"/>
      <c r="WZB1058" s="9"/>
      <c r="WZC1058" s="9"/>
      <c r="WZD1058" s="9"/>
      <c r="WZE1058" s="9"/>
      <c r="WZF1058" s="9"/>
      <c r="WZG1058" s="9"/>
      <c r="WZH1058" s="9"/>
      <c r="WZI1058" s="9"/>
      <c r="WZJ1058" s="9"/>
      <c r="WZK1058" s="9"/>
      <c r="WZL1058" s="9"/>
      <c r="WZM1058" s="9"/>
      <c r="WZN1058" s="9"/>
      <c r="WZO1058" s="9"/>
      <c r="WZP1058" s="9"/>
      <c r="WZQ1058" s="9"/>
      <c r="WZR1058" s="9"/>
      <c r="WZS1058" s="9"/>
      <c r="WZT1058" s="9"/>
      <c r="WZU1058" s="9"/>
      <c r="WZV1058" s="9"/>
      <c r="WZW1058" s="9"/>
      <c r="WZX1058" s="9"/>
      <c r="WZY1058" s="9"/>
      <c r="WZZ1058" s="9"/>
      <c r="XAA1058" s="9"/>
      <c r="XAB1058" s="9"/>
      <c r="XAC1058" s="9"/>
      <c r="XAD1058" s="9"/>
      <c r="XAE1058" s="9"/>
      <c r="XAF1058" s="9"/>
      <c r="XAG1058" s="9"/>
      <c r="XAH1058" s="9"/>
      <c r="XAI1058" s="9"/>
      <c r="XAJ1058" s="9"/>
      <c r="XAK1058" s="9"/>
      <c r="XAL1058" s="9"/>
      <c r="XAM1058" s="9"/>
      <c r="XAN1058" s="9"/>
      <c r="XAO1058" s="9"/>
      <c r="XAP1058" s="9"/>
      <c r="XAQ1058" s="9"/>
      <c r="XAR1058" s="9"/>
      <c r="XAS1058" s="9"/>
      <c r="XAT1058" s="9"/>
      <c r="XAU1058" s="9"/>
      <c r="XAV1058" s="9"/>
      <c r="XAW1058" s="9"/>
      <c r="XAX1058" s="9"/>
      <c r="XAY1058" s="9"/>
      <c r="XAZ1058" s="9"/>
      <c r="XBA1058" s="9"/>
      <c r="XBB1058" s="9"/>
      <c r="XBC1058" s="9"/>
      <c r="XBD1058" s="9"/>
      <c r="XBE1058" s="9"/>
      <c r="XBF1058" s="9"/>
      <c r="XBG1058" s="9"/>
      <c r="XBH1058" s="9"/>
      <c r="XBI1058" s="9"/>
      <c r="XBJ1058" s="9"/>
      <c r="XBK1058" s="9"/>
      <c r="XBL1058" s="9"/>
      <c r="XBM1058" s="9"/>
      <c r="XBN1058" s="9"/>
      <c r="XBO1058" s="9"/>
      <c r="XBP1058" s="9"/>
      <c r="XBQ1058" s="9"/>
      <c r="XBR1058" s="9"/>
      <c r="XBS1058" s="9"/>
      <c r="XBT1058" s="9"/>
      <c r="XBU1058" s="9"/>
      <c r="XBV1058" s="9"/>
      <c r="XBW1058" s="9"/>
      <c r="XBX1058" s="9"/>
      <c r="XBY1058" s="9"/>
      <c r="XBZ1058" s="9"/>
      <c r="XCA1058" s="9"/>
      <c r="XCB1058" s="9"/>
      <c r="XCC1058" s="9"/>
      <c r="XCD1058" s="9"/>
      <c r="XCE1058" s="9"/>
      <c r="XCF1058" s="9"/>
      <c r="XCG1058" s="9"/>
      <c r="XCH1058" s="9"/>
      <c r="XCI1058" s="9"/>
      <c r="XCJ1058" s="9"/>
      <c r="XCK1058" s="9"/>
      <c r="XCL1058" s="9"/>
      <c r="XCM1058" s="9"/>
      <c r="XCN1058" s="9"/>
      <c r="XCO1058" s="9"/>
      <c r="XCP1058" s="9"/>
      <c r="XCQ1058" s="9"/>
      <c r="XCR1058" s="9"/>
      <c r="XCS1058" s="9"/>
      <c r="XCT1058" s="9"/>
      <c r="XCU1058" s="9"/>
      <c r="XCV1058" s="9"/>
      <c r="XCW1058" s="9"/>
      <c r="XCX1058" s="9"/>
      <c r="XCY1058" s="9"/>
      <c r="XCZ1058" s="9"/>
      <c r="XDA1058" s="9"/>
      <c r="XDB1058" s="9"/>
      <c r="XDC1058" s="9"/>
      <c r="XDD1058" s="9"/>
      <c r="XDE1058" s="9"/>
      <c r="XDF1058" s="9"/>
      <c r="XDG1058" s="9"/>
      <c r="XDH1058" s="9"/>
      <c r="XDI1058" s="9"/>
      <c r="XDJ1058" s="9"/>
      <c r="XDK1058" s="9"/>
      <c r="XDL1058" s="9"/>
      <c r="XDM1058" s="9"/>
      <c r="XDN1058" s="9"/>
      <c r="XDO1058" s="9"/>
      <c r="XDP1058" s="9"/>
      <c r="XDQ1058" s="9"/>
      <c r="XDR1058" s="9"/>
      <c r="XDS1058" s="9"/>
      <c r="XDT1058" s="9"/>
      <c r="XDU1058" s="9"/>
      <c r="XDV1058" s="9"/>
      <c r="XDW1058" s="9"/>
      <c r="XDX1058" s="9"/>
      <c r="XDY1058" s="9"/>
      <c r="XDZ1058" s="9"/>
      <c r="XEA1058" s="9"/>
      <c r="XEB1058" s="9"/>
      <c r="XEC1058" s="9"/>
      <c r="XED1058" s="9"/>
      <c r="XEE1058" s="9"/>
      <c r="XEF1058" s="9"/>
      <c r="XEG1058" s="9"/>
      <c r="XEH1058" s="9"/>
      <c r="XEI1058" s="9"/>
      <c r="XEJ1058" s="9"/>
      <c r="XEK1058" s="9"/>
      <c r="XEL1058" s="9"/>
      <c r="XEM1058" s="9"/>
      <c r="XEN1058" s="9"/>
      <c r="XEO1058" s="9"/>
      <c r="XEP1058" s="9"/>
      <c r="XEQ1058" s="9"/>
      <c r="XER1058" s="9"/>
      <c r="XES1058" s="9"/>
      <c r="XET1058" s="9"/>
      <c r="XEU1058" s="9"/>
      <c r="XEV1058" s="9"/>
      <c r="XEW1058" s="9"/>
      <c r="XEX1058" s="9"/>
      <c r="XEY1058" s="9"/>
      <c r="XEZ1058" s="9"/>
      <c r="XFA1058" s="9"/>
      <c r="XFB1058" s="9"/>
      <c r="XFC1058" s="9"/>
      <c r="XFD1058" s="9"/>
    </row>
    <row r="1059" spans="1:16384" hidden="1">
      <c r="A1059" s="55">
        <f t="shared" si="271"/>
        <v>1051</v>
      </c>
      <c r="B1059" s="146" t="s">
        <v>1099</v>
      </c>
      <c r="C1059" s="176" t="s">
        <v>3030</v>
      </c>
      <c r="D1059" s="40" t="s">
        <v>2293</v>
      </c>
      <c r="E1059" s="41">
        <v>157821</v>
      </c>
      <c r="F1059" s="42">
        <v>34062446</v>
      </c>
      <c r="G1059" s="42">
        <v>5233466</v>
      </c>
      <c r="H1059" s="89">
        <v>15.36</v>
      </c>
      <c r="I1059" s="48">
        <v>29562</v>
      </c>
      <c r="J1059" s="48">
        <v>35327</v>
      </c>
      <c r="K1059" s="48">
        <v>-331409</v>
      </c>
      <c r="L1059" s="48">
        <v>-5216322</v>
      </c>
      <c r="N1059" s="3" t="str">
        <f t="shared" si="256"/>
        <v>0</v>
      </c>
      <c r="O1059" s="3" t="str">
        <f t="shared" si="257"/>
        <v>0</v>
      </c>
      <c r="P1059" s="3" t="str">
        <f t="shared" si="258"/>
        <v>1</v>
      </c>
      <c r="Q1059" s="3" t="str">
        <f t="shared" si="259"/>
        <v>1</v>
      </c>
      <c r="R1059" s="8">
        <f t="shared" si="260"/>
        <v>2</v>
      </c>
      <c r="S1059" s="6">
        <f t="shared" si="261"/>
        <v>15.36</v>
      </c>
      <c r="T1059" s="6">
        <f t="shared" si="262"/>
        <v>-16.096442398763731</v>
      </c>
      <c r="V1059" s="3" t="str">
        <f t="shared" si="263"/>
        <v>PASS</v>
      </c>
      <c r="W1059" s="3" t="str">
        <f t="shared" si="264"/>
        <v>PASS</v>
      </c>
      <c r="X1059" s="3" t="str">
        <f t="shared" si="265"/>
        <v>PASS</v>
      </c>
      <c r="Y1059" s="3" t="str">
        <f t="shared" si="266"/>
        <v>PASS</v>
      </c>
      <c r="Z1059" s="3" t="str">
        <f t="shared" si="267"/>
        <v>FAIL</v>
      </c>
      <c r="AA1059" s="18">
        <f t="shared" si="268"/>
        <v>3</v>
      </c>
      <c r="AB1059" s="3" t="str">
        <f t="shared" si="269"/>
        <v>A065170</v>
      </c>
      <c r="AC1059" s="13" t="str">
        <f t="shared" si="270"/>
        <v>넥스트BT</v>
      </c>
    </row>
    <row r="1060" spans="1:16384" s="19" customFormat="1" hidden="1">
      <c r="A1060" s="55">
        <f t="shared" si="271"/>
        <v>1052</v>
      </c>
      <c r="B1060" s="143" t="s">
        <v>1432</v>
      </c>
      <c r="C1060" s="175" t="s">
        <v>3322</v>
      </c>
      <c r="D1060" s="37" t="s">
        <v>2286</v>
      </c>
      <c r="E1060" s="38">
        <v>84805</v>
      </c>
      <c r="F1060" s="39">
        <v>53446873</v>
      </c>
      <c r="G1060" s="39">
        <v>3845127</v>
      </c>
      <c r="H1060" s="88">
        <v>7.19</v>
      </c>
      <c r="I1060" s="47">
        <v>556272</v>
      </c>
      <c r="J1060" s="47">
        <v>-1975389</v>
      </c>
      <c r="K1060" s="47">
        <v>-666948</v>
      </c>
      <c r="L1060" s="47">
        <v>-318348</v>
      </c>
      <c r="N1060" s="21" t="str">
        <f t="shared" si="256"/>
        <v>0</v>
      </c>
      <c r="O1060" s="21" t="str">
        <f t="shared" si="257"/>
        <v>1</v>
      </c>
      <c r="P1060" s="21" t="str">
        <f t="shared" si="258"/>
        <v>1</v>
      </c>
      <c r="Q1060" s="21" t="str">
        <f t="shared" si="259"/>
        <v>1</v>
      </c>
      <c r="R1060" s="8">
        <f t="shared" si="260"/>
        <v>3</v>
      </c>
      <c r="S1060" s="20">
        <f t="shared" si="261"/>
        <v>7.19</v>
      </c>
      <c r="T1060" s="20">
        <f t="shared" si="262"/>
        <v>-4.4986972390321132</v>
      </c>
      <c r="U1060" s="21"/>
      <c r="V1060" s="21" t="str">
        <f t="shared" si="263"/>
        <v>PASS</v>
      </c>
      <c r="W1060" s="21" t="str">
        <f t="shared" si="264"/>
        <v>PASS</v>
      </c>
      <c r="X1060" s="21" t="str">
        <f t="shared" si="265"/>
        <v>PASS</v>
      </c>
      <c r="Y1060" s="21" t="str">
        <f t="shared" si="266"/>
        <v>PASS</v>
      </c>
      <c r="Z1060" s="21" t="str">
        <f t="shared" si="267"/>
        <v>PASS</v>
      </c>
      <c r="AA1060" s="8">
        <f t="shared" si="268"/>
        <v>3</v>
      </c>
      <c r="AB1060" s="21" t="str">
        <f t="shared" si="269"/>
        <v>A108860</v>
      </c>
      <c r="AC1060" s="22" t="str">
        <f t="shared" si="270"/>
        <v>디오텍</v>
      </c>
    </row>
    <row r="1061" spans="1:16384">
      <c r="A1061" s="55">
        <f t="shared" si="271"/>
        <v>1053</v>
      </c>
      <c r="B1061" s="143" t="s">
        <v>2268</v>
      </c>
      <c r="C1061" s="175" t="s">
        <v>3411</v>
      </c>
      <c r="D1061" s="37" t="s">
        <v>2286</v>
      </c>
      <c r="E1061" s="38">
        <v>61091</v>
      </c>
      <c r="F1061" s="39">
        <v>31985888</v>
      </c>
      <c r="G1061" s="39">
        <v>45750715</v>
      </c>
      <c r="H1061" s="88">
        <v>143.03</v>
      </c>
      <c r="I1061" s="47">
        <v>-1272277</v>
      </c>
      <c r="J1061" s="47">
        <v>-1277083</v>
      </c>
      <c r="K1061" s="47">
        <v>-2212150</v>
      </c>
      <c r="L1061" s="47">
        <v>-3322305</v>
      </c>
      <c r="N1061" s="3" t="str">
        <f t="shared" si="256"/>
        <v>1</v>
      </c>
      <c r="O1061" s="3" t="str">
        <f t="shared" si="257"/>
        <v>1</v>
      </c>
      <c r="P1061" s="3" t="str">
        <f t="shared" si="258"/>
        <v>1</v>
      </c>
      <c r="Q1061" s="3" t="str">
        <f t="shared" si="259"/>
        <v>1</v>
      </c>
      <c r="R1061" s="8">
        <f t="shared" si="260"/>
        <v>4</v>
      </c>
      <c r="S1061" s="6">
        <f t="shared" si="261"/>
        <v>143.03</v>
      </c>
      <c r="T1061" s="6">
        <f t="shared" si="262"/>
        <v>-25.273067297678274</v>
      </c>
      <c r="V1061" s="3" t="str">
        <f t="shared" si="263"/>
        <v>PASS</v>
      </c>
      <c r="W1061" s="3" t="str">
        <f t="shared" si="264"/>
        <v>PASS</v>
      </c>
      <c r="X1061" s="3" t="str">
        <f t="shared" si="265"/>
        <v>FAIL</v>
      </c>
      <c r="Y1061" s="3" t="str">
        <f t="shared" si="266"/>
        <v>FAIL</v>
      </c>
      <c r="Z1061" s="3" t="str">
        <f t="shared" si="267"/>
        <v>FAIL</v>
      </c>
      <c r="AA1061" s="18">
        <f t="shared" si="268"/>
        <v>2</v>
      </c>
      <c r="AB1061" s="3" t="str">
        <f t="shared" si="269"/>
        <v>A097800</v>
      </c>
      <c r="AC1061" s="13" t="str">
        <f t="shared" si="270"/>
        <v>윈팩</v>
      </c>
    </row>
    <row r="1062" spans="1:16384" hidden="1">
      <c r="A1062" s="55">
        <f t="shared" si="271"/>
        <v>1054</v>
      </c>
      <c r="B1062" s="143" t="s">
        <v>514</v>
      </c>
      <c r="C1062" s="175" t="s">
        <v>3484</v>
      </c>
      <c r="D1062" s="37" t="s">
        <v>2294</v>
      </c>
      <c r="E1062" s="38">
        <v>54317</v>
      </c>
      <c r="F1062" s="39">
        <v>63211820</v>
      </c>
      <c r="G1062" s="39">
        <v>100359267</v>
      </c>
      <c r="H1062" s="88">
        <v>158.77000000000001</v>
      </c>
      <c r="I1062" s="47">
        <v>306059</v>
      </c>
      <c r="J1062" s="47">
        <v>200454</v>
      </c>
      <c r="K1062" s="47">
        <v>-1620381</v>
      </c>
      <c r="L1062" s="47">
        <v>-15006302</v>
      </c>
      <c r="N1062" s="3" t="str">
        <f t="shared" si="256"/>
        <v>0</v>
      </c>
      <c r="O1062" s="3" t="str">
        <f t="shared" si="257"/>
        <v>0</v>
      </c>
      <c r="P1062" s="3" t="str">
        <f t="shared" si="258"/>
        <v>1</v>
      </c>
      <c r="Q1062" s="3" t="str">
        <f t="shared" si="259"/>
        <v>1</v>
      </c>
      <c r="R1062" s="8">
        <f t="shared" si="260"/>
        <v>2</v>
      </c>
      <c r="S1062" s="6">
        <f t="shared" si="261"/>
        <v>158.77000000000001</v>
      </c>
      <c r="T1062" s="6">
        <f t="shared" si="262"/>
        <v>-25.501828613699146</v>
      </c>
      <c r="V1062" s="3" t="str">
        <f t="shared" si="263"/>
        <v>PASS</v>
      </c>
      <c r="W1062" s="3" t="str">
        <f t="shared" si="264"/>
        <v>PASS</v>
      </c>
      <c r="X1062" s="3" t="str">
        <f t="shared" si="265"/>
        <v>PASS</v>
      </c>
      <c r="Y1062" s="3" t="str">
        <f t="shared" si="266"/>
        <v>PASS</v>
      </c>
      <c r="Z1062" s="3" t="str">
        <f t="shared" si="267"/>
        <v>FAIL</v>
      </c>
      <c r="AA1062" s="18">
        <f t="shared" si="268"/>
        <v>3</v>
      </c>
      <c r="AB1062" s="3" t="str">
        <f t="shared" si="269"/>
        <v>A017180</v>
      </c>
      <c r="AC1062" s="13" t="str">
        <f t="shared" si="270"/>
        <v>명문제약</v>
      </c>
    </row>
    <row r="1063" spans="1:16384">
      <c r="A1063" s="55">
        <f t="shared" si="271"/>
        <v>1055</v>
      </c>
      <c r="B1063" s="143" t="s">
        <v>952</v>
      </c>
      <c r="C1063" s="175" t="s">
        <v>3146</v>
      </c>
      <c r="D1063" s="37" t="s">
        <v>2289</v>
      </c>
      <c r="E1063" s="38">
        <v>121920</v>
      </c>
      <c r="F1063" s="39">
        <v>39315641</v>
      </c>
      <c r="G1063" s="39">
        <v>54554590</v>
      </c>
      <c r="H1063" s="88">
        <v>138.76</v>
      </c>
      <c r="I1063" s="47">
        <v>-465982</v>
      </c>
      <c r="J1063" s="47">
        <v>-1377702</v>
      </c>
      <c r="K1063" s="47">
        <v>-548898</v>
      </c>
      <c r="L1063" s="47">
        <v>-2038592</v>
      </c>
      <c r="N1063" s="3" t="str">
        <f t="shared" si="256"/>
        <v>1</v>
      </c>
      <c r="O1063" s="3" t="str">
        <f t="shared" si="257"/>
        <v>1</v>
      </c>
      <c r="P1063" s="3" t="str">
        <f t="shared" si="258"/>
        <v>1</v>
      </c>
      <c r="Q1063" s="3" t="str">
        <f t="shared" si="259"/>
        <v>1</v>
      </c>
      <c r="R1063" s="8">
        <f t="shared" si="260"/>
        <v>4</v>
      </c>
      <c r="S1063" s="6">
        <f t="shared" si="261"/>
        <v>138.76</v>
      </c>
      <c r="T1063" s="6">
        <f t="shared" si="262"/>
        <v>-11.270766258141386</v>
      </c>
      <c r="V1063" s="3" t="str">
        <f t="shared" si="263"/>
        <v>PASS</v>
      </c>
      <c r="W1063" s="3" t="str">
        <f t="shared" si="264"/>
        <v>PASS</v>
      </c>
      <c r="X1063" s="3" t="str">
        <f t="shared" si="265"/>
        <v>FAIL</v>
      </c>
      <c r="Y1063" s="3" t="str">
        <f t="shared" si="266"/>
        <v>FAIL</v>
      </c>
      <c r="Z1063" s="3" t="str">
        <f t="shared" si="267"/>
        <v>FAIL</v>
      </c>
      <c r="AA1063" s="18">
        <f t="shared" si="268"/>
        <v>2</v>
      </c>
      <c r="AB1063" s="3" t="str">
        <f t="shared" si="269"/>
        <v>A050540</v>
      </c>
      <c r="AC1063" s="13" t="str">
        <f t="shared" si="270"/>
        <v>엠피씨</v>
      </c>
    </row>
    <row r="1064" spans="1:16384" hidden="1">
      <c r="A1064" s="55">
        <f t="shared" si="271"/>
        <v>1056</v>
      </c>
      <c r="B1064" s="146" t="s">
        <v>1161</v>
      </c>
      <c r="C1064" s="176" t="s">
        <v>3123</v>
      </c>
      <c r="D1064" s="40" t="s">
        <v>2286</v>
      </c>
      <c r="E1064" s="41">
        <v>127291</v>
      </c>
      <c r="F1064" s="42">
        <v>42141827</v>
      </c>
      <c r="G1064" s="42">
        <v>9025996</v>
      </c>
      <c r="H1064" s="89">
        <v>21.42</v>
      </c>
      <c r="I1064" s="48">
        <v>-1119767</v>
      </c>
      <c r="J1064" s="48">
        <v>668739</v>
      </c>
      <c r="K1064" s="48">
        <v>-13247</v>
      </c>
      <c r="L1064" s="48">
        <v>-1708275</v>
      </c>
      <c r="N1064" s="3" t="str">
        <f t="shared" si="256"/>
        <v>1</v>
      </c>
      <c r="O1064" s="3" t="str">
        <f t="shared" si="257"/>
        <v>0</v>
      </c>
      <c r="P1064" s="3" t="str">
        <f t="shared" si="258"/>
        <v>1</v>
      </c>
      <c r="Q1064" s="3" t="str">
        <f t="shared" si="259"/>
        <v>1</v>
      </c>
      <c r="R1064" s="8">
        <f t="shared" si="260"/>
        <v>3</v>
      </c>
      <c r="S1064" s="6">
        <f t="shared" si="261"/>
        <v>21.42</v>
      </c>
      <c r="T1064" s="6">
        <f t="shared" si="262"/>
        <v>-5.1553294070520481</v>
      </c>
      <c r="V1064" s="3" t="str">
        <f t="shared" si="263"/>
        <v>PASS</v>
      </c>
      <c r="W1064" s="3" t="str">
        <f t="shared" si="264"/>
        <v>PASS</v>
      </c>
      <c r="X1064" s="3" t="str">
        <f t="shared" si="265"/>
        <v>PASS</v>
      </c>
      <c r="Y1064" s="3" t="str">
        <f t="shared" si="266"/>
        <v>PASS</v>
      </c>
      <c r="Z1064" s="3" t="str">
        <f t="shared" si="267"/>
        <v>PASS</v>
      </c>
      <c r="AA1064" s="18">
        <f t="shared" si="268"/>
        <v>3</v>
      </c>
      <c r="AB1064" s="3" t="str">
        <f t="shared" si="269"/>
        <v>A069410</v>
      </c>
      <c r="AC1064" s="13" t="str">
        <f t="shared" si="270"/>
        <v>엔텔스</v>
      </c>
    </row>
    <row r="1065" spans="1:16384" hidden="1">
      <c r="A1065" s="55">
        <f t="shared" si="271"/>
        <v>1057</v>
      </c>
      <c r="B1065" s="143" t="s">
        <v>844</v>
      </c>
      <c r="C1065" s="175" t="s">
        <v>3203</v>
      </c>
      <c r="D1065" s="37" t="s">
        <v>2287</v>
      </c>
      <c r="E1065" s="38">
        <v>101591</v>
      </c>
      <c r="F1065" s="39">
        <v>60125692</v>
      </c>
      <c r="G1065" s="39">
        <v>10803661</v>
      </c>
      <c r="H1065" s="88">
        <v>17.97</v>
      </c>
      <c r="I1065" s="47">
        <v>2227428</v>
      </c>
      <c r="J1065" s="47">
        <v>1797950</v>
      </c>
      <c r="K1065" s="47">
        <v>1045260</v>
      </c>
      <c r="L1065" s="47">
        <v>466379</v>
      </c>
      <c r="N1065" s="3" t="str">
        <f t="shared" si="256"/>
        <v>0</v>
      </c>
      <c r="O1065" s="3" t="str">
        <f t="shared" si="257"/>
        <v>0</v>
      </c>
      <c r="P1065" s="3" t="str">
        <f t="shared" si="258"/>
        <v>0</v>
      </c>
      <c r="Q1065" s="3" t="str">
        <f t="shared" si="259"/>
        <v>0</v>
      </c>
      <c r="R1065" s="8">
        <f t="shared" si="260"/>
        <v>0</v>
      </c>
      <c r="S1065" s="6">
        <f t="shared" si="261"/>
        <v>17.97</v>
      </c>
      <c r="T1065" s="6">
        <f t="shared" si="262"/>
        <v>9.2090698931165722</v>
      </c>
      <c r="V1065" s="3" t="str">
        <f t="shared" si="263"/>
        <v>PASS</v>
      </c>
      <c r="W1065" s="3" t="str">
        <f t="shared" si="264"/>
        <v>PASS</v>
      </c>
      <c r="X1065" s="3" t="str">
        <f t="shared" si="265"/>
        <v>PASS</v>
      </c>
      <c r="Y1065" s="3" t="str">
        <f t="shared" si="266"/>
        <v>PASS</v>
      </c>
      <c r="Z1065" s="3" t="str">
        <f t="shared" si="267"/>
        <v>PASS</v>
      </c>
      <c r="AA1065" s="18">
        <f t="shared" si="268"/>
        <v>3</v>
      </c>
      <c r="AB1065" s="3" t="str">
        <f t="shared" si="269"/>
        <v>A040420</v>
      </c>
      <c r="AC1065" s="13" t="str">
        <f t="shared" si="270"/>
        <v>정상제이엘에스</v>
      </c>
    </row>
    <row r="1066" spans="1:16384">
      <c r="A1066" s="55">
        <f t="shared" si="271"/>
        <v>1058</v>
      </c>
      <c r="B1066" s="143" t="s">
        <v>60</v>
      </c>
      <c r="C1066" s="175" t="s">
        <v>1732</v>
      </c>
      <c r="D1066" s="37" t="s">
        <v>2289</v>
      </c>
      <c r="E1066" s="38">
        <v>31380</v>
      </c>
      <c r="F1066" s="39">
        <v>39440516</v>
      </c>
      <c r="G1066" s="39">
        <v>187460662</v>
      </c>
      <c r="H1066" s="88" t="s">
        <v>2311</v>
      </c>
      <c r="I1066" s="47">
        <v>-25496270</v>
      </c>
      <c r="J1066" s="47">
        <v>-23776273</v>
      </c>
      <c r="K1066" s="47">
        <v>-2236717</v>
      </c>
      <c r="L1066" s="47">
        <v>-23915054</v>
      </c>
      <c r="N1066" s="3" t="str">
        <f t="shared" si="256"/>
        <v>1</v>
      </c>
      <c r="O1066" s="3" t="str">
        <f t="shared" si="257"/>
        <v>1</v>
      </c>
      <c r="P1066" s="3" t="str">
        <f t="shared" si="258"/>
        <v>1</v>
      </c>
      <c r="Q1066" s="3" t="str">
        <f t="shared" si="259"/>
        <v>1</v>
      </c>
      <c r="R1066" s="8">
        <f t="shared" si="260"/>
        <v>4</v>
      </c>
      <c r="S1066" s="6" t="str">
        <f t="shared" si="261"/>
        <v>일부잠식</v>
      </c>
      <c r="T1066" s="6">
        <f t="shared" si="262"/>
        <v>-191.23561669426434</v>
      </c>
      <c r="V1066" s="3" t="str">
        <f t="shared" si="263"/>
        <v>FAIL</v>
      </c>
      <c r="W1066" s="3" t="str">
        <f t="shared" si="264"/>
        <v>FAIL</v>
      </c>
      <c r="X1066" s="3" t="str">
        <f t="shared" si="265"/>
        <v>FAIL</v>
      </c>
      <c r="Y1066" s="3" t="str">
        <f t="shared" si="266"/>
        <v>FAIL</v>
      </c>
      <c r="Z1066" s="3" t="str">
        <f t="shared" si="267"/>
        <v>FAIL</v>
      </c>
      <c r="AA1066" s="18">
        <f t="shared" si="268"/>
        <v>0</v>
      </c>
      <c r="AB1066" s="3" t="str">
        <f t="shared" si="269"/>
        <v>A001260</v>
      </c>
      <c r="AC1066" s="13" t="str">
        <f t="shared" si="270"/>
        <v>남광토건</v>
      </c>
    </row>
    <row r="1067" spans="1:16384" hidden="1">
      <c r="A1067" s="55">
        <f t="shared" si="271"/>
        <v>1059</v>
      </c>
      <c r="B1067" s="143" t="s">
        <v>1041</v>
      </c>
      <c r="C1067" s="175" t="s">
        <v>3175</v>
      </c>
      <c r="D1067" s="37" t="s">
        <v>2289</v>
      </c>
      <c r="E1067" s="38">
        <v>108206</v>
      </c>
      <c r="F1067" s="39">
        <v>60117014</v>
      </c>
      <c r="G1067" s="39">
        <v>24958404</v>
      </c>
      <c r="H1067" s="88">
        <v>41.52</v>
      </c>
      <c r="I1067" s="47">
        <v>1855124</v>
      </c>
      <c r="J1067" s="47">
        <v>1506935</v>
      </c>
      <c r="K1067" s="47">
        <v>1083989</v>
      </c>
      <c r="L1067" s="47">
        <v>211313</v>
      </c>
      <c r="N1067" s="3" t="str">
        <f t="shared" si="256"/>
        <v>0</v>
      </c>
      <c r="O1067" s="3" t="str">
        <f t="shared" si="257"/>
        <v>0</v>
      </c>
      <c r="P1067" s="3" t="str">
        <f t="shared" si="258"/>
        <v>0</v>
      </c>
      <c r="Q1067" s="3" t="str">
        <f t="shared" si="259"/>
        <v>0</v>
      </c>
      <c r="R1067" s="8">
        <f t="shared" si="260"/>
        <v>0</v>
      </c>
      <c r="S1067" s="6">
        <f t="shared" si="261"/>
        <v>41.52</v>
      </c>
      <c r="T1067" s="6">
        <f t="shared" si="262"/>
        <v>7.7471595645119695</v>
      </c>
      <c r="V1067" s="3" t="str">
        <f t="shared" si="263"/>
        <v>PASS</v>
      </c>
      <c r="W1067" s="3" t="str">
        <f t="shared" si="264"/>
        <v>PASS</v>
      </c>
      <c r="X1067" s="3" t="str">
        <f t="shared" si="265"/>
        <v>PASS</v>
      </c>
      <c r="Y1067" s="3" t="str">
        <f t="shared" si="266"/>
        <v>PASS</v>
      </c>
      <c r="Z1067" s="3" t="str">
        <f t="shared" si="267"/>
        <v>PASS</v>
      </c>
      <c r="AA1067" s="18">
        <f t="shared" si="268"/>
        <v>3</v>
      </c>
      <c r="AB1067" s="3" t="str">
        <f t="shared" si="269"/>
        <v>A057540</v>
      </c>
      <c r="AC1067" s="13" t="str">
        <f t="shared" si="270"/>
        <v>옴니시스템</v>
      </c>
    </row>
    <row r="1068" spans="1:16384" hidden="1">
      <c r="A1068" s="55">
        <f t="shared" si="271"/>
        <v>1060</v>
      </c>
      <c r="B1068" s="143" t="s">
        <v>1243</v>
      </c>
      <c r="C1068" s="175" t="s">
        <v>3235</v>
      </c>
      <c r="D1068" s="37" t="s">
        <v>2286</v>
      </c>
      <c r="E1068" s="38">
        <v>95148</v>
      </c>
      <c r="F1068" s="39">
        <v>100863565</v>
      </c>
      <c r="G1068" s="39">
        <v>6004151</v>
      </c>
      <c r="H1068" s="88">
        <v>5.95</v>
      </c>
      <c r="I1068" s="47">
        <v>2116115</v>
      </c>
      <c r="J1068" s="47">
        <v>2295876</v>
      </c>
      <c r="K1068" s="47">
        <v>2863318</v>
      </c>
      <c r="L1068" s="47">
        <v>1742229</v>
      </c>
      <c r="N1068" s="3" t="str">
        <f t="shared" si="256"/>
        <v>0</v>
      </c>
      <c r="O1068" s="3" t="str">
        <f t="shared" si="257"/>
        <v>0</v>
      </c>
      <c r="P1068" s="3" t="str">
        <f t="shared" si="258"/>
        <v>0</v>
      </c>
      <c r="Q1068" s="3" t="str">
        <f t="shared" si="259"/>
        <v>0</v>
      </c>
      <c r="R1068" s="8">
        <f t="shared" si="260"/>
        <v>0</v>
      </c>
      <c r="S1068" s="6">
        <f t="shared" si="261"/>
        <v>5.95</v>
      </c>
      <c r="T1068" s="6">
        <f t="shared" si="262"/>
        <v>8.9403324183514634</v>
      </c>
      <c r="V1068" s="3" t="str">
        <f t="shared" si="263"/>
        <v>PASS</v>
      </c>
      <c r="W1068" s="3" t="str">
        <f t="shared" si="264"/>
        <v>PASS</v>
      </c>
      <c r="X1068" s="3" t="str">
        <f t="shared" si="265"/>
        <v>PASS</v>
      </c>
      <c r="Y1068" s="3" t="str">
        <f t="shared" si="266"/>
        <v>PASS</v>
      </c>
      <c r="Z1068" s="3" t="str">
        <f t="shared" si="267"/>
        <v>PASS</v>
      </c>
      <c r="AA1068" s="18">
        <f t="shared" si="268"/>
        <v>3</v>
      </c>
      <c r="AB1068" s="3" t="str">
        <f t="shared" si="269"/>
        <v>A080520</v>
      </c>
      <c r="AC1068" s="13" t="str">
        <f t="shared" si="270"/>
        <v>오디텍</v>
      </c>
    </row>
    <row r="1069" spans="1:16384" hidden="1">
      <c r="A1069" s="55">
        <f t="shared" si="271"/>
        <v>1061</v>
      </c>
      <c r="B1069" s="146" t="s">
        <v>2298</v>
      </c>
      <c r="C1069" s="176" t="s">
        <v>3187</v>
      </c>
      <c r="D1069" s="40" t="s">
        <v>2286</v>
      </c>
      <c r="E1069" s="41">
        <v>112907</v>
      </c>
      <c r="F1069" s="42">
        <v>95596751</v>
      </c>
      <c r="G1069" s="42">
        <v>13160212</v>
      </c>
      <c r="H1069" s="89">
        <v>13.77</v>
      </c>
      <c r="I1069" s="48">
        <v>2470261</v>
      </c>
      <c r="J1069" s="48">
        <v>721438</v>
      </c>
      <c r="K1069" s="48">
        <v>1497784</v>
      </c>
      <c r="L1069" s="48">
        <v>-3879234</v>
      </c>
      <c r="N1069" s="3" t="str">
        <f t="shared" si="256"/>
        <v>0</v>
      </c>
      <c r="O1069" s="3" t="str">
        <f t="shared" si="257"/>
        <v>0</v>
      </c>
      <c r="P1069" s="3" t="str">
        <f t="shared" si="258"/>
        <v>0</v>
      </c>
      <c r="Q1069" s="3" t="str">
        <f t="shared" si="259"/>
        <v>1</v>
      </c>
      <c r="R1069" s="8">
        <f t="shared" si="260"/>
        <v>1</v>
      </c>
      <c r="S1069" s="6">
        <f t="shared" si="261"/>
        <v>13.77</v>
      </c>
      <c r="T1069" s="6">
        <f t="shared" si="262"/>
        <v>0.84756959993337011</v>
      </c>
      <c r="V1069" s="3" t="str">
        <f t="shared" si="263"/>
        <v>PASS</v>
      </c>
      <c r="W1069" s="3" t="str">
        <f t="shared" si="264"/>
        <v>PASS</v>
      </c>
      <c r="X1069" s="3" t="str">
        <f t="shared" si="265"/>
        <v>PASS</v>
      </c>
      <c r="Y1069" s="3" t="str">
        <f t="shared" si="266"/>
        <v>PASS</v>
      </c>
      <c r="Z1069" s="3" t="str">
        <f t="shared" si="267"/>
        <v>PASS</v>
      </c>
      <c r="AA1069" s="18">
        <f t="shared" si="268"/>
        <v>3</v>
      </c>
      <c r="AB1069" s="3" t="str">
        <f t="shared" si="269"/>
        <v>A085810</v>
      </c>
      <c r="AC1069" s="13" t="str">
        <f t="shared" si="270"/>
        <v>알티캐스트</v>
      </c>
    </row>
    <row r="1070" spans="1:16384" hidden="1">
      <c r="A1070" s="55">
        <f t="shared" si="271"/>
        <v>1062</v>
      </c>
      <c r="B1070" s="143" t="s">
        <v>926</v>
      </c>
      <c r="C1070" s="175" t="s">
        <v>3220</v>
      </c>
      <c r="D1070" s="37" t="s">
        <v>2287</v>
      </c>
      <c r="E1070" s="38">
        <v>102298</v>
      </c>
      <c r="F1070" s="39">
        <v>82031793</v>
      </c>
      <c r="G1070" s="39">
        <v>43538479</v>
      </c>
      <c r="H1070" s="88">
        <v>53.08</v>
      </c>
      <c r="I1070" s="47">
        <v>969879</v>
      </c>
      <c r="J1070" s="47">
        <v>940953</v>
      </c>
      <c r="K1070" s="47">
        <v>-880345</v>
      </c>
      <c r="L1070" s="47">
        <v>13068348</v>
      </c>
      <c r="N1070" s="3" t="str">
        <f t="shared" si="256"/>
        <v>0</v>
      </c>
      <c r="O1070" s="3" t="str">
        <f t="shared" si="257"/>
        <v>0</v>
      </c>
      <c r="P1070" s="3" t="str">
        <f t="shared" si="258"/>
        <v>1</v>
      </c>
      <c r="Q1070" s="3" t="str">
        <f t="shared" si="259"/>
        <v>0</v>
      </c>
      <c r="R1070" s="8">
        <f t="shared" si="260"/>
        <v>1</v>
      </c>
      <c r="S1070" s="6">
        <f t="shared" si="261"/>
        <v>53.08</v>
      </c>
      <c r="T1070" s="6">
        <f t="shared" si="262"/>
        <v>17.187037469728352</v>
      </c>
      <c r="V1070" s="3" t="str">
        <f t="shared" si="263"/>
        <v>PASS</v>
      </c>
      <c r="W1070" s="3" t="str">
        <f t="shared" si="264"/>
        <v>PASS</v>
      </c>
      <c r="X1070" s="3" t="str">
        <f t="shared" si="265"/>
        <v>PASS</v>
      </c>
      <c r="Y1070" s="3" t="str">
        <f t="shared" si="266"/>
        <v>PASS</v>
      </c>
      <c r="Z1070" s="3" t="str">
        <f t="shared" si="267"/>
        <v>PASS</v>
      </c>
      <c r="AA1070" s="18">
        <f t="shared" si="268"/>
        <v>3</v>
      </c>
      <c r="AB1070" s="3" t="str">
        <f t="shared" si="269"/>
        <v>A048430</v>
      </c>
      <c r="AC1070" s="13" t="str">
        <f t="shared" si="270"/>
        <v>유라테크</v>
      </c>
    </row>
    <row r="1071" spans="1:16384" hidden="1">
      <c r="A1071" s="55">
        <f t="shared" si="271"/>
        <v>1063</v>
      </c>
      <c r="B1071" s="143" t="s">
        <v>190</v>
      </c>
      <c r="C1071" s="175" t="s">
        <v>3248</v>
      </c>
      <c r="D1071" s="37" t="s">
        <v>2294</v>
      </c>
      <c r="E1071" s="38">
        <v>93120</v>
      </c>
      <c r="F1071" s="39">
        <v>87988956</v>
      </c>
      <c r="G1071" s="39">
        <v>44379957</v>
      </c>
      <c r="H1071" s="88">
        <v>50.44</v>
      </c>
      <c r="I1071" s="47">
        <v>2392417</v>
      </c>
      <c r="J1071" s="47">
        <v>833312</v>
      </c>
      <c r="K1071" s="47">
        <v>823248</v>
      </c>
      <c r="L1071" s="47">
        <v>1243501</v>
      </c>
      <c r="N1071" s="3" t="str">
        <f t="shared" si="256"/>
        <v>0</v>
      </c>
      <c r="O1071" s="3" t="str">
        <f t="shared" si="257"/>
        <v>0</v>
      </c>
      <c r="P1071" s="3" t="str">
        <f t="shared" si="258"/>
        <v>0</v>
      </c>
      <c r="Q1071" s="3" t="str">
        <f t="shared" si="259"/>
        <v>0</v>
      </c>
      <c r="R1071" s="8">
        <f t="shared" si="260"/>
        <v>0</v>
      </c>
      <c r="S1071" s="6">
        <f t="shared" si="261"/>
        <v>50.44</v>
      </c>
      <c r="T1071" s="6">
        <f t="shared" si="262"/>
        <v>6.0149344197242209</v>
      </c>
      <c r="V1071" s="3" t="str">
        <f t="shared" si="263"/>
        <v>PASS</v>
      </c>
      <c r="W1071" s="3" t="str">
        <f t="shared" si="264"/>
        <v>PASS</v>
      </c>
      <c r="X1071" s="3" t="str">
        <f t="shared" si="265"/>
        <v>PASS</v>
      </c>
      <c r="Y1071" s="3" t="str">
        <f t="shared" si="266"/>
        <v>PASS</v>
      </c>
      <c r="Z1071" s="3" t="str">
        <f t="shared" si="267"/>
        <v>PASS</v>
      </c>
      <c r="AA1071" s="18">
        <f t="shared" si="268"/>
        <v>3</v>
      </c>
      <c r="AB1071" s="3" t="str">
        <f t="shared" si="269"/>
        <v>A004080</v>
      </c>
      <c r="AC1071" s="13" t="str">
        <f t="shared" si="270"/>
        <v>신흥</v>
      </c>
    </row>
    <row r="1072" spans="1:16384" hidden="1">
      <c r="A1072" s="55">
        <f t="shared" si="271"/>
        <v>1064</v>
      </c>
      <c r="B1072" s="143" t="s">
        <v>758</v>
      </c>
      <c r="C1072" s="175" t="s">
        <v>3255</v>
      </c>
      <c r="D1072" s="37" t="s">
        <v>2286</v>
      </c>
      <c r="E1072" s="38">
        <v>100327</v>
      </c>
      <c r="F1072" s="39">
        <v>39928057</v>
      </c>
      <c r="G1072" s="39">
        <v>13585382</v>
      </c>
      <c r="H1072" s="88">
        <v>34.020000000000003</v>
      </c>
      <c r="I1072" s="47">
        <v>699880</v>
      </c>
      <c r="J1072" s="47">
        <v>668525</v>
      </c>
      <c r="K1072" s="47">
        <v>1613521</v>
      </c>
      <c r="L1072" s="47">
        <v>1287918</v>
      </c>
      <c r="N1072" s="3" t="str">
        <f t="shared" si="256"/>
        <v>0</v>
      </c>
      <c r="O1072" s="3" t="str">
        <f t="shared" si="257"/>
        <v>0</v>
      </c>
      <c r="P1072" s="3" t="str">
        <f t="shared" si="258"/>
        <v>0</v>
      </c>
      <c r="Q1072" s="3" t="str">
        <f t="shared" si="259"/>
        <v>0</v>
      </c>
      <c r="R1072" s="8">
        <f t="shared" si="260"/>
        <v>0</v>
      </c>
      <c r="S1072" s="6">
        <f t="shared" si="261"/>
        <v>34.020000000000003</v>
      </c>
      <c r="T1072" s="6">
        <f t="shared" si="262"/>
        <v>10.69384367989657</v>
      </c>
      <c r="V1072" s="3" t="str">
        <f t="shared" si="263"/>
        <v>PASS</v>
      </c>
      <c r="W1072" s="3" t="str">
        <f t="shared" si="264"/>
        <v>PASS</v>
      </c>
      <c r="X1072" s="3" t="str">
        <f t="shared" si="265"/>
        <v>PASS</v>
      </c>
      <c r="Y1072" s="3" t="str">
        <f t="shared" si="266"/>
        <v>PASS</v>
      </c>
      <c r="Z1072" s="3" t="str">
        <f t="shared" si="267"/>
        <v>PASS</v>
      </c>
      <c r="AA1072" s="18">
        <f t="shared" si="268"/>
        <v>3</v>
      </c>
      <c r="AB1072" s="3" t="str">
        <f t="shared" si="269"/>
        <v>A036090</v>
      </c>
      <c r="AC1072" s="13" t="str">
        <f t="shared" si="270"/>
        <v>위지트</v>
      </c>
    </row>
    <row r="1073" spans="1:29" hidden="1">
      <c r="A1073" s="55">
        <f t="shared" si="271"/>
        <v>1065</v>
      </c>
      <c r="B1073" s="143" t="s">
        <v>1205</v>
      </c>
      <c r="C1073" s="175" t="s">
        <v>3231</v>
      </c>
      <c r="D1073" s="37" t="s">
        <v>2286</v>
      </c>
      <c r="E1073" s="38">
        <v>102462</v>
      </c>
      <c r="F1073" s="39">
        <v>146772146</v>
      </c>
      <c r="G1073" s="39">
        <v>54993405</v>
      </c>
      <c r="H1073" s="88">
        <v>37.47</v>
      </c>
      <c r="I1073" s="47">
        <v>9597960</v>
      </c>
      <c r="J1073" s="47">
        <v>1551265</v>
      </c>
      <c r="K1073" s="47">
        <v>2483754</v>
      </c>
      <c r="L1073" s="47">
        <v>880749</v>
      </c>
      <c r="N1073" s="3" t="str">
        <f t="shared" si="256"/>
        <v>0</v>
      </c>
      <c r="O1073" s="3" t="str">
        <f t="shared" si="257"/>
        <v>0</v>
      </c>
      <c r="P1073" s="3" t="str">
        <f t="shared" si="258"/>
        <v>0</v>
      </c>
      <c r="Q1073" s="3" t="str">
        <f t="shared" si="259"/>
        <v>0</v>
      </c>
      <c r="R1073" s="8">
        <f t="shared" si="260"/>
        <v>0</v>
      </c>
      <c r="S1073" s="6">
        <f t="shared" si="261"/>
        <v>37.47</v>
      </c>
      <c r="T1073" s="6">
        <f t="shared" si="262"/>
        <v>9.8886119713750045</v>
      </c>
      <c r="V1073" s="3" t="str">
        <f t="shared" si="263"/>
        <v>PASS</v>
      </c>
      <c r="W1073" s="3" t="str">
        <f t="shared" si="264"/>
        <v>PASS</v>
      </c>
      <c r="X1073" s="3" t="str">
        <f t="shared" si="265"/>
        <v>PASS</v>
      </c>
      <c r="Y1073" s="3" t="str">
        <f t="shared" si="266"/>
        <v>PASS</v>
      </c>
      <c r="Z1073" s="3" t="str">
        <f t="shared" si="267"/>
        <v>PASS</v>
      </c>
      <c r="AA1073" s="18">
        <f t="shared" si="268"/>
        <v>3</v>
      </c>
      <c r="AB1073" s="3" t="str">
        <f t="shared" si="269"/>
        <v>A077500</v>
      </c>
      <c r="AC1073" s="13" t="str">
        <f t="shared" si="270"/>
        <v>유니퀘스트</v>
      </c>
    </row>
    <row r="1074" spans="1:29" hidden="1">
      <c r="A1074" s="55">
        <f t="shared" si="271"/>
        <v>1066</v>
      </c>
      <c r="B1074" s="146" t="s">
        <v>581</v>
      </c>
      <c r="C1074" s="176" t="s">
        <v>3143</v>
      </c>
      <c r="D1074" s="40" t="s">
        <v>2288</v>
      </c>
      <c r="E1074" s="41">
        <v>115640</v>
      </c>
      <c r="F1074" s="42">
        <v>179088489</v>
      </c>
      <c r="G1074" s="42">
        <v>92938260</v>
      </c>
      <c r="H1074" s="89">
        <v>51.9</v>
      </c>
      <c r="I1074" s="48">
        <v>311063</v>
      </c>
      <c r="J1074" s="48">
        <v>1076713</v>
      </c>
      <c r="K1074" s="48">
        <v>-40880</v>
      </c>
      <c r="L1074" s="48">
        <v>-13140877</v>
      </c>
      <c r="N1074" s="3" t="str">
        <f t="shared" si="256"/>
        <v>0</v>
      </c>
      <c r="O1074" s="3" t="str">
        <f t="shared" si="257"/>
        <v>0</v>
      </c>
      <c r="P1074" s="3" t="str">
        <f t="shared" si="258"/>
        <v>1</v>
      </c>
      <c r="Q1074" s="3" t="str">
        <f t="shared" si="259"/>
        <v>1</v>
      </c>
      <c r="R1074" s="8">
        <f t="shared" si="260"/>
        <v>2</v>
      </c>
      <c r="S1074" s="6">
        <f t="shared" si="261"/>
        <v>51.9</v>
      </c>
      <c r="T1074" s="6">
        <f t="shared" si="262"/>
        <v>-6.5855606163498308</v>
      </c>
      <c r="V1074" s="3" t="str">
        <f t="shared" si="263"/>
        <v>PASS</v>
      </c>
      <c r="W1074" s="3" t="str">
        <f t="shared" si="264"/>
        <v>PASS</v>
      </c>
      <c r="X1074" s="3" t="str">
        <f t="shared" si="265"/>
        <v>PASS</v>
      </c>
      <c r="Y1074" s="3" t="str">
        <f t="shared" si="266"/>
        <v>PASS</v>
      </c>
      <c r="Z1074" s="3" t="str">
        <f t="shared" si="267"/>
        <v>PASS</v>
      </c>
      <c r="AA1074" s="18">
        <f t="shared" si="268"/>
        <v>3</v>
      </c>
      <c r="AB1074" s="3" t="str">
        <f t="shared" si="269"/>
        <v>A023600</v>
      </c>
      <c r="AC1074" s="13" t="str">
        <f t="shared" si="270"/>
        <v>삼보판지</v>
      </c>
    </row>
    <row r="1075" spans="1:29" hidden="1">
      <c r="A1075" s="55">
        <f t="shared" si="271"/>
        <v>1067</v>
      </c>
      <c r="B1075" s="143" t="s">
        <v>173</v>
      </c>
      <c r="C1075" s="175" t="s">
        <v>3180</v>
      </c>
      <c r="D1075" s="37" t="s">
        <v>2287</v>
      </c>
      <c r="E1075" s="38">
        <v>114248</v>
      </c>
      <c r="F1075" s="39">
        <v>197485933</v>
      </c>
      <c r="G1075" s="39">
        <v>38341594</v>
      </c>
      <c r="H1075" s="88">
        <v>19.41</v>
      </c>
      <c r="I1075" s="47">
        <v>3056605</v>
      </c>
      <c r="J1075" s="47">
        <v>625567</v>
      </c>
      <c r="K1075" s="47">
        <v>173205</v>
      </c>
      <c r="L1075" s="47">
        <v>1110965</v>
      </c>
      <c r="N1075" s="3" t="str">
        <f t="shared" si="256"/>
        <v>0</v>
      </c>
      <c r="O1075" s="3" t="str">
        <f t="shared" si="257"/>
        <v>0</v>
      </c>
      <c r="P1075" s="3" t="str">
        <f t="shared" si="258"/>
        <v>0</v>
      </c>
      <c r="Q1075" s="3" t="str">
        <f t="shared" si="259"/>
        <v>0</v>
      </c>
      <c r="R1075" s="8">
        <f t="shared" si="260"/>
        <v>0</v>
      </c>
      <c r="S1075" s="6">
        <f t="shared" si="261"/>
        <v>19.41</v>
      </c>
      <c r="T1075" s="6">
        <f t="shared" si="262"/>
        <v>2.5147826604946086</v>
      </c>
      <c r="V1075" s="3" t="str">
        <f t="shared" si="263"/>
        <v>PASS</v>
      </c>
      <c r="W1075" s="3" t="str">
        <f t="shared" si="264"/>
        <v>PASS</v>
      </c>
      <c r="X1075" s="3" t="str">
        <f t="shared" si="265"/>
        <v>PASS</v>
      </c>
      <c r="Y1075" s="3" t="str">
        <f t="shared" si="266"/>
        <v>PASS</v>
      </c>
      <c r="Z1075" s="3" t="str">
        <f t="shared" si="267"/>
        <v>PASS</v>
      </c>
      <c r="AA1075" s="18">
        <f t="shared" si="268"/>
        <v>3</v>
      </c>
      <c r="AB1075" s="3" t="str">
        <f t="shared" si="269"/>
        <v>A003610</v>
      </c>
      <c r="AC1075" s="13" t="str">
        <f t="shared" si="270"/>
        <v>방림</v>
      </c>
    </row>
    <row r="1076" spans="1:29" s="19" customFormat="1" hidden="1">
      <c r="A1076" s="55">
        <f t="shared" si="271"/>
        <v>1068</v>
      </c>
      <c r="B1076" s="143" t="s">
        <v>344</v>
      </c>
      <c r="C1076" s="175" t="s">
        <v>3099</v>
      </c>
      <c r="D1076" s="37" t="s">
        <v>2287</v>
      </c>
      <c r="E1076" s="38">
        <v>112602</v>
      </c>
      <c r="F1076" s="39">
        <v>76679209</v>
      </c>
      <c r="G1076" s="39">
        <v>55020235</v>
      </c>
      <c r="H1076" s="88">
        <v>71.75</v>
      </c>
      <c r="I1076" s="47">
        <v>7277</v>
      </c>
      <c r="J1076" s="47">
        <v>-6193312</v>
      </c>
      <c r="K1076" s="47">
        <v>12891136</v>
      </c>
      <c r="L1076" s="47">
        <v>-7967175</v>
      </c>
      <c r="N1076" s="21" t="str">
        <f t="shared" si="256"/>
        <v>0</v>
      </c>
      <c r="O1076" s="21" t="str">
        <f t="shared" si="257"/>
        <v>1</v>
      </c>
      <c r="P1076" s="21" t="str">
        <f t="shared" si="258"/>
        <v>0</v>
      </c>
      <c r="Q1076" s="21" t="str">
        <f t="shared" si="259"/>
        <v>1</v>
      </c>
      <c r="R1076" s="8">
        <f t="shared" si="260"/>
        <v>2</v>
      </c>
      <c r="S1076" s="20">
        <f t="shared" si="261"/>
        <v>71.75</v>
      </c>
      <c r="T1076" s="20">
        <f t="shared" si="262"/>
        <v>-1.6459142138516323</v>
      </c>
      <c r="U1076" s="21"/>
      <c r="V1076" s="21" t="str">
        <f t="shared" si="263"/>
        <v>PASS</v>
      </c>
      <c r="W1076" s="21" t="str">
        <f t="shared" si="264"/>
        <v>PASS</v>
      </c>
      <c r="X1076" s="21" t="str">
        <f t="shared" si="265"/>
        <v>PASS</v>
      </c>
      <c r="Y1076" s="21" t="str">
        <f t="shared" si="266"/>
        <v>PASS</v>
      </c>
      <c r="Z1076" s="21" t="str">
        <f t="shared" si="267"/>
        <v>PASS</v>
      </c>
      <c r="AA1076" s="8">
        <f t="shared" si="268"/>
        <v>3</v>
      </c>
      <c r="AB1076" s="21" t="str">
        <f t="shared" si="269"/>
        <v>A008700</v>
      </c>
      <c r="AC1076" s="22" t="str">
        <f t="shared" si="270"/>
        <v>아남전자</v>
      </c>
    </row>
    <row r="1077" spans="1:29" hidden="1">
      <c r="A1077" s="55">
        <f t="shared" si="271"/>
        <v>1069</v>
      </c>
      <c r="B1077" s="143" t="s">
        <v>65</v>
      </c>
      <c r="C1077" s="175" t="s">
        <v>1912</v>
      </c>
      <c r="D1077" s="37" t="s">
        <v>2287</v>
      </c>
      <c r="E1077" s="38">
        <v>110005</v>
      </c>
      <c r="F1077" s="39">
        <v>97674030</v>
      </c>
      <c r="G1077" s="39">
        <v>72814040</v>
      </c>
      <c r="H1077" s="88">
        <v>74.55</v>
      </c>
      <c r="I1077" s="47">
        <v>-38165</v>
      </c>
      <c r="J1077" s="47">
        <v>-2257841</v>
      </c>
      <c r="K1077" s="47">
        <v>-755145</v>
      </c>
      <c r="L1077" s="47">
        <v>326039</v>
      </c>
      <c r="N1077" s="3" t="str">
        <f t="shared" si="256"/>
        <v>1</v>
      </c>
      <c r="O1077" s="3" t="str">
        <f t="shared" si="257"/>
        <v>1</v>
      </c>
      <c r="P1077" s="3" t="str">
        <f t="shared" si="258"/>
        <v>1</v>
      </c>
      <c r="Q1077" s="3" t="str">
        <f t="shared" si="259"/>
        <v>0</v>
      </c>
      <c r="R1077" s="8">
        <f t="shared" si="260"/>
        <v>3</v>
      </c>
      <c r="S1077" s="6">
        <f t="shared" si="261"/>
        <v>74.55</v>
      </c>
      <c r="T1077" s="6">
        <f t="shared" si="262"/>
        <v>-2.790006719288638</v>
      </c>
      <c r="V1077" s="3" t="str">
        <f t="shared" si="263"/>
        <v>PASS</v>
      </c>
      <c r="W1077" s="3" t="str">
        <f t="shared" si="264"/>
        <v>PASS</v>
      </c>
      <c r="X1077" s="3" t="str">
        <f t="shared" si="265"/>
        <v>PASS</v>
      </c>
      <c r="Y1077" s="3" t="str">
        <f t="shared" si="266"/>
        <v>PASS</v>
      </c>
      <c r="Z1077" s="3" t="str">
        <f t="shared" si="267"/>
        <v>PASS</v>
      </c>
      <c r="AA1077" s="18">
        <f t="shared" si="268"/>
        <v>3</v>
      </c>
      <c r="AB1077" s="3" t="str">
        <f t="shared" si="269"/>
        <v>A001380</v>
      </c>
      <c r="AC1077" s="13" t="str">
        <f t="shared" si="270"/>
        <v>SG충남방적</v>
      </c>
    </row>
    <row r="1078" spans="1:29" hidden="1">
      <c r="A1078" s="55">
        <f t="shared" si="271"/>
        <v>1070</v>
      </c>
      <c r="B1078" s="143" t="s">
        <v>891</v>
      </c>
      <c r="C1078" s="175" t="s">
        <v>3748</v>
      </c>
      <c r="D1078" s="37" t="s">
        <v>2293</v>
      </c>
      <c r="E1078" s="38">
        <v>28165</v>
      </c>
      <c r="F1078" s="39">
        <v>23782521</v>
      </c>
      <c r="G1078" s="39">
        <v>1227072</v>
      </c>
      <c r="H1078" s="88">
        <v>5.16</v>
      </c>
      <c r="I1078" s="47">
        <v>50643</v>
      </c>
      <c r="J1078" s="47">
        <v>-107013</v>
      </c>
      <c r="K1078" s="47">
        <v>-223772</v>
      </c>
      <c r="L1078" s="47">
        <v>-1294034</v>
      </c>
      <c r="M1078" s="9"/>
      <c r="N1078" s="3" t="str">
        <f t="shared" si="256"/>
        <v>0</v>
      </c>
      <c r="O1078" s="3" t="str">
        <f t="shared" si="257"/>
        <v>1</v>
      </c>
      <c r="P1078" s="3" t="str">
        <f t="shared" si="258"/>
        <v>1</v>
      </c>
      <c r="Q1078" s="3" t="str">
        <f t="shared" si="259"/>
        <v>1</v>
      </c>
      <c r="R1078" s="8">
        <f t="shared" si="260"/>
        <v>3</v>
      </c>
      <c r="S1078" s="6">
        <f t="shared" si="261"/>
        <v>5.16</v>
      </c>
      <c r="T1078" s="6">
        <f t="shared" si="262"/>
        <v>-6.6190459791878249</v>
      </c>
      <c r="V1078" s="3" t="str">
        <f t="shared" si="263"/>
        <v>PASS</v>
      </c>
      <c r="W1078" s="3" t="str">
        <f t="shared" si="264"/>
        <v>PASS</v>
      </c>
      <c r="X1078" s="3" t="str">
        <f t="shared" si="265"/>
        <v>PASS</v>
      </c>
      <c r="Y1078" s="3" t="str">
        <f t="shared" si="266"/>
        <v>PASS</v>
      </c>
      <c r="Z1078" s="3" t="str">
        <f t="shared" si="267"/>
        <v>PASS</v>
      </c>
      <c r="AA1078" s="18">
        <f t="shared" si="268"/>
        <v>3</v>
      </c>
      <c r="AB1078" s="3" t="str">
        <f t="shared" si="269"/>
        <v>A044480</v>
      </c>
      <c r="AC1078" s="13" t="str">
        <f t="shared" si="270"/>
        <v>유니더스</v>
      </c>
    </row>
    <row r="1079" spans="1:29" hidden="1">
      <c r="A1079" s="55">
        <f t="shared" si="271"/>
        <v>1071</v>
      </c>
      <c r="B1079" s="146" t="s">
        <v>1367</v>
      </c>
      <c r="C1079" s="176" t="s">
        <v>3272</v>
      </c>
      <c r="D1079" s="40" t="s">
        <v>2292</v>
      </c>
      <c r="E1079" s="41">
        <v>89430</v>
      </c>
      <c r="F1079" s="42">
        <v>88304135</v>
      </c>
      <c r="G1079" s="42">
        <v>132508603</v>
      </c>
      <c r="H1079" s="89">
        <v>150.06</v>
      </c>
      <c r="I1079" s="48">
        <v>1287166</v>
      </c>
      <c r="J1079" s="48">
        <v>1135842</v>
      </c>
      <c r="K1079" s="48">
        <v>1287166</v>
      </c>
      <c r="L1079" s="48">
        <v>-714239</v>
      </c>
      <c r="N1079" s="3" t="str">
        <f t="shared" si="256"/>
        <v>0</v>
      </c>
      <c r="O1079" s="3" t="str">
        <f t="shared" si="257"/>
        <v>0</v>
      </c>
      <c r="P1079" s="3" t="str">
        <f t="shared" si="258"/>
        <v>0</v>
      </c>
      <c r="Q1079" s="3" t="str">
        <f t="shared" si="259"/>
        <v>1</v>
      </c>
      <c r="R1079" s="8">
        <f t="shared" si="260"/>
        <v>1</v>
      </c>
      <c r="S1079" s="6">
        <f t="shared" si="261"/>
        <v>150.06</v>
      </c>
      <c r="T1079" s="6">
        <f t="shared" si="262"/>
        <v>3.3927459908870632</v>
      </c>
      <c r="V1079" s="3" t="str">
        <f t="shared" si="263"/>
        <v>PASS</v>
      </c>
      <c r="W1079" s="3" t="str">
        <f t="shared" si="264"/>
        <v>PASS</v>
      </c>
      <c r="X1079" s="3" t="str">
        <f t="shared" si="265"/>
        <v>PASS</v>
      </c>
      <c r="Y1079" s="3" t="str">
        <f t="shared" si="266"/>
        <v>PASS</v>
      </c>
      <c r="Z1079" s="3" t="str">
        <f t="shared" si="267"/>
        <v>PASS</v>
      </c>
      <c r="AA1079" s="18">
        <f t="shared" si="268"/>
        <v>3</v>
      </c>
      <c r="AB1079" s="3" t="str">
        <f t="shared" si="269"/>
        <v>A095910</v>
      </c>
      <c r="AC1079" s="13" t="str">
        <f t="shared" si="270"/>
        <v>에스에너지</v>
      </c>
    </row>
    <row r="1080" spans="1:29" hidden="1">
      <c r="A1080" s="55">
        <f t="shared" si="271"/>
        <v>1072</v>
      </c>
      <c r="B1080" s="143" t="s">
        <v>648</v>
      </c>
      <c r="C1080" s="175" t="s">
        <v>3165</v>
      </c>
      <c r="D1080" s="37" t="s">
        <v>2286</v>
      </c>
      <c r="E1080" s="38">
        <v>110179</v>
      </c>
      <c r="F1080" s="39">
        <v>167023113</v>
      </c>
      <c r="G1080" s="39">
        <v>12715189</v>
      </c>
      <c r="H1080" s="88">
        <v>7.61</v>
      </c>
      <c r="I1080" s="47">
        <v>902451</v>
      </c>
      <c r="J1080" s="47">
        <v>48515</v>
      </c>
      <c r="K1080" s="47">
        <v>-11306292</v>
      </c>
      <c r="L1080" s="47">
        <v>-27016679</v>
      </c>
      <c r="N1080" s="3" t="str">
        <f t="shared" si="256"/>
        <v>0</v>
      </c>
      <c r="O1080" s="3" t="str">
        <f t="shared" si="257"/>
        <v>0</v>
      </c>
      <c r="P1080" s="3" t="str">
        <f t="shared" si="258"/>
        <v>1</v>
      </c>
      <c r="Q1080" s="3" t="str">
        <f t="shared" si="259"/>
        <v>1</v>
      </c>
      <c r="R1080" s="8">
        <f t="shared" si="260"/>
        <v>2</v>
      </c>
      <c r="S1080" s="6">
        <f t="shared" si="261"/>
        <v>7.61</v>
      </c>
      <c r="T1080" s="6">
        <f t="shared" si="262"/>
        <v>-22.375349332639967</v>
      </c>
      <c r="V1080" s="3" t="str">
        <f t="shared" si="263"/>
        <v>PASS</v>
      </c>
      <c r="W1080" s="3" t="str">
        <f t="shared" si="264"/>
        <v>PASS</v>
      </c>
      <c r="X1080" s="3" t="str">
        <f t="shared" si="265"/>
        <v>PASS</v>
      </c>
      <c r="Y1080" s="3" t="str">
        <f t="shared" si="266"/>
        <v>PASS</v>
      </c>
      <c r="Z1080" s="3" t="str">
        <f t="shared" si="267"/>
        <v>FAIL</v>
      </c>
      <c r="AA1080" s="18">
        <f t="shared" si="268"/>
        <v>3</v>
      </c>
      <c r="AB1080" s="3" t="str">
        <f t="shared" si="269"/>
        <v>A028080</v>
      </c>
      <c r="AC1080" s="13" t="str">
        <f t="shared" si="270"/>
        <v>휴맥스홀딩스</v>
      </c>
    </row>
    <row r="1081" spans="1:29">
      <c r="A1081" s="55">
        <f t="shared" si="271"/>
        <v>1073</v>
      </c>
      <c r="B1081" s="143" t="s">
        <v>459</v>
      </c>
      <c r="C1081" s="175" t="s">
        <v>1797</v>
      </c>
      <c r="D1081" s="37" t="s">
        <v>2289</v>
      </c>
      <c r="E1081" s="38">
        <v>88863</v>
      </c>
      <c r="F1081" s="39">
        <v>249252531</v>
      </c>
      <c r="G1081" s="39">
        <v>734395842</v>
      </c>
      <c r="H1081" s="88">
        <v>294.64</v>
      </c>
      <c r="I1081" s="47">
        <v>1625837</v>
      </c>
      <c r="J1081" s="47">
        <v>2056998</v>
      </c>
      <c r="K1081" s="47">
        <v>2057871</v>
      </c>
      <c r="L1081" s="47">
        <v>4538108</v>
      </c>
      <c r="N1081" s="3" t="str">
        <f t="shared" si="256"/>
        <v>0</v>
      </c>
      <c r="O1081" s="3" t="str">
        <f t="shared" si="257"/>
        <v>0</v>
      </c>
      <c r="P1081" s="3" t="str">
        <f t="shared" si="258"/>
        <v>0</v>
      </c>
      <c r="Q1081" s="3" t="str">
        <f t="shared" si="259"/>
        <v>0</v>
      </c>
      <c r="R1081" s="8">
        <f t="shared" si="260"/>
        <v>0</v>
      </c>
      <c r="S1081" s="6">
        <f t="shared" si="261"/>
        <v>294.64</v>
      </c>
      <c r="T1081" s="6">
        <f t="shared" si="262"/>
        <v>4.1238554163367755</v>
      </c>
      <c r="V1081" s="3" t="str">
        <f t="shared" si="263"/>
        <v>PASS</v>
      </c>
      <c r="W1081" s="3" t="str">
        <f t="shared" si="264"/>
        <v>FAIL</v>
      </c>
      <c r="X1081" s="3" t="str">
        <f t="shared" si="265"/>
        <v>PASS</v>
      </c>
      <c r="Y1081" s="3" t="str">
        <f t="shared" si="266"/>
        <v>PASS</v>
      </c>
      <c r="Z1081" s="3" t="str">
        <f t="shared" si="267"/>
        <v>PASS</v>
      </c>
      <c r="AA1081" s="18">
        <f t="shared" si="268"/>
        <v>2</v>
      </c>
      <c r="AB1081" s="3" t="str">
        <f t="shared" si="269"/>
        <v>A013580</v>
      </c>
      <c r="AC1081" s="13" t="str">
        <f t="shared" si="270"/>
        <v>계룡건설</v>
      </c>
    </row>
    <row r="1082" spans="1:29">
      <c r="A1082" s="55">
        <f t="shared" si="271"/>
        <v>1074</v>
      </c>
      <c r="B1082" s="143" t="s">
        <v>1134</v>
      </c>
      <c r="C1082" s="175" t="s">
        <v>2018</v>
      </c>
      <c r="D1082" s="37" t="s">
        <v>2286</v>
      </c>
      <c r="E1082" s="38">
        <v>112609</v>
      </c>
      <c r="F1082" s="39">
        <v>50652786</v>
      </c>
      <c r="G1082" s="39">
        <v>9082277</v>
      </c>
      <c r="H1082" s="88">
        <v>17.93</v>
      </c>
      <c r="I1082" s="47">
        <v>-4277429</v>
      </c>
      <c r="J1082" s="47">
        <v>-693345</v>
      </c>
      <c r="K1082" s="47">
        <v>-1574865</v>
      </c>
      <c r="L1082" s="47">
        <v>-2986056</v>
      </c>
      <c r="N1082" s="3" t="str">
        <f t="shared" si="256"/>
        <v>1</v>
      </c>
      <c r="O1082" s="3" t="str">
        <f t="shared" si="257"/>
        <v>1</v>
      </c>
      <c r="P1082" s="3" t="str">
        <f t="shared" si="258"/>
        <v>1</v>
      </c>
      <c r="Q1082" s="3" t="str">
        <f t="shared" si="259"/>
        <v>1</v>
      </c>
      <c r="R1082" s="8">
        <f t="shared" si="260"/>
        <v>4</v>
      </c>
      <c r="S1082" s="6">
        <f t="shared" si="261"/>
        <v>17.93</v>
      </c>
      <c r="T1082" s="6">
        <f t="shared" si="262"/>
        <v>-18.817711231125571</v>
      </c>
      <c r="V1082" s="3" t="str">
        <f t="shared" si="263"/>
        <v>PASS</v>
      </c>
      <c r="W1082" s="3" t="str">
        <f t="shared" si="264"/>
        <v>PASS</v>
      </c>
      <c r="X1082" s="3" t="str">
        <f t="shared" si="265"/>
        <v>FAIL</v>
      </c>
      <c r="Y1082" s="3" t="str">
        <f t="shared" si="266"/>
        <v>FAIL</v>
      </c>
      <c r="Z1082" s="3" t="str">
        <f t="shared" si="267"/>
        <v>FAIL</v>
      </c>
      <c r="AA1082" s="18">
        <f t="shared" si="268"/>
        <v>2</v>
      </c>
      <c r="AB1082" s="3" t="str">
        <f t="shared" si="269"/>
        <v>A066980</v>
      </c>
      <c r="AC1082" s="13" t="str">
        <f t="shared" si="270"/>
        <v>하이쎌</v>
      </c>
    </row>
    <row r="1083" spans="1:29" hidden="1">
      <c r="A1083" s="55">
        <f t="shared" si="271"/>
        <v>1075</v>
      </c>
      <c r="B1083" s="143" t="s">
        <v>1233</v>
      </c>
      <c r="C1083" s="175" t="s">
        <v>3241</v>
      </c>
      <c r="D1083" s="37" t="s">
        <v>2286</v>
      </c>
      <c r="E1083" s="38">
        <v>96509</v>
      </c>
      <c r="F1083" s="39">
        <v>42470259</v>
      </c>
      <c r="G1083" s="39">
        <v>15187159</v>
      </c>
      <c r="H1083" s="88">
        <v>35.76</v>
      </c>
      <c r="I1083" s="47">
        <v>1365761</v>
      </c>
      <c r="J1083" s="47">
        <v>975789</v>
      </c>
      <c r="K1083" s="47">
        <v>1083354</v>
      </c>
      <c r="L1083" s="47">
        <v>863519</v>
      </c>
      <c r="N1083" s="3" t="str">
        <f t="shared" si="256"/>
        <v>0</v>
      </c>
      <c r="O1083" s="3" t="str">
        <f t="shared" si="257"/>
        <v>0</v>
      </c>
      <c r="P1083" s="3" t="str">
        <f t="shared" si="258"/>
        <v>0</v>
      </c>
      <c r="Q1083" s="3" t="str">
        <f t="shared" si="259"/>
        <v>0</v>
      </c>
      <c r="R1083" s="8">
        <f t="shared" si="260"/>
        <v>0</v>
      </c>
      <c r="S1083" s="6">
        <f t="shared" si="261"/>
        <v>35.76</v>
      </c>
      <c r="T1083" s="6">
        <f t="shared" si="262"/>
        <v>10.097473151741317</v>
      </c>
      <c r="V1083" s="3" t="str">
        <f t="shared" si="263"/>
        <v>PASS</v>
      </c>
      <c r="W1083" s="3" t="str">
        <f t="shared" si="264"/>
        <v>PASS</v>
      </c>
      <c r="X1083" s="3" t="str">
        <f t="shared" si="265"/>
        <v>PASS</v>
      </c>
      <c r="Y1083" s="3" t="str">
        <f t="shared" si="266"/>
        <v>PASS</v>
      </c>
      <c r="Z1083" s="3" t="str">
        <f t="shared" si="267"/>
        <v>PASS</v>
      </c>
      <c r="AA1083" s="18">
        <f t="shared" si="268"/>
        <v>3</v>
      </c>
      <c r="AB1083" s="3" t="str">
        <f t="shared" si="269"/>
        <v>A079940</v>
      </c>
      <c r="AC1083" s="13" t="str">
        <f t="shared" si="270"/>
        <v>가비아</v>
      </c>
    </row>
    <row r="1084" spans="1:29" hidden="1">
      <c r="A1084" s="55">
        <f t="shared" si="271"/>
        <v>1076</v>
      </c>
      <c r="B1084" s="146" t="s">
        <v>745</v>
      </c>
      <c r="C1084" s="176" t="s">
        <v>2379</v>
      </c>
      <c r="D1084" s="40" t="s">
        <v>2287</v>
      </c>
      <c r="E1084" s="41">
        <v>100819</v>
      </c>
      <c r="F1084" s="42">
        <v>41916484</v>
      </c>
      <c r="G1084" s="42">
        <v>11382127</v>
      </c>
      <c r="H1084" s="89">
        <v>27.15</v>
      </c>
      <c r="I1084" s="48">
        <v>-345636</v>
      </c>
      <c r="J1084" s="48">
        <v>-2322308</v>
      </c>
      <c r="K1084" s="48">
        <v>-3608920</v>
      </c>
      <c r="L1084" s="48">
        <v>3122596</v>
      </c>
      <c r="N1084" s="3" t="str">
        <f t="shared" si="256"/>
        <v>1</v>
      </c>
      <c r="O1084" s="3" t="str">
        <f t="shared" si="257"/>
        <v>1</v>
      </c>
      <c r="P1084" s="3" t="str">
        <f t="shared" si="258"/>
        <v>1</v>
      </c>
      <c r="Q1084" s="3" t="str">
        <f t="shared" si="259"/>
        <v>0</v>
      </c>
      <c r="R1084" s="8">
        <f t="shared" si="260"/>
        <v>3</v>
      </c>
      <c r="S1084" s="6">
        <f t="shared" si="261"/>
        <v>27.15</v>
      </c>
      <c r="T1084" s="6">
        <f t="shared" si="262"/>
        <v>-7.5251254375247694</v>
      </c>
      <c r="V1084" s="3" t="str">
        <f t="shared" si="263"/>
        <v>PASS</v>
      </c>
      <c r="W1084" s="3" t="str">
        <f t="shared" si="264"/>
        <v>PASS</v>
      </c>
      <c r="X1084" s="3" t="str">
        <f t="shared" si="265"/>
        <v>PASS</v>
      </c>
      <c r="Y1084" s="3" t="str">
        <f t="shared" si="266"/>
        <v>PASS</v>
      </c>
      <c r="Z1084" s="3" t="str">
        <f t="shared" si="267"/>
        <v>PASS</v>
      </c>
      <c r="AA1084" s="18">
        <f t="shared" si="268"/>
        <v>3</v>
      </c>
      <c r="AB1084" s="3" t="str">
        <f t="shared" si="269"/>
        <v>A035480</v>
      </c>
      <c r="AC1084" s="13" t="str">
        <f t="shared" si="270"/>
        <v>마제스타</v>
      </c>
    </row>
    <row r="1085" spans="1:29" hidden="1">
      <c r="A1085" s="55">
        <f t="shared" si="271"/>
        <v>1077</v>
      </c>
      <c r="B1085" s="143" t="s">
        <v>363</v>
      </c>
      <c r="C1085" s="175" t="s">
        <v>3207</v>
      </c>
      <c r="D1085" s="37" t="s">
        <v>2294</v>
      </c>
      <c r="E1085" s="38">
        <v>95869</v>
      </c>
      <c r="F1085" s="39">
        <v>140077495</v>
      </c>
      <c r="G1085" s="39">
        <v>12829480</v>
      </c>
      <c r="H1085" s="88">
        <v>9.16</v>
      </c>
      <c r="I1085" s="47">
        <v>2531701</v>
      </c>
      <c r="J1085" s="47">
        <v>1144602</v>
      </c>
      <c r="K1085" s="47">
        <v>818346</v>
      </c>
      <c r="L1085" s="47">
        <v>2665289</v>
      </c>
      <c r="N1085" s="3" t="str">
        <f t="shared" si="256"/>
        <v>0</v>
      </c>
      <c r="O1085" s="3" t="str">
        <f t="shared" si="257"/>
        <v>0</v>
      </c>
      <c r="P1085" s="3" t="str">
        <f t="shared" si="258"/>
        <v>0</v>
      </c>
      <c r="Q1085" s="3" t="str">
        <f t="shared" si="259"/>
        <v>0</v>
      </c>
      <c r="R1085" s="8">
        <f t="shared" si="260"/>
        <v>0</v>
      </c>
      <c r="S1085" s="6">
        <f t="shared" si="261"/>
        <v>9.16</v>
      </c>
      <c r="T1085" s="6">
        <f t="shared" si="262"/>
        <v>5.1114120794350297</v>
      </c>
      <c r="V1085" s="3" t="str">
        <f t="shared" si="263"/>
        <v>PASS</v>
      </c>
      <c r="W1085" s="3" t="str">
        <f t="shared" si="264"/>
        <v>PASS</v>
      </c>
      <c r="X1085" s="3" t="str">
        <f t="shared" si="265"/>
        <v>PASS</v>
      </c>
      <c r="Y1085" s="3" t="str">
        <f t="shared" si="266"/>
        <v>PASS</v>
      </c>
      <c r="Z1085" s="3" t="str">
        <f t="shared" si="267"/>
        <v>PASS</v>
      </c>
      <c r="AA1085" s="18">
        <f t="shared" si="268"/>
        <v>3</v>
      </c>
      <c r="AB1085" s="3" t="str">
        <f t="shared" si="269"/>
        <v>A009300</v>
      </c>
      <c r="AC1085" s="13" t="str">
        <f t="shared" si="270"/>
        <v>삼아제약</v>
      </c>
    </row>
    <row r="1086" spans="1:29" hidden="1">
      <c r="A1086" s="55">
        <f t="shared" si="271"/>
        <v>1078</v>
      </c>
      <c r="B1086" s="143" t="s">
        <v>2096</v>
      </c>
      <c r="C1086" s="175" t="s">
        <v>3349</v>
      </c>
      <c r="D1086" s="37" t="s">
        <v>2288</v>
      </c>
      <c r="E1086" s="38">
        <v>78633</v>
      </c>
      <c r="F1086" s="39">
        <v>79937663</v>
      </c>
      <c r="G1086" s="39">
        <v>20276021</v>
      </c>
      <c r="H1086" s="88">
        <v>25.36</v>
      </c>
      <c r="I1086" s="47">
        <v>1811126</v>
      </c>
      <c r="J1086" s="47">
        <v>2269652</v>
      </c>
      <c r="K1086" s="47">
        <v>2231298</v>
      </c>
      <c r="L1086" s="47">
        <v>1341123</v>
      </c>
      <c r="N1086" s="3" t="str">
        <f t="shared" si="256"/>
        <v>0</v>
      </c>
      <c r="O1086" s="3" t="str">
        <f t="shared" si="257"/>
        <v>0</v>
      </c>
      <c r="P1086" s="3" t="str">
        <f t="shared" si="258"/>
        <v>0</v>
      </c>
      <c r="Q1086" s="3" t="str">
        <f t="shared" si="259"/>
        <v>0</v>
      </c>
      <c r="R1086" s="8">
        <f t="shared" si="260"/>
        <v>0</v>
      </c>
      <c r="S1086" s="6">
        <f t="shared" si="261"/>
        <v>25.36</v>
      </c>
      <c r="T1086" s="6">
        <f t="shared" si="262"/>
        <v>9.5739588984481561</v>
      </c>
      <c r="V1086" s="3" t="str">
        <f t="shared" si="263"/>
        <v>PASS</v>
      </c>
      <c r="W1086" s="3" t="str">
        <f t="shared" si="264"/>
        <v>PASS</v>
      </c>
      <c r="X1086" s="3" t="str">
        <f t="shared" si="265"/>
        <v>PASS</v>
      </c>
      <c r="Y1086" s="3" t="str">
        <f t="shared" si="266"/>
        <v>PASS</v>
      </c>
      <c r="Z1086" s="3" t="str">
        <f t="shared" si="267"/>
        <v>PASS</v>
      </c>
      <c r="AA1086" s="18">
        <f t="shared" si="268"/>
        <v>3</v>
      </c>
      <c r="AB1086" s="3" t="str">
        <f t="shared" si="269"/>
        <v>A120240</v>
      </c>
      <c r="AC1086" s="13" t="str">
        <f t="shared" si="270"/>
        <v>대정화금</v>
      </c>
    </row>
    <row r="1087" spans="1:29" hidden="1">
      <c r="A1087" s="55">
        <f t="shared" si="271"/>
        <v>1079</v>
      </c>
      <c r="B1087" s="143" t="s">
        <v>937</v>
      </c>
      <c r="C1087" s="175" t="s">
        <v>1967</v>
      </c>
      <c r="D1087" s="37" t="s">
        <v>2286</v>
      </c>
      <c r="E1087" s="38">
        <v>98886</v>
      </c>
      <c r="F1087" s="39">
        <v>46943352</v>
      </c>
      <c r="G1087" s="39">
        <v>18301860</v>
      </c>
      <c r="H1087" s="88">
        <v>38.99</v>
      </c>
      <c r="I1087" s="47">
        <v>-855408</v>
      </c>
      <c r="J1087" s="47">
        <v>-3624317</v>
      </c>
      <c r="K1087" s="47">
        <v>-374329</v>
      </c>
      <c r="L1087" s="47">
        <v>2648952</v>
      </c>
      <c r="N1087" s="3" t="str">
        <f t="shared" si="256"/>
        <v>1</v>
      </c>
      <c r="O1087" s="3" t="str">
        <f t="shared" si="257"/>
        <v>1</v>
      </c>
      <c r="P1087" s="3" t="str">
        <f t="shared" si="258"/>
        <v>1</v>
      </c>
      <c r="Q1087" s="3" t="str">
        <f t="shared" si="259"/>
        <v>0</v>
      </c>
      <c r="R1087" s="8">
        <f t="shared" si="260"/>
        <v>3</v>
      </c>
      <c r="S1087" s="6">
        <f t="shared" si="261"/>
        <v>38.99</v>
      </c>
      <c r="T1087" s="6">
        <f t="shared" si="262"/>
        <v>-4.6973680107036246</v>
      </c>
      <c r="V1087" s="3" t="str">
        <f t="shared" si="263"/>
        <v>PASS</v>
      </c>
      <c r="W1087" s="3" t="str">
        <f t="shared" si="264"/>
        <v>PASS</v>
      </c>
      <c r="X1087" s="3" t="str">
        <f t="shared" si="265"/>
        <v>PASS</v>
      </c>
      <c r="Y1087" s="3" t="str">
        <f t="shared" si="266"/>
        <v>PASS</v>
      </c>
      <c r="Z1087" s="3" t="str">
        <f t="shared" si="267"/>
        <v>PASS</v>
      </c>
      <c r="AA1087" s="18">
        <f t="shared" si="268"/>
        <v>3</v>
      </c>
      <c r="AB1087" s="3" t="str">
        <f t="shared" si="269"/>
        <v>A049470</v>
      </c>
      <c r="AC1087" s="13" t="str">
        <f t="shared" si="270"/>
        <v>SGA</v>
      </c>
    </row>
    <row r="1088" spans="1:29">
      <c r="A1088" s="55">
        <f t="shared" si="271"/>
        <v>1080</v>
      </c>
      <c r="B1088" s="143" t="s">
        <v>548</v>
      </c>
      <c r="C1088" s="175" t="s">
        <v>1887</v>
      </c>
      <c r="D1088" s="37" t="s">
        <v>1474</v>
      </c>
      <c r="E1088" s="38">
        <v>94809</v>
      </c>
      <c r="F1088" s="39">
        <v>82189985</v>
      </c>
      <c r="G1088" s="39">
        <v>3927550</v>
      </c>
      <c r="H1088" s="88" t="s">
        <v>2311</v>
      </c>
      <c r="I1088" s="47">
        <v>1975175</v>
      </c>
      <c r="J1088" s="47">
        <v>1207910</v>
      </c>
      <c r="K1088" s="47">
        <v>-1244538</v>
      </c>
      <c r="L1088" s="47">
        <v>228472</v>
      </c>
      <c r="N1088" s="3" t="str">
        <f t="shared" si="256"/>
        <v>0</v>
      </c>
      <c r="O1088" s="3" t="str">
        <f t="shared" si="257"/>
        <v>0</v>
      </c>
      <c r="P1088" s="3" t="str">
        <f t="shared" si="258"/>
        <v>1</v>
      </c>
      <c r="Q1088" s="3" t="str">
        <f t="shared" si="259"/>
        <v>0</v>
      </c>
      <c r="R1088" s="8">
        <f t="shared" si="260"/>
        <v>1</v>
      </c>
      <c r="S1088" s="6" t="str">
        <f t="shared" si="261"/>
        <v/>
      </c>
      <c r="T1088" s="6">
        <f t="shared" si="262"/>
        <v>2.6365973907891576</v>
      </c>
      <c r="V1088" s="3" t="str">
        <f t="shared" si="263"/>
        <v>FAIL</v>
      </c>
      <c r="W1088" s="3" t="str">
        <f t="shared" si="264"/>
        <v>PASS</v>
      </c>
      <c r="X1088" s="3" t="str">
        <f t="shared" si="265"/>
        <v>PASS</v>
      </c>
      <c r="Y1088" s="3" t="str">
        <f t="shared" si="266"/>
        <v>PASS</v>
      </c>
      <c r="Z1088" s="3" t="str">
        <f t="shared" si="267"/>
        <v>PASS</v>
      </c>
      <c r="AA1088" s="18">
        <f t="shared" si="268"/>
        <v>2</v>
      </c>
      <c r="AB1088" s="3" t="str">
        <f t="shared" si="269"/>
        <v>A019550</v>
      </c>
      <c r="AC1088" s="13" t="str">
        <f t="shared" si="270"/>
        <v>SBI인베스트먼트</v>
      </c>
    </row>
    <row r="1089" spans="1:29">
      <c r="A1089" s="55">
        <f t="shared" si="271"/>
        <v>1081</v>
      </c>
      <c r="B1089" s="146" t="s">
        <v>607</v>
      </c>
      <c r="C1089" s="176" t="s">
        <v>1699</v>
      </c>
      <c r="D1089" s="40" t="s">
        <v>2287</v>
      </c>
      <c r="E1089" s="41">
        <v>104482</v>
      </c>
      <c r="F1089" s="42">
        <v>105187937</v>
      </c>
      <c r="G1089" s="42">
        <v>356661547</v>
      </c>
      <c r="H1089" s="89">
        <v>339.07</v>
      </c>
      <c r="I1089" s="48">
        <v>5130961</v>
      </c>
      <c r="J1089" s="48">
        <v>3210477</v>
      </c>
      <c r="K1089" s="48">
        <v>-2614359</v>
      </c>
      <c r="L1089" s="48">
        <v>-254214</v>
      </c>
      <c r="N1089" s="3" t="str">
        <f t="shared" si="256"/>
        <v>0</v>
      </c>
      <c r="O1089" s="3" t="str">
        <f t="shared" si="257"/>
        <v>0</v>
      </c>
      <c r="P1089" s="3" t="str">
        <f t="shared" si="258"/>
        <v>1</v>
      </c>
      <c r="Q1089" s="3" t="str">
        <f t="shared" si="259"/>
        <v>1</v>
      </c>
      <c r="R1089" s="8">
        <f t="shared" si="260"/>
        <v>2</v>
      </c>
      <c r="S1089" s="6">
        <f t="shared" si="261"/>
        <v>339.07</v>
      </c>
      <c r="T1089" s="6">
        <f t="shared" si="262"/>
        <v>5.2029397629501952</v>
      </c>
      <c r="V1089" s="3" t="str">
        <f t="shared" si="263"/>
        <v>PASS</v>
      </c>
      <c r="W1089" s="3" t="str">
        <f t="shared" si="264"/>
        <v>FAIL</v>
      </c>
      <c r="X1089" s="3" t="str">
        <f t="shared" si="265"/>
        <v>PASS</v>
      </c>
      <c r="Y1089" s="3" t="str">
        <f t="shared" si="266"/>
        <v>PASS</v>
      </c>
      <c r="Z1089" s="3" t="str">
        <f t="shared" si="267"/>
        <v>PASS</v>
      </c>
      <c r="AA1089" s="18">
        <f t="shared" si="268"/>
        <v>2</v>
      </c>
      <c r="AB1089" s="3" t="str">
        <f t="shared" si="269"/>
        <v>A024910</v>
      </c>
      <c r="AC1089" s="13" t="str">
        <f t="shared" si="270"/>
        <v>경창산업</v>
      </c>
    </row>
    <row r="1090" spans="1:29" hidden="1">
      <c r="A1090" s="55">
        <f t="shared" si="271"/>
        <v>1082</v>
      </c>
      <c r="B1090" s="143" t="s">
        <v>1305</v>
      </c>
      <c r="C1090" s="175" t="s">
        <v>3232</v>
      </c>
      <c r="D1090" s="37" t="s">
        <v>2293</v>
      </c>
      <c r="E1090" s="38">
        <v>98184</v>
      </c>
      <c r="F1090" s="39">
        <v>131384787</v>
      </c>
      <c r="G1090" s="39">
        <v>31318614</v>
      </c>
      <c r="H1090" s="88">
        <v>23.84</v>
      </c>
      <c r="I1090" s="47">
        <v>4434586</v>
      </c>
      <c r="J1090" s="47">
        <v>3411538</v>
      </c>
      <c r="K1090" s="47">
        <v>-2153612</v>
      </c>
      <c r="L1090" s="47">
        <v>2622768</v>
      </c>
      <c r="N1090" s="3" t="str">
        <f t="shared" si="256"/>
        <v>0</v>
      </c>
      <c r="O1090" s="3" t="str">
        <f t="shared" si="257"/>
        <v>0</v>
      </c>
      <c r="P1090" s="3" t="str">
        <f t="shared" si="258"/>
        <v>1</v>
      </c>
      <c r="Q1090" s="3" t="str">
        <f t="shared" si="259"/>
        <v>0</v>
      </c>
      <c r="R1090" s="8">
        <f t="shared" si="260"/>
        <v>1</v>
      </c>
      <c r="S1090" s="6">
        <f t="shared" si="261"/>
        <v>23.84</v>
      </c>
      <c r="T1090" s="6">
        <f t="shared" si="262"/>
        <v>6.3289519204380946</v>
      </c>
      <c r="V1090" s="3" t="str">
        <f t="shared" si="263"/>
        <v>PASS</v>
      </c>
      <c r="W1090" s="3" t="str">
        <f t="shared" si="264"/>
        <v>PASS</v>
      </c>
      <c r="X1090" s="3" t="str">
        <f t="shared" si="265"/>
        <v>PASS</v>
      </c>
      <c r="Y1090" s="3" t="str">
        <f t="shared" si="266"/>
        <v>PASS</v>
      </c>
      <c r="Z1090" s="3" t="str">
        <f t="shared" si="267"/>
        <v>PASS</v>
      </c>
      <c r="AA1090" s="18">
        <f t="shared" si="268"/>
        <v>3</v>
      </c>
      <c r="AB1090" s="3" t="str">
        <f t="shared" si="269"/>
        <v>A088910</v>
      </c>
      <c r="AC1090" s="13" t="str">
        <f t="shared" si="270"/>
        <v>동우</v>
      </c>
    </row>
    <row r="1091" spans="1:29">
      <c r="A1091" s="55">
        <f t="shared" si="271"/>
        <v>1083</v>
      </c>
      <c r="B1091" s="143" t="s">
        <v>452</v>
      </c>
      <c r="C1091" s="175" t="s">
        <v>5738</v>
      </c>
      <c r="D1091" s="37" t="s">
        <v>2287</v>
      </c>
      <c r="E1091" s="38">
        <v>95040</v>
      </c>
      <c r="F1091" s="39">
        <v>105866051</v>
      </c>
      <c r="G1091" s="39">
        <v>315114640</v>
      </c>
      <c r="H1091" s="88">
        <v>297.64999999999998</v>
      </c>
      <c r="I1091" s="47">
        <v>8749351</v>
      </c>
      <c r="J1091" s="47">
        <v>-55932</v>
      </c>
      <c r="K1091" s="47">
        <v>-634006</v>
      </c>
      <c r="L1091" s="47">
        <v>3530045</v>
      </c>
      <c r="N1091" s="3" t="str">
        <f t="shared" si="256"/>
        <v>0</v>
      </c>
      <c r="O1091" s="3" t="str">
        <f t="shared" si="257"/>
        <v>1</v>
      </c>
      <c r="P1091" s="3" t="str">
        <f t="shared" si="258"/>
        <v>1</v>
      </c>
      <c r="Q1091" s="3" t="str">
        <f t="shared" si="259"/>
        <v>0</v>
      </c>
      <c r="R1091" s="8">
        <f t="shared" si="260"/>
        <v>2</v>
      </c>
      <c r="S1091" s="6">
        <f t="shared" si="261"/>
        <v>297.64999999999998</v>
      </c>
      <c r="T1091" s="6">
        <f t="shared" si="262"/>
        <v>10.947284696583234</v>
      </c>
      <c r="V1091" s="3" t="str">
        <f t="shared" si="263"/>
        <v>PASS</v>
      </c>
      <c r="W1091" s="3" t="str">
        <f t="shared" si="264"/>
        <v>FAIL</v>
      </c>
      <c r="X1091" s="3" t="str">
        <f t="shared" si="265"/>
        <v>PASS</v>
      </c>
      <c r="Y1091" s="3" t="str">
        <f t="shared" si="266"/>
        <v>PASS</v>
      </c>
      <c r="Z1091" s="3" t="str">
        <f t="shared" si="267"/>
        <v>PASS</v>
      </c>
      <c r="AA1091" s="18">
        <f t="shared" si="268"/>
        <v>2</v>
      </c>
      <c r="AB1091" s="3" t="str">
        <f t="shared" si="269"/>
        <v>A012860</v>
      </c>
      <c r="AC1091" s="13" t="str">
        <f t="shared" si="270"/>
        <v>서연전자</v>
      </c>
    </row>
    <row r="1092" spans="1:29" hidden="1">
      <c r="A1092" s="55">
        <f t="shared" si="271"/>
        <v>1084</v>
      </c>
      <c r="B1092" s="143" t="s">
        <v>2235</v>
      </c>
      <c r="C1092" s="175" t="s">
        <v>3108</v>
      </c>
      <c r="D1092" s="37" t="s">
        <v>2287</v>
      </c>
      <c r="E1092" s="38">
        <v>132118</v>
      </c>
      <c r="F1092" s="39">
        <v>45511004</v>
      </c>
      <c r="G1092" s="39">
        <v>55179368</v>
      </c>
      <c r="H1092" s="88">
        <v>121.24</v>
      </c>
      <c r="I1092" s="47">
        <v>-111738</v>
      </c>
      <c r="J1092" s="47">
        <v>-1057855</v>
      </c>
      <c r="K1092" s="47">
        <v>777000</v>
      </c>
      <c r="L1092" s="47">
        <v>-1973513</v>
      </c>
      <c r="N1092" s="3" t="str">
        <f t="shared" si="256"/>
        <v>1</v>
      </c>
      <c r="O1092" s="3" t="str">
        <f t="shared" si="257"/>
        <v>1</v>
      </c>
      <c r="P1092" s="3" t="str">
        <f t="shared" si="258"/>
        <v>0</v>
      </c>
      <c r="Q1092" s="3" t="str">
        <f t="shared" si="259"/>
        <v>1</v>
      </c>
      <c r="R1092" s="8">
        <f t="shared" si="260"/>
        <v>3</v>
      </c>
      <c r="S1092" s="6">
        <f t="shared" si="261"/>
        <v>121.24</v>
      </c>
      <c r="T1092" s="6">
        <f t="shared" si="262"/>
        <v>-5.198975614776594</v>
      </c>
      <c r="V1092" s="3" t="str">
        <f t="shared" si="263"/>
        <v>PASS</v>
      </c>
      <c r="W1092" s="3" t="str">
        <f t="shared" si="264"/>
        <v>PASS</v>
      </c>
      <c r="X1092" s="3" t="str">
        <f t="shared" si="265"/>
        <v>PASS</v>
      </c>
      <c r="Y1092" s="3" t="str">
        <f t="shared" si="266"/>
        <v>PASS</v>
      </c>
      <c r="Z1092" s="3" t="str">
        <f t="shared" si="267"/>
        <v>PASS</v>
      </c>
      <c r="AA1092" s="18">
        <f t="shared" si="268"/>
        <v>3</v>
      </c>
      <c r="AB1092" s="3" t="str">
        <f t="shared" si="269"/>
        <v>A159580</v>
      </c>
      <c r="AC1092" s="13" t="str">
        <f t="shared" si="270"/>
        <v>제로투세븐</v>
      </c>
    </row>
    <row r="1093" spans="1:29" s="154" customFormat="1" hidden="1">
      <c r="A1093" s="154">
        <f t="shared" si="271"/>
        <v>1085</v>
      </c>
      <c r="B1093" s="143" t="s">
        <v>2527</v>
      </c>
      <c r="C1093" s="175" t="s">
        <v>3767</v>
      </c>
      <c r="D1093" s="37" t="s">
        <v>2286</v>
      </c>
      <c r="E1093" s="38">
        <v>31920</v>
      </c>
      <c r="F1093" s="39">
        <v>10744835</v>
      </c>
      <c r="G1093" s="39">
        <v>2261698</v>
      </c>
      <c r="H1093" s="88">
        <v>21.05</v>
      </c>
      <c r="I1093" s="47">
        <v>-32868</v>
      </c>
      <c r="J1093" s="47">
        <v>63882</v>
      </c>
      <c r="K1093" s="47">
        <v>857414</v>
      </c>
      <c r="L1093" s="47">
        <v>514558</v>
      </c>
      <c r="N1093" s="155" t="str">
        <f t="shared" si="256"/>
        <v>1</v>
      </c>
      <c r="O1093" s="155" t="str">
        <f t="shared" si="257"/>
        <v>0</v>
      </c>
      <c r="P1093" s="155" t="str">
        <f t="shared" si="258"/>
        <v>0</v>
      </c>
      <c r="Q1093" s="155" t="str">
        <f t="shared" si="259"/>
        <v>0</v>
      </c>
      <c r="R1093" s="156">
        <f t="shared" si="260"/>
        <v>1</v>
      </c>
      <c r="S1093" s="157">
        <f t="shared" si="261"/>
        <v>21.05</v>
      </c>
      <c r="T1093" s="157">
        <f t="shared" si="262"/>
        <v>13.057306138251542</v>
      </c>
      <c r="U1093" s="155"/>
      <c r="V1093" s="155" t="str">
        <f t="shared" si="263"/>
        <v>PASS</v>
      </c>
      <c r="W1093" s="155" t="str">
        <f t="shared" si="264"/>
        <v>PASS</v>
      </c>
      <c r="X1093" s="155" t="str">
        <f t="shared" si="265"/>
        <v>PASS</v>
      </c>
      <c r="Y1093" s="155" t="str">
        <f t="shared" si="266"/>
        <v>PASS</v>
      </c>
      <c r="Z1093" s="155" t="str">
        <f t="shared" si="267"/>
        <v>PASS</v>
      </c>
      <c r="AA1093" s="156">
        <f t="shared" si="268"/>
        <v>3</v>
      </c>
      <c r="AB1093" s="155" t="str">
        <f t="shared" si="269"/>
        <v>A193250</v>
      </c>
      <c r="AC1093" s="158" t="str">
        <f t="shared" si="270"/>
        <v>영백씨엠</v>
      </c>
    </row>
    <row r="1094" spans="1:29" hidden="1">
      <c r="A1094" s="55">
        <f t="shared" si="271"/>
        <v>1086</v>
      </c>
      <c r="B1094" s="146" t="s">
        <v>303</v>
      </c>
      <c r="C1094" s="176" t="s">
        <v>3257</v>
      </c>
      <c r="D1094" s="40" t="s">
        <v>2288</v>
      </c>
      <c r="E1094" s="41">
        <v>99919</v>
      </c>
      <c r="F1094" s="42">
        <v>52379298</v>
      </c>
      <c r="G1094" s="42">
        <v>27923352</v>
      </c>
      <c r="H1094" s="89">
        <v>53.31</v>
      </c>
      <c r="I1094" s="48">
        <v>-1598541</v>
      </c>
      <c r="J1094" s="48">
        <v>610199</v>
      </c>
      <c r="K1094" s="48">
        <v>411924</v>
      </c>
      <c r="L1094" s="48">
        <v>-2011369</v>
      </c>
      <c r="N1094" s="3" t="str">
        <f t="shared" si="256"/>
        <v>1</v>
      </c>
      <c r="O1094" s="3" t="str">
        <f t="shared" si="257"/>
        <v>0</v>
      </c>
      <c r="P1094" s="3" t="str">
        <f t="shared" si="258"/>
        <v>0</v>
      </c>
      <c r="Q1094" s="3" t="str">
        <f t="shared" si="259"/>
        <v>1</v>
      </c>
      <c r="R1094" s="8">
        <f t="shared" si="260"/>
        <v>2</v>
      </c>
      <c r="S1094" s="6">
        <f t="shared" si="261"/>
        <v>53.31</v>
      </c>
      <c r="T1094" s="6">
        <f t="shared" si="262"/>
        <v>-4.9404766745823894</v>
      </c>
      <c r="V1094" s="3" t="str">
        <f t="shared" si="263"/>
        <v>PASS</v>
      </c>
      <c r="W1094" s="3" t="str">
        <f t="shared" si="264"/>
        <v>PASS</v>
      </c>
      <c r="X1094" s="3" t="str">
        <f t="shared" si="265"/>
        <v>PASS</v>
      </c>
      <c r="Y1094" s="3" t="str">
        <f t="shared" si="266"/>
        <v>PASS</v>
      </c>
      <c r="Z1094" s="3" t="str">
        <f t="shared" si="267"/>
        <v>PASS</v>
      </c>
      <c r="AA1094" s="18">
        <f t="shared" si="268"/>
        <v>3</v>
      </c>
      <c r="AB1094" s="3" t="str">
        <f t="shared" si="269"/>
        <v>A007110</v>
      </c>
      <c r="AC1094" s="13" t="str">
        <f t="shared" si="270"/>
        <v>일신석재</v>
      </c>
    </row>
    <row r="1095" spans="1:29" hidden="1">
      <c r="A1095" s="55">
        <f t="shared" si="271"/>
        <v>1087</v>
      </c>
      <c r="B1095" s="143" t="s">
        <v>353</v>
      </c>
      <c r="C1095" s="175" t="s">
        <v>1911</v>
      </c>
      <c r="D1095" s="37" t="s">
        <v>2289</v>
      </c>
      <c r="E1095" s="38">
        <v>95100</v>
      </c>
      <c r="F1095" s="39">
        <v>138124440</v>
      </c>
      <c r="G1095" s="39">
        <v>169654562</v>
      </c>
      <c r="H1095" s="88">
        <v>122.83</v>
      </c>
      <c r="I1095" s="47">
        <v>1064975</v>
      </c>
      <c r="J1095" s="47">
        <v>7442921</v>
      </c>
      <c r="K1095" s="47">
        <v>2708977</v>
      </c>
      <c r="L1095" s="47">
        <v>-84394</v>
      </c>
      <c r="N1095" s="3" t="str">
        <f t="shared" si="256"/>
        <v>0</v>
      </c>
      <c r="O1095" s="3" t="str">
        <f t="shared" si="257"/>
        <v>0</v>
      </c>
      <c r="P1095" s="3" t="str">
        <f t="shared" si="258"/>
        <v>0</v>
      </c>
      <c r="Q1095" s="3" t="str">
        <f t="shared" si="259"/>
        <v>1</v>
      </c>
      <c r="R1095" s="8">
        <f t="shared" si="260"/>
        <v>1</v>
      </c>
      <c r="S1095" s="6">
        <f t="shared" si="261"/>
        <v>122.83</v>
      </c>
      <c r="T1095" s="6">
        <f t="shared" si="262"/>
        <v>8.0597459797846067</v>
      </c>
      <c r="V1095" s="3" t="str">
        <f t="shared" si="263"/>
        <v>PASS</v>
      </c>
      <c r="W1095" s="3" t="str">
        <f t="shared" si="264"/>
        <v>PASS</v>
      </c>
      <c r="X1095" s="3" t="str">
        <f t="shared" si="265"/>
        <v>PASS</v>
      </c>
      <c r="Y1095" s="3" t="str">
        <f t="shared" si="266"/>
        <v>PASS</v>
      </c>
      <c r="Z1095" s="3" t="str">
        <f t="shared" si="267"/>
        <v>PASS</v>
      </c>
      <c r="AA1095" s="18">
        <f t="shared" si="268"/>
        <v>3</v>
      </c>
      <c r="AB1095" s="3" t="str">
        <f t="shared" si="269"/>
        <v>A009070</v>
      </c>
      <c r="AC1095" s="13" t="str">
        <f t="shared" si="270"/>
        <v>KCTC</v>
      </c>
    </row>
    <row r="1096" spans="1:29" hidden="1">
      <c r="A1096" s="55">
        <f t="shared" si="271"/>
        <v>1088</v>
      </c>
      <c r="B1096" s="143" t="s">
        <v>1219</v>
      </c>
      <c r="C1096" s="175" t="s">
        <v>1942</v>
      </c>
      <c r="D1096" s="37" t="s">
        <v>2286</v>
      </c>
      <c r="E1096" s="38">
        <v>97945</v>
      </c>
      <c r="F1096" s="39"/>
      <c r="G1096" s="39"/>
      <c r="H1096" s="88"/>
      <c r="I1096" s="47">
        <v>-1525617</v>
      </c>
      <c r="J1096" s="47">
        <v>-9169576</v>
      </c>
      <c r="K1096" s="47">
        <v>122509</v>
      </c>
      <c r="L1096" s="47"/>
      <c r="N1096" s="3" t="str">
        <f t="shared" si="256"/>
        <v>1</v>
      </c>
      <c r="O1096" s="3" t="str">
        <f t="shared" si="257"/>
        <v>1</v>
      </c>
      <c r="P1096" s="3" t="str">
        <f t="shared" si="258"/>
        <v>0</v>
      </c>
      <c r="Q1096" s="3" t="str">
        <f t="shared" si="259"/>
        <v>1</v>
      </c>
      <c r="R1096" s="8">
        <f t="shared" si="260"/>
        <v>3</v>
      </c>
      <c r="S1096" s="6">
        <f t="shared" si="261"/>
        <v>0</v>
      </c>
      <c r="T1096" s="6" t="e">
        <f t="shared" si="262"/>
        <v>#DIV/0!</v>
      </c>
      <c r="V1096" s="3" t="str">
        <f t="shared" si="263"/>
        <v>PASS</v>
      </c>
      <c r="W1096" s="3" t="str">
        <f t="shared" si="264"/>
        <v>PASS</v>
      </c>
      <c r="X1096" s="3" t="str">
        <f t="shared" si="265"/>
        <v>PASS</v>
      </c>
      <c r="Y1096" s="3" t="str">
        <f t="shared" si="266"/>
        <v>PASS</v>
      </c>
      <c r="Z1096" s="3" t="str">
        <f t="shared" si="267"/>
        <v/>
      </c>
      <c r="AA1096" s="18">
        <f t="shared" si="268"/>
        <v>3</v>
      </c>
      <c r="AB1096" s="3" t="str">
        <f t="shared" si="269"/>
        <v>A078780</v>
      </c>
      <c r="AC1096" s="13" t="str">
        <f t="shared" si="270"/>
        <v>아이디에스</v>
      </c>
    </row>
    <row r="1097" spans="1:29" hidden="1">
      <c r="A1097" s="55">
        <f t="shared" si="271"/>
        <v>1089</v>
      </c>
      <c r="B1097" s="143" t="s">
        <v>504</v>
      </c>
      <c r="C1097" s="175" t="s">
        <v>3245</v>
      </c>
      <c r="D1097" s="37" t="s">
        <v>2288</v>
      </c>
      <c r="E1097" s="38">
        <v>98279</v>
      </c>
      <c r="F1097" s="39">
        <v>237675255</v>
      </c>
      <c r="G1097" s="39">
        <v>64757323</v>
      </c>
      <c r="H1097" s="88">
        <v>27.25</v>
      </c>
      <c r="I1097" s="47">
        <v>1733154</v>
      </c>
      <c r="J1097" s="47">
        <v>2798984</v>
      </c>
      <c r="K1097" s="47">
        <v>1681383</v>
      </c>
      <c r="L1097" s="47">
        <v>-20959175</v>
      </c>
      <c r="N1097" s="3" t="str">
        <f t="shared" ref="N1097:N1160" si="272">IF(I1097&gt;N$8,"0","1")</f>
        <v>0</v>
      </c>
      <c r="O1097" s="3" t="str">
        <f t="shared" ref="O1097:O1160" si="273">IF(J1097&gt;O$8,"0","1")</f>
        <v>0</v>
      </c>
      <c r="P1097" s="3" t="str">
        <f t="shared" ref="P1097:P1160" si="274">IF(K1097&gt;P$8,"0","1")</f>
        <v>0</v>
      </c>
      <c r="Q1097" s="3" t="str">
        <f t="shared" ref="Q1097:Q1160" si="275">IF(L1097&gt;Q$8,"0","1")</f>
        <v>1</v>
      </c>
      <c r="R1097" s="8">
        <f t="shared" ref="R1097:R1160" si="276">COUNTIF(N1097:Q1097,"1")</f>
        <v>1</v>
      </c>
      <c r="S1097" s="6">
        <f t="shared" ref="S1097:S1160" si="277">IF(D1097=$W$4,"",H1097)</f>
        <v>27.25</v>
      </c>
      <c r="T1097" s="6">
        <f t="shared" ref="T1097:T1160" si="278">SUM(I1097:L1097)/F1097*100</f>
        <v>-6.2041183041962027</v>
      </c>
      <c r="V1097" s="3" t="str">
        <f t="shared" ref="V1097:V1160" si="279">IF(OR(H1097=$V$3,H1097=$V$4),"FAIL","PASS")</f>
        <v>PASS</v>
      </c>
      <c r="W1097" s="3" t="str">
        <f t="shared" ref="W1097:W1160" si="280">IF(S1097="","PASS",IF(S1097&gt;$W$3,"FAIL","PASS"))</f>
        <v>PASS</v>
      </c>
      <c r="X1097" s="3" t="str">
        <f t="shared" ref="X1097:X1160" si="281">IF(AND(Y1097=$X$3,Z1097=$X$3),"FAIL","PASS")</f>
        <v>PASS</v>
      </c>
      <c r="Y1097" s="3" t="str">
        <f t="shared" ref="Y1097:Y1160" si="282">IF(R1097=$Y$3,"FAIL","PASS")</f>
        <v>PASS</v>
      </c>
      <c r="Z1097" s="3" t="str">
        <f t="shared" ref="Z1097:Z1160" si="283">IF(ISERROR(IF(T1097&lt;$Z$3,"FAIL","PASS")),"",IF(T1097&lt;$Z$3,"FAIL","PASS"))</f>
        <v>PASS</v>
      </c>
      <c r="AA1097" s="18">
        <f t="shared" ref="AA1097:AA1160" si="284">COUNTIF(V1097:X1097,$AA$3)</f>
        <v>3</v>
      </c>
      <c r="AB1097" s="3" t="str">
        <f t="shared" ref="AB1097:AB1160" si="285">B1097</f>
        <v>A016590</v>
      </c>
      <c r="AC1097" s="13" t="str">
        <f t="shared" ref="AC1097:AC1160" si="286">C1097</f>
        <v>신대양제지</v>
      </c>
    </row>
    <row r="1098" spans="1:29" hidden="1">
      <c r="A1098" s="55">
        <f t="shared" si="271"/>
        <v>1090</v>
      </c>
      <c r="B1098" s="143" t="s">
        <v>538</v>
      </c>
      <c r="C1098" s="175" t="s">
        <v>3131</v>
      </c>
      <c r="D1098" s="37" t="s">
        <v>2294</v>
      </c>
      <c r="E1098" s="38">
        <v>108193</v>
      </c>
      <c r="F1098" s="39">
        <v>33528488</v>
      </c>
      <c r="G1098" s="39">
        <v>49146578</v>
      </c>
      <c r="H1098" s="88">
        <v>146.58000000000001</v>
      </c>
      <c r="I1098" s="47">
        <v>196555</v>
      </c>
      <c r="J1098" s="47">
        <v>-18676</v>
      </c>
      <c r="K1098" s="47">
        <v>-1052254</v>
      </c>
      <c r="L1098" s="47">
        <v>91314</v>
      </c>
      <c r="N1098" s="3" t="str">
        <f t="shared" si="272"/>
        <v>0</v>
      </c>
      <c r="O1098" s="3" t="str">
        <f t="shared" si="273"/>
        <v>1</v>
      </c>
      <c r="P1098" s="3" t="str">
        <f t="shared" si="274"/>
        <v>1</v>
      </c>
      <c r="Q1098" s="3" t="str">
        <f t="shared" si="275"/>
        <v>0</v>
      </c>
      <c r="R1098" s="8">
        <f t="shared" si="276"/>
        <v>2</v>
      </c>
      <c r="S1098" s="6">
        <f t="shared" si="277"/>
        <v>146.58000000000001</v>
      </c>
      <c r="T1098" s="6">
        <f t="shared" si="278"/>
        <v>-2.3355094330528714</v>
      </c>
      <c r="V1098" s="3" t="str">
        <f t="shared" si="279"/>
        <v>PASS</v>
      </c>
      <c r="W1098" s="3" t="str">
        <f t="shared" si="280"/>
        <v>PASS</v>
      </c>
      <c r="X1098" s="3" t="str">
        <f t="shared" si="281"/>
        <v>PASS</v>
      </c>
      <c r="Y1098" s="3" t="str">
        <f t="shared" si="282"/>
        <v>PASS</v>
      </c>
      <c r="Z1098" s="3" t="str">
        <f t="shared" si="283"/>
        <v>PASS</v>
      </c>
      <c r="AA1098" s="18">
        <f t="shared" si="284"/>
        <v>3</v>
      </c>
      <c r="AB1098" s="3" t="str">
        <f t="shared" si="285"/>
        <v>A018680</v>
      </c>
      <c r="AC1098" s="13" t="str">
        <f t="shared" si="286"/>
        <v>서울제약</v>
      </c>
    </row>
    <row r="1099" spans="1:29" hidden="1">
      <c r="A1099" s="55">
        <f t="shared" ref="A1099:A1162" si="287">+A1098+1</f>
        <v>1091</v>
      </c>
      <c r="B1099" s="146" t="s">
        <v>1096</v>
      </c>
      <c r="C1099" s="176" t="s">
        <v>3270</v>
      </c>
      <c r="D1099" s="40" t="s">
        <v>2286</v>
      </c>
      <c r="E1099" s="41">
        <v>92822</v>
      </c>
      <c r="F1099" s="42">
        <v>144619312</v>
      </c>
      <c r="G1099" s="42">
        <v>70929011</v>
      </c>
      <c r="H1099" s="89">
        <v>49.05</v>
      </c>
      <c r="I1099" s="48">
        <v>2512030</v>
      </c>
      <c r="J1099" s="48">
        <v>1961607</v>
      </c>
      <c r="K1099" s="48">
        <v>4427158</v>
      </c>
      <c r="L1099" s="48">
        <v>2239081</v>
      </c>
      <c r="N1099" s="3" t="str">
        <f t="shared" si="272"/>
        <v>0</v>
      </c>
      <c r="O1099" s="3" t="str">
        <f t="shared" si="273"/>
        <v>0</v>
      </c>
      <c r="P1099" s="3" t="str">
        <f t="shared" si="274"/>
        <v>0</v>
      </c>
      <c r="Q1099" s="3" t="str">
        <f t="shared" si="275"/>
        <v>0</v>
      </c>
      <c r="R1099" s="8">
        <f t="shared" si="276"/>
        <v>0</v>
      </c>
      <c r="S1099" s="6">
        <f t="shared" si="277"/>
        <v>49.05</v>
      </c>
      <c r="T1099" s="6">
        <f t="shared" si="278"/>
        <v>7.702896553677423</v>
      </c>
      <c r="V1099" s="3" t="str">
        <f t="shared" si="279"/>
        <v>PASS</v>
      </c>
      <c r="W1099" s="3" t="str">
        <f t="shared" si="280"/>
        <v>PASS</v>
      </c>
      <c r="X1099" s="3" t="str">
        <f t="shared" si="281"/>
        <v>PASS</v>
      </c>
      <c r="Y1099" s="3" t="str">
        <f t="shared" si="282"/>
        <v>PASS</v>
      </c>
      <c r="Z1099" s="3" t="str">
        <f t="shared" si="283"/>
        <v>PASS</v>
      </c>
      <c r="AA1099" s="18">
        <f t="shared" si="284"/>
        <v>3</v>
      </c>
      <c r="AB1099" s="3" t="str">
        <f t="shared" si="285"/>
        <v>A065130</v>
      </c>
      <c r="AC1099" s="13" t="str">
        <f t="shared" si="286"/>
        <v>탑엔지니어링</v>
      </c>
    </row>
    <row r="1100" spans="1:29" hidden="1">
      <c r="A1100" s="55">
        <f t="shared" si="287"/>
        <v>1092</v>
      </c>
      <c r="B1100" s="143" t="s">
        <v>900</v>
      </c>
      <c r="C1100" s="175" t="s">
        <v>3216</v>
      </c>
      <c r="D1100" s="37" t="s">
        <v>2289</v>
      </c>
      <c r="E1100" s="38">
        <v>103525</v>
      </c>
      <c r="F1100" s="39">
        <v>68588092</v>
      </c>
      <c r="G1100" s="39">
        <v>20015669</v>
      </c>
      <c r="H1100" s="88">
        <v>29.18</v>
      </c>
      <c r="I1100" s="47">
        <v>1054485</v>
      </c>
      <c r="J1100" s="47">
        <v>726680</v>
      </c>
      <c r="K1100" s="47">
        <v>264730</v>
      </c>
      <c r="L1100" s="47">
        <v>1764754</v>
      </c>
      <c r="N1100" s="3" t="str">
        <f t="shared" si="272"/>
        <v>0</v>
      </c>
      <c r="O1100" s="3" t="str">
        <f t="shared" si="273"/>
        <v>0</v>
      </c>
      <c r="P1100" s="3" t="str">
        <f t="shared" si="274"/>
        <v>0</v>
      </c>
      <c r="Q1100" s="3" t="str">
        <f t="shared" si="275"/>
        <v>0</v>
      </c>
      <c r="R1100" s="8">
        <f t="shared" si="276"/>
        <v>0</v>
      </c>
      <c r="S1100" s="6">
        <f t="shared" si="277"/>
        <v>29.18</v>
      </c>
      <c r="T1100" s="6">
        <f t="shared" si="278"/>
        <v>5.5558463413736607</v>
      </c>
      <c r="V1100" s="3" t="str">
        <f t="shared" si="279"/>
        <v>PASS</v>
      </c>
      <c r="W1100" s="3" t="str">
        <f t="shared" si="280"/>
        <v>PASS</v>
      </c>
      <c r="X1100" s="3" t="str">
        <f t="shared" si="281"/>
        <v>PASS</v>
      </c>
      <c r="Y1100" s="3" t="str">
        <f t="shared" si="282"/>
        <v>PASS</v>
      </c>
      <c r="Z1100" s="3" t="str">
        <f t="shared" si="283"/>
        <v>PASS</v>
      </c>
      <c r="AA1100" s="18">
        <f t="shared" si="284"/>
        <v>3</v>
      </c>
      <c r="AB1100" s="3" t="str">
        <f t="shared" si="285"/>
        <v>A045390</v>
      </c>
      <c r="AC1100" s="13" t="str">
        <f t="shared" si="286"/>
        <v>대아티아이</v>
      </c>
    </row>
    <row r="1101" spans="1:29" hidden="1">
      <c r="A1101" s="55">
        <f t="shared" si="287"/>
        <v>1093</v>
      </c>
      <c r="B1101" s="143" t="s">
        <v>2120</v>
      </c>
      <c r="C1101" s="175" t="s">
        <v>3265</v>
      </c>
      <c r="D1101" s="37" t="s">
        <v>2289</v>
      </c>
      <c r="E1101" s="38">
        <v>98597</v>
      </c>
      <c r="F1101" s="39">
        <v>193274343</v>
      </c>
      <c r="G1101" s="39">
        <v>308243430</v>
      </c>
      <c r="H1101" s="88">
        <v>159.47999999999999</v>
      </c>
      <c r="I1101" s="47">
        <v>5591645</v>
      </c>
      <c r="J1101" s="47">
        <v>7337777</v>
      </c>
      <c r="K1101" s="47">
        <v>2157055</v>
      </c>
      <c r="L1101" s="47">
        <v>-4874222</v>
      </c>
      <c r="N1101" s="3" t="str">
        <f t="shared" si="272"/>
        <v>0</v>
      </c>
      <c r="O1101" s="3" t="str">
        <f t="shared" si="273"/>
        <v>0</v>
      </c>
      <c r="P1101" s="3" t="str">
        <f t="shared" si="274"/>
        <v>0</v>
      </c>
      <c r="Q1101" s="3" t="str">
        <f t="shared" si="275"/>
        <v>1</v>
      </c>
      <c r="R1101" s="8">
        <f t="shared" si="276"/>
        <v>1</v>
      </c>
      <c r="S1101" s="6">
        <f t="shared" si="277"/>
        <v>159.47999999999999</v>
      </c>
      <c r="T1101" s="6">
        <f t="shared" si="278"/>
        <v>5.2838130718674856</v>
      </c>
      <c r="V1101" s="3" t="str">
        <f t="shared" si="279"/>
        <v>PASS</v>
      </c>
      <c r="W1101" s="3" t="str">
        <f t="shared" si="280"/>
        <v>PASS</v>
      </c>
      <c r="X1101" s="3" t="str">
        <f t="shared" si="281"/>
        <v>PASS</v>
      </c>
      <c r="Y1101" s="3" t="str">
        <f t="shared" si="282"/>
        <v>PASS</v>
      </c>
      <c r="Z1101" s="3" t="str">
        <f t="shared" si="283"/>
        <v>PASS</v>
      </c>
      <c r="AA1101" s="18">
        <f t="shared" si="284"/>
        <v>3</v>
      </c>
      <c r="AB1101" s="3" t="str">
        <f t="shared" si="285"/>
        <v>A129260</v>
      </c>
      <c r="AC1101" s="13" t="str">
        <f t="shared" si="286"/>
        <v>인터지스</v>
      </c>
    </row>
    <row r="1102" spans="1:29" hidden="1">
      <c r="A1102" s="55">
        <f t="shared" si="287"/>
        <v>1094</v>
      </c>
      <c r="B1102" s="143" t="s">
        <v>1443</v>
      </c>
      <c r="C1102" s="175" t="s">
        <v>1923</v>
      </c>
      <c r="D1102" s="37" t="s">
        <v>2294</v>
      </c>
      <c r="E1102" s="38">
        <v>68850</v>
      </c>
      <c r="F1102" s="39">
        <v>56896548</v>
      </c>
      <c r="G1102" s="39">
        <v>10252661</v>
      </c>
      <c r="H1102" s="88">
        <v>18.02</v>
      </c>
      <c r="I1102" s="47">
        <v>736656</v>
      </c>
      <c r="J1102" s="47">
        <v>1082800</v>
      </c>
      <c r="K1102" s="47">
        <v>1278175</v>
      </c>
      <c r="L1102" s="47">
        <v>2289090</v>
      </c>
      <c r="N1102" s="3" t="str">
        <f t="shared" si="272"/>
        <v>0</v>
      </c>
      <c r="O1102" s="3" t="str">
        <f t="shared" si="273"/>
        <v>0</v>
      </c>
      <c r="P1102" s="3" t="str">
        <f t="shared" si="274"/>
        <v>0</v>
      </c>
      <c r="Q1102" s="3" t="str">
        <f t="shared" si="275"/>
        <v>0</v>
      </c>
      <c r="R1102" s="8">
        <f t="shared" si="276"/>
        <v>0</v>
      </c>
      <c r="S1102" s="6">
        <f t="shared" si="277"/>
        <v>18.02</v>
      </c>
      <c r="T1102" s="6">
        <f t="shared" si="278"/>
        <v>9.4675708621197892</v>
      </c>
      <c r="V1102" s="3" t="str">
        <f t="shared" si="279"/>
        <v>PASS</v>
      </c>
      <c r="W1102" s="3" t="str">
        <f t="shared" si="280"/>
        <v>PASS</v>
      </c>
      <c r="X1102" s="3" t="str">
        <f t="shared" si="281"/>
        <v>PASS</v>
      </c>
      <c r="Y1102" s="3" t="str">
        <f t="shared" si="282"/>
        <v>PASS</v>
      </c>
      <c r="Z1102" s="3" t="str">
        <f t="shared" si="283"/>
        <v>PASS</v>
      </c>
      <c r="AA1102" s="18">
        <f t="shared" si="284"/>
        <v>3</v>
      </c>
      <c r="AB1102" s="3" t="str">
        <f t="shared" si="285"/>
        <v>A114450</v>
      </c>
      <c r="AC1102" s="13" t="str">
        <f t="shared" si="286"/>
        <v>KPX생명과학</v>
      </c>
    </row>
    <row r="1103" spans="1:29" hidden="1">
      <c r="A1103" s="55">
        <f t="shared" si="287"/>
        <v>1095</v>
      </c>
      <c r="B1103" s="143" t="s">
        <v>1239</v>
      </c>
      <c r="C1103" s="175" t="s">
        <v>3144</v>
      </c>
      <c r="D1103" s="37" t="s">
        <v>2286</v>
      </c>
      <c r="E1103" s="38">
        <v>111638</v>
      </c>
      <c r="F1103" s="39">
        <v>38269790</v>
      </c>
      <c r="G1103" s="39">
        <v>40327702</v>
      </c>
      <c r="H1103" s="88">
        <v>105.38</v>
      </c>
      <c r="I1103" s="47">
        <v>485422</v>
      </c>
      <c r="J1103" s="47">
        <v>265844</v>
      </c>
      <c r="K1103" s="47">
        <v>-54323</v>
      </c>
      <c r="L1103" s="47">
        <v>-1254026</v>
      </c>
      <c r="N1103" s="3" t="str">
        <f t="shared" si="272"/>
        <v>0</v>
      </c>
      <c r="O1103" s="3" t="str">
        <f t="shared" si="273"/>
        <v>0</v>
      </c>
      <c r="P1103" s="3" t="str">
        <f t="shared" si="274"/>
        <v>1</v>
      </c>
      <c r="Q1103" s="3" t="str">
        <f t="shared" si="275"/>
        <v>1</v>
      </c>
      <c r="R1103" s="8">
        <f t="shared" si="276"/>
        <v>2</v>
      </c>
      <c r="S1103" s="6">
        <f t="shared" si="277"/>
        <v>105.38</v>
      </c>
      <c r="T1103" s="6">
        <f t="shared" si="278"/>
        <v>-1.455672999512148</v>
      </c>
      <c r="V1103" s="3" t="str">
        <f t="shared" si="279"/>
        <v>PASS</v>
      </c>
      <c r="W1103" s="3" t="str">
        <f t="shared" si="280"/>
        <v>PASS</v>
      </c>
      <c r="X1103" s="3" t="str">
        <f t="shared" si="281"/>
        <v>PASS</v>
      </c>
      <c r="Y1103" s="3" t="str">
        <f t="shared" si="282"/>
        <v>PASS</v>
      </c>
      <c r="Z1103" s="3" t="str">
        <f t="shared" si="283"/>
        <v>PASS</v>
      </c>
      <c r="AA1103" s="18">
        <f t="shared" si="284"/>
        <v>3</v>
      </c>
      <c r="AB1103" s="3" t="str">
        <f t="shared" si="285"/>
        <v>A080220</v>
      </c>
      <c r="AC1103" s="13" t="str">
        <f t="shared" si="286"/>
        <v>제주반도체</v>
      </c>
    </row>
    <row r="1104" spans="1:29" hidden="1">
      <c r="A1104" s="55">
        <f t="shared" si="287"/>
        <v>1096</v>
      </c>
      <c r="B1104" s="146" t="s">
        <v>138</v>
      </c>
      <c r="C1104" s="176" t="s">
        <v>3353</v>
      </c>
      <c r="D1104" s="40" t="s">
        <v>2289</v>
      </c>
      <c r="E1104" s="41">
        <v>81082</v>
      </c>
      <c r="F1104" s="42">
        <v>166213989</v>
      </c>
      <c r="G1104" s="42">
        <v>206770370</v>
      </c>
      <c r="H1104" s="89">
        <v>124.4</v>
      </c>
      <c r="I1104" s="48">
        <v>5004798</v>
      </c>
      <c r="J1104" s="48">
        <v>3031884</v>
      </c>
      <c r="K1104" s="48">
        <v>5427259</v>
      </c>
      <c r="L1104" s="48">
        <v>-2535909</v>
      </c>
      <c r="N1104" s="3" t="str">
        <f t="shared" si="272"/>
        <v>0</v>
      </c>
      <c r="O1104" s="3" t="str">
        <f t="shared" si="273"/>
        <v>0</v>
      </c>
      <c r="P1104" s="3" t="str">
        <f t="shared" si="274"/>
        <v>0</v>
      </c>
      <c r="Q1104" s="3" t="str">
        <f t="shared" si="275"/>
        <v>1</v>
      </c>
      <c r="R1104" s="8">
        <f t="shared" si="276"/>
        <v>1</v>
      </c>
      <c r="S1104" s="6">
        <f t="shared" si="277"/>
        <v>124.4</v>
      </c>
      <c r="T1104" s="6">
        <f t="shared" si="278"/>
        <v>6.574676455180918</v>
      </c>
      <c r="V1104" s="3" t="str">
        <f t="shared" si="279"/>
        <v>PASS</v>
      </c>
      <c r="W1104" s="3" t="str">
        <f t="shared" si="280"/>
        <v>PASS</v>
      </c>
      <c r="X1104" s="3" t="str">
        <f t="shared" si="281"/>
        <v>PASS</v>
      </c>
      <c r="Y1104" s="3" t="str">
        <f t="shared" si="282"/>
        <v>PASS</v>
      </c>
      <c r="Z1104" s="3" t="str">
        <f t="shared" si="283"/>
        <v>PASS</v>
      </c>
      <c r="AA1104" s="18">
        <f t="shared" si="284"/>
        <v>3</v>
      </c>
      <c r="AB1104" s="3" t="str">
        <f t="shared" si="285"/>
        <v>A002900</v>
      </c>
      <c r="AC1104" s="13" t="str">
        <f t="shared" si="286"/>
        <v>동양물산</v>
      </c>
    </row>
    <row r="1105" spans="1:29" hidden="1">
      <c r="A1105" s="55">
        <f t="shared" si="287"/>
        <v>1097</v>
      </c>
      <c r="B1105" s="143" t="s">
        <v>2069</v>
      </c>
      <c r="C1105" s="175" t="s">
        <v>3271</v>
      </c>
      <c r="D1105" s="37" t="s">
        <v>2289</v>
      </c>
      <c r="E1105" s="38">
        <v>89700</v>
      </c>
      <c r="F1105" s="39">
        <v>38608765</v>
      </c>
      <c r="G1105" s="39">
        <v>61273867</v>
      </c>
      <c r="H1105" s="88">
        <v>158.69999999999999</v>
      </c>
      <c r="I1105" s="47">
        <v>1964678</v>
      </c>
      <c r="J1105" s="47">
        <v>2796202</v>
      </c>
      <c r="K1105" s="47">
        <v>2464115</v>
      </c>
      <c r="L1105" s="47">
        <v>2687079</v>
      </c>
      <c r="N1105" s="3" t="str">
        <f t="shared" si="272"/>
        <v>0</v>
      </c>
      <c r="O1105" s="3" t="str">
        <f t="shared" si="273"/>
        <v>0</v>
      </c>
      <c r="P1105" s="3" t="str">
        <f t="shared" si="274"/>
        <v>0</v>
      </c>
      <c r="Q1105" s="3" t="str">
        <f t="shared" si="275"/>
        <v>0</v>
      </c>
      <c r="R1105" s="8">
        <f t="shared" si="276"/>
        <v>0</v>
      </c>
      <c r="S1105" s="6">
        <f t="shared" si="277"/>
        <v>158.69999999999999</v>
      </c>
      <c r="T1105" s="6">
        <f t="shared" si="278"/>
        <v>25.673118526324266</v>
      </c>
      <c r="V1105" s="3" t="str">
        <f t="shared" si="279"/>
        <v>PASS</v>
      </c>
      <c r="W1105" s="3" t="str">
        <f t="shared" si="280"/>
        <v>PASS</v>
      </c>
      <c r="X1105" s="3" t="str">
        <f t="shared" si="281"/>
        <v>PASS</v>
      </c>
      <c r="Y1105" s="3" t="str">
        <f t="shared" si="282"/>
        <v>PASS</v>
      </c>
      <c r="Z1105" s="3" t="str">
        <f t="shared" si="283"/>
        <v>PASS</v>
      </c>
      <c r="AA1105" s="18">
        <f t="shared" si="284"/>
        <v>3</v>
      </c>
      <c r="AB1105" s="3" t="str">
        <f t="shared" si="285"/>
        <v>A090360</v>
      </c>
      <c r="AC1105" s="13" t="str">
        <f t="shared" si="286"/>
        <v>로보스타</v>
      </c>
    </row>
    <row r="1106" spans="1:29" hidden="1">
      <c r="A1106" s="55">
        <f t="shared" si="287"/>
        <v>1098</v>
      </c>
      <c r="B1106" s="143" t="s">
        <v>482</v>
      </c>
      <c r="C1106" s="175" t="s">
        <v>3299</v>
      </c>
      <c r="D1106" s="37" t="s">
        <v>2288</v>
      </c>
      <c r="E1106" s="38">
        <v>79860</v>
      </c>
      <c r="F1106" s="39">
        <v>51325832</v>
      </c>
      <c r="G1106" s="39">
        <v>33093728</v>
      </c>
      <c r="H1106" s="88">
        <v>64.48</v>
      </c>
      <c r="I1106" s="47">
        <v>673627</v>
      </c>
      <c r="J1106" s="47">
        <v>636936</v>
      </c>
      <c r="K1106" s="47">
        <v>217789</v>
      </c>
      <c r="L1106" s="47">
        <v>1077970</v>
      </c>
      <c r="N1106" s="3" t="str">
        <f t="shared" si="272"/>
        <v>0</v>
      </c>
      <c r="O1106" s="3" t="str">
        <f t="shared" si="273"/>
        <v>0</v>
      </c>
      <c r="P1106" s="3" t="str">
        <f t="shared" si="274"/>
        <v>0</v>
      </c>
      <c r="Q1106" s="3" t="str">
        <f t="shared" si="275"/>
        <v>0</v>
      </c>
      <c r="R1106" s="8">
        <f t="shared" si="276"/>
        <v>0</v>
      </c>
      <c r="S1106" s="6">
        <f t="shared" si="277"/>
        <v>64.48</v>
      </c>
      <c r="T1106" s="6">
        <f t="shared" si="278"/>
        <v>5.0779926957638022</v>
      </c>
      <c r="V1106" s="3" t="str">
        <f t="shared" si="279"/>
        <v>PASS</v>
      </c>
      <c r="W1106" s="3" t="str">
        <f t="shared" si="280"/>
        <v>PASS</v>
      </c>
      <c r="X1106" s="3" t="str">
        <f t="shared" si="281"/>
        <v>PASS</v>
      </c>
      <c r="Y1106" s="3" t="str">
        <f t="shared" si="282"/>
        <v>PASS</v>
      </c>
      <c r="Z1106" s="3" t="str">
        <f t="shared" si="283"/>
        <v>PASS</v>
      </c>
      <c r="AA1106" s="18">
        <f t="shared" si="284"/>
        <v>3</v>
      </c>
      <c r="AB1106" s="3" t="str">
        <f t="shared" si="285"/>
        <v>A014970</v>
      </c>
      <c r="AC1106" s="13" t="str">
        <f t="shared" si="286"/>
        <v>삼륭물산</v>
      </c>
    </row>
    <row r="1107" spans="1:29" hidden="1">
      <c r="A1107" s="55">
        <f t="shared" si="287"/>
        <v>1099</v>
      </c>
      <c r="B1107" s="143" t="s">
        <v>86</v>
      </c>
      <c r="C1107" s="175" t="s">
        <v>3263</v>
      </c>
      <c r="D1107" s="37" t="s">
        <v>1474</v>
      </c>
      <c r="E1107" s="38">
        <v>93427</v>
      </c>
      <c r="F1107" s="39">
        <v>262627824</v>
      </c>
      <c r="G1107" s="39">
        <v>700888853</v>
      </c>
      <c r="H1107" s="88">
        <v>266.88</v>
      </c>
      <c r="I1107" s="47">
        <v>3612374</v>
      </c>
      <c r="J1107" s="47">
        <v>3676031</v>
      </c>
      <c r="K1107" s="47">
        <v>926644</v>
      </c>
      <c r="L1107" s="47">
        <v>-557233</v>
      </c>
      <c r="N1107" s="3" t="str">
        <f t="shared" si="272"/>
        <v>0</v>
      </c>
      <c r="O1107" s="3" t="str">
        <f t="shared" si="273"/>
        <v>0</v>
      </c>
      <c r="P1107" s="3" t="str">
        <f t="shared" si="274"/>
        <v>0</v>
      </c>
      <c r="Q1107" s="3" t="str">
        <f t="shared" si="275"/>
        <v>1</v>
      </c>
      <c r="R1107" s="8">
        <f t="shared" si="276"/>
        <v>1</v>
      </c>
      <c r="S1107" s="6" t="str">
        <f t="shared" si="277"/>
        <v/>
      </c>
      <c r="T1107" s="6">
        <f t="shared" si="278"/>
        <v>2.9158433723305723</v>
      </c>
      <c r="V1107" s="3" t="str">
        <f t="shared" si="279"/>
        <v>PASS</v>
      </c>
      <c r="W1107" s="3" t="str">
        <f t="shared" si="280"/>
        <v>PASS</v>
      </c>
      <c r="X1107" s="3" t="str">
        <f t="shared" si="281"/>
        <v>PASS</v>
      </c>
      <c r="Y1107" s="3" t="str">
        <f t="shared" si="282"/>
        <v>PASS</v>
      </c>
      <c r="Z1107" s="3" t="str">
        <f t="shared" si="283"/>
        <v>PASS</v>
      </c>
      <c r="AA1107" s="18">
        <f t="shared" si="284"/>
        <v>3</v>
      </c>
      <c r="AB1107" s="3" t="str">
        <f t="shared" si="285"/>
        <v>A001750</v>
      </c>
      <c r="AC1107" s="13" t="str">
        <f t="shared" si="286"/>
        <v>한양증권</v>
      </c>
    </row>
    <row r="1108" spans="1:29" hidden="1">
      <c r="A1108" s="55">
        <f t="shared" si="287"/>
        <v>1100</v>
      </c>
      <c r="B1108" s="143" t="s">
        <v>1077</v>
      </c>
      <c r="C1108" s="175" t="s">
        <v>3200</v>
      </c>
      <c r="D1108" s="37" t="s">
        <v>2294</v>
      </c>
      <c r="E1108" s="38">
        <v>93239</v>
      </c>
      <c r="F1108" s="39">
        <v>98943930</v>
      </c>
      <c r="G1108" s="39">
        <v>41327973</v>
      </c>
      <c r="H1108" s="88">
        <v>41.77</v>
      </c>
      <c r="I1108" s="47">
        <v>750057</v>
      </c>
      <c r="J1108" s="47">
        <v>1275391</v>
      </c>
      <c r="K1108" s="47">
        <v>332441</v>
      </c>
      <c r="L1108" s="47">
        <v>3095178</v>
      </c>
      <c r="N1108" s="3" t="str">
        <f t="shared" si="272"/>
        <v>0</v>
      </c>
      <c r="O1108" s="3" t="str">
        <f t="shared" si="273"/>
        <v>0</v>
      </c>
      <c r="P1108" s="3" t="str">
        <f t="shared" si="274"/>
        <v>0</v>
      </c>
      <c r="Q1108" s="3" t="str">
        <f t="shared" si="275"/>
        <v>0</v>
      </c>
      <c r="R1108" s="8">
        <f t="shared" si="276"/>
        <v>0</v>
      </c>
      <c r="S1108" s="6">
        <f t="shared" si="277"/>
        <v>41.77</v>
      </c>
      <c r="T1108" s="6">
        <f t="shared" si="278"/>
        <v>5.5112698676917322</v>
      </c>
      <c r="V1108" s="3" t="str">
        <f t="shared" si="279"/>
        <v>PASS</v>
      </c>
      <c r="W1108" s="3" t="str">
        <f t="shared" si="280"/>
        <v>PASS</v>
      </c>
      <c r="X1108" s="3" t="str">
        <f t="shared" si="281"/>
        <v>PASS</v>
      </c>
      <c r="Y1108" s="3" t="str">
        <f t="shared" si="282"/>
        <v>PASS</v>
      </c>
      <c r="Z1108" s="3" t="str">
        <f t="shared" si="283"/>
        <v>PASS</v>
      </c>
      <c r="AA1108" s="18">
        <f t="shared" si="284"/>
        <v>3</v>
      </c>
      <c r="AB1108" s="3" t="str">
        <f t="shared" si="285"/>
        <v>A061250</v>
      </c>
      <c r="AC1108" s="13" t="str">
        <f t="shared" si="286"/>
        <v>화일약품</v>
      </c>
    </row>
    <row r="1109" spans="1:29" hidden="1">
      <c r="A1109" s="55">
        <f t="shared" si="287"/>
        <v>1101</v>
      </c>
      <c r="B1109" s="146" t="s">
        <v>2480</v>
      </c>
      <c r="C1109" s="176" t="s">
        <v>3197</v>
      </c>
      <c r="D1109" s="40" t="s">
        <v>2294</v>
      </c>
      <c r="E1109" s="41">
        <v>99977</v>
      </c>
      <c r="F1109" s="42">
        <v>25208811</v>
      </c>
      <c r="G1109" s="42">
        <v>551825</v>
      </c>
      <c r="H1109" s="89">
        <v>2.19</v>
      </c>
      <c r="I1109" s="48">
        <v>94979</v>
      </c>
      <c r="J1109" s="48">
        <v>405120</v>
      </c>
      <c r="K1109" s="48">
        <v>689570</v>
      </c>
      <c r="L1109" s="48">
        <v>283728</v>
      </c>
      <c r="N1109" s="3" t="str">
        <f t="shared" si="272"/>
        <v>0</v>
      </c>
      <c r="O1109" s="3" t="str">
        <f t="shared" si="273"/>
        <v>0</v>
      </c>
      <c r="P1109" s="3" t="str">
        <f t="shared" si="274"/>
        <v>0</v>
      </c>
      <c r="Q1109" s="3" t="str">
        <f t="shared" si="275"/>
        <v>0</v>
      </c>
      <c r="R1109" s="8">
        <f t="shared" si="276"/>
        <v>0</v>
      </c>
      <c r="S1109" s="6">
        <f t="shared" si="277"/>
        <v>2.19</v>
      </c>
      <c r="T1109" s="6">
        <f t="shared" si="278"/>
        <v>5.844769910012813</v>
      </c>
      <c r="V1109" s="3" t="str">
        <f t="shared" si="279"/>
        <v>PASS</v>
      </c>
      <c r="W1109" s="3" t="str">
        <f t="shared" si="280"/>
        <v>PASS</v>
      </c>
      <c r="X1109" s="3" t="str">
        <f t="shared" si="281"/>
        <v>PASS</v>
      </c>
      <c r="Y1109" s="3" t="str">
        <f t="shared" si="282"/>
        <v>PASS</v>
      </c>
      <c r="Z1109" s="3" t="str">
        <f t="shared" si="283"/>
        <v>PASS</v>
      </c>
      <c r="AA1109" s="18">
        <f t="shared" si="284"/>
        <v>3</v>
      </c>
      <c r="AB1109" s="3" t="str">
        <f t="shared" si="285"/>
        <v>A191420</v>
      </c>
      <c r="AC1109" s="13" t="str">
        <f t="shared" si="286"/>
        <v>테고사이언스</v>
      </c>
    </row>
    <row r="1110" spans="1:29" hidden="1">
      <c r="A1110" s="55">
        <f t="shared" si="287"/>
        <v>1102</v>
      </c>
      <c r="B1110" s="143" t="s">
        <v>973</v>
      </c>
      <c r="C1110" s="175" t="s">
        <v>1931</v>
      </c>
      <c r="D1110" s="37" t="s">
        <v>2287</v>
      </c>
      <c r="E1110" s="38">
        <v>107640</v>
      </c>
      <c r="F1110" s="39">
        <v>51895506</v>
      </c>
      <c r="G1110" s="39">
        <v>14250077</v>
      </c>
      <c r="H1110" s="88">
        <v>27.46</v>
      </c>
      <c r="I1110" s="47">
        <v>622652</v>
      </c>
      <c r="J1110" s="47">
        <v>624450</v>
      </c>
      <c r="K1110" s="47">
        <v>622296</v>
      </c>
      <c r="L1110" s="47">
        <v>-44342</v>
      </c>
      <c r="N1110" s="3" t="str">
        <f t="shared" si="272"/>
        <v>0</v>
      </c>
      <c r="O1110" s="3" t="str">
        <f t="shared" si="273"/>
        <v>0</v>
      </c>
      <c r="P1110" s="3" t="str">
        <f t="shared" si="274"/>
        <v>0</v>
      </c>
      <c r="Q1110" s="3" t="str">
        <f t="shared" si="275"/>
        <v>1</v>
      </c>
      <c r="R1110" s="8">
        <f t="shared" si="276"/>
        <v>1</v>
      </c>
      <c r="S1110" s="6">
        <f t="shared" si="277"/>
        <v>27.46</v>
      </c>
      <c r="T1110" s="6">
        <f t="shared" si="278"/>
        <v>3.5167900665618328</v>
      </c>
      <c r="V1110" s="3" t="str">
        <f t="shared" si="279"/>
        <v>PASS</v>
      </c>
      <c r="W1110" s="3" t="str">
        <f t="shared" si="280"/>
        <v>PASS</v>
      </c>
      <c r="X1110" s="3" t="str">
        <f t="shared" si="281"/>
        <v>PASS</v>
      </c>
      <c r="Y1110" s="3" t="str">
        <f t="shared" si="282"/>
        <v>PASS</v>
      </c>
      <c r="Z1110" s="3" t="str">
        <f t="shared" si="283"/>
        <v>PASS</v>
      </c>
      <c r="AA1110" s="18">
        <f t="shared" si="284"/>
        <v>3</v>
      </c>
      <c r="AB1110" s="3" t="str">
        <f t="shared" si="285"/>
        <v>A052220</v>
      </c>
      <c r="AC1110" s="13" t="str">
        <f t="shared" si="286"/>
        <v>iMBC</v>
      </c>
    </row>
    <row r="1111" spans="1:29" hidden="1">
      <c r="A1111" s="55">
        <f t="shared" si="287"/>
        <v>1103</v>
      </c>
      <c r="B1111" s="143" t="s">
        <v>2024</v>
      </c>
      <c r="C1111" s="175" t="s">
        <v>3211</v>
      </c>
      <c r="D1111" s="37" t="s">
        <v>2289</v>
      </c>
      <c r="E1111" s="38">
        <v>107155</v>
      </c>
      <c r="F1111" s="39">
        <v>55955441</v>
      </c>
      <c r="G1111" s="39">
        <v>28795611</v>
      </c>
      <c r="H1111" s="88">
        <v>51.46</v>
      </c>
      <c r="I1111" s="47">
        <v>2028573</v>
      </c>
      <c r="J1111" s="47">
        <v>2547194</v>
      </c>
      <c r="K1111" s="47">
        <v>2948362</v>
      </c>
      <c r="L1111" s="47">
        <v>-4663525</v>
      </c>
      <c r="N1111" s="3" t="str">
        <f t="shared" si="272"/>
        <v>0</v>
      </c>
      <c r="O1111" s="3" t="str">
        <f t="shared" si="273"/>
        <v>0</v>
      </c>
      <c r="P1111" s="3" t="str">
        <f t="shared" si="274"/>
        <v>0</v>
      </c>
      <c r="Q1111" s="3" t="str">
        <f t="shared" si="275"/>
        <v>1</v>
      </c>
      <c r="R1111" s="8">
        <f t="shared" si="276"/>
        <v>1</v>
      </c>
      <c r="S1111" s="6">
        <f t="shared" si="277"/>
        <v>51.46</v>
      </c>
      <c r="T1111" s="6">
        <f t="shared" si="278"/>
        <v>5.1122892588765412</v>
      </c>
      <c r="V1111" s="3" t="str">
        <f t="shared" si="279"/>
        <v>PASS</v>
      </c>
      <c r="W1111" s="3" t="str">
        <f t="shared" si="280"/>
        <v>PASS</v>
      </c>
      <c r="X1111" s="3" t="str">
        <f t="shared" si="281"/>
        <v>PASS</v>
      </c>
      <c r="Y1111" s="3" t="str">
        <f t="shared" si="282"/>
        <v>PASS</v>
      </c>
      <c r="Z1111" s="3" t="str">
        <f t="shared" si="283"/>
        <v>PASS</v>
      </c>
      <c r="AA1111" s="18">
        <f t="shared" si="284"/>
        <v>3</v>
      </c>
      <c r="AB1111" s="3" t="str">
        <f t="shared" si="285"/>
        <v>A007820</v>
      </c>
      <c r="AC1111" s="13" t="str">
        <f t="shared" si="286"/>
        <v>신흥기계</v>
      </c>
    </row>
    <row r="1112" spans="1:29" hidden="1">
      <c r="A1112" s="55">
        <f t="shared" si="287"/>
        <v>1104</v>
      </c>
      <c r="B1112" s="143" t="s">
        <v>1066</v>
      </c>
      <c r="C1112" s="175" t="s">
        <v>2019</v>
      </c>
      <c r="D1112" s="37" t="s">
        <v>2289</v>
      </c>
      <c r="E1112" s="38">
        <v>95483</v>
      </c>
      <c r="F1112" s="39">
        <v>35101895</v>
      </c>
      <c r="G1112" s="39">
        <v>22434634</v>
      </c>
      <c r="H1112" s="88">
        <v>63.91</v>
      </c>
      <c r="I1112" s="47">
        <v>-3579160</v>
      </c>
      <c r="J1112" s="47">
        <v>158229</v>
      </c>
      <c r="K1112" s="47">
        <v>503313</v>
      </c>
      <c r="L1112" s="47">
        <v>-3229186</v>
      </c>
      <c r="N1112" s="3" t="str">
        <f t="shared" si="272"/>
        <v>1</v>
      </c>
      <c r="O1112" s="3" t="str">
        <f t="shared" si="273"/>
        <v>0</v>
      </c>
      <c r="P1112" s="3" t="str">
        <f t="shared" si="274"/>
        <v>0</v>
      </c>
      <c r="Q1112" s="3" t="str">
        <f t="shared" si="275"/>
        <v>1</v>
      </c>
      <c r="R1112" s="8">
        <f t="shared" si="276"/>
        <v>2</v>
      </c>
      <c r="S1112" s="6">
        <f t="shared" si="277"/>
        <v>63.91</v>
      </c>
      <c r="T1112" s="6">
        <f t="shared" si="278"/>
        <v>-17.51131669671965</v>
      </c>
      <c r="V1112" s="3" t="str">
        <f t="shared" si="279"/>
        <v>PASS</v>
      </c>
      <c r="W1112" s="3" t="str">
        <f t="shared" si="280"/>
        <v>PASS</v>
      </c>
      <c r="X1112" s="3" t="str">
        <f t="shared" si="281"/>
        <v>PASS</v>
      </c>
      <c r="Y1112" s="3" t="str">
        <f t="shared" si="282"/>
        <v>PASS</v>
      </c>
      <c r="Z1112" s="3" t="str">
        <f t="shared" si="283"/>
        <v>FAIL</v>
      </c>
      <c r="AA1112" s="18">
        <f t="shared" si="284"/>
        <v>3</v>
      </c>
      <c r="AB1112" s="3" t="str">
        <f t="shared" si="285"/>
        <v>A060310</v>
      </c>
      <c r="AC1112" s="13" t="str">
        <f t="shared" si="286"/>
        <v>3S</v>
      </c>
    </row>
    <row r="1113" spans="1:29" hidden="1">
      <c r="A1113" s="55">
        <f t="shared" si="287"/>
        <v>1105</v>
      </c>
      <c r="B1113" s="143" t="s">
        <v>386</v>
      </c>
      <c r="C1113" s="175" t="s">
        <v>3302</v>
      </c>
      <c r="D1113" s="37" t="s">
        <v>2287</v>
      </c>
      <c r="E1113" s="38">
        <v>87393</v>
      </c>
      <c r="F1113" s="39">
        <v>191821847</v>
      </c>
      <c r="G1113" s="39">
        <v>301159930</v>
      </c>
      <c r="H1113" s="88">
        <v>157</v>
      </c>
      <c r="I1113" s="47">
        <v>520259</v>
      </c>
      <c r="J1113" s="47">
        <v>201242</v>
      </c>
      <c r="K1113" s="47">
        <v>-75613</v>
      </c>
      <c r="L1113" s="47">
        <v>6181183</v>
      </c>
      <c r="N1113" s="3" t="str">
        <f t="shared" si="272"/>
        <v>0</v>
      </c>
      <c r="O1113" s="3" t="str">
        <f t="shared" si="273"/>
        <v>0</v>
      </c>
      <c r="P1113" s="3" t="str">
        <f t="shared" si="274"/>
        <v>1</v>
      </c>
      <c r="Q1113" s="3" t="str">
        <f t="shared" si="275"/>
        <v>0</v>
      </c>
      <c r="R1113" s="8">
        <f t="shared" si="276"/>
        <v>1</v>
      </c>
      <c r="S1113" s="6">
        <f t="shared" si="277"/>
        <v>157</v>
      </c>
      <c r="T1113" s="6">
        <f t="shared" si="278"/>
        <v>3.5590685350871425</v>
      </c>
      <c r="V1113" s="3" t="str">
        <f t="shared" si="279"/>
        <v>PASS</v>
      </c>
      <c r="W1113" s="3" t="str">
        <f t="shared" si="280"/>
        <v>PASS</v>
      </c>
      <c r="X1113" s="3" t="str">
        <f t="shared" si="281"/>
        <v>PASS</v>
      </c>
      <c r="Y1113" s="3" t="str">
        <f t="shared" si="282"/>
        <v>PASS</v>
      </c>
      <c r="Z1113" s="3" t="str">
        <f t="shared" si="283"/>
        <v>PASS</v>
      </c>
      <c r="AA1113" s="18">
        <f t="shared" si="284"/>
        <v>3</v>
      </c>
      <c r="AB1113" s="3" t="str">
        <f t="shared" si="285"/>
        <v>A010100</v>
      </c>
      <c r="AC1113" s="13" t="str">
        <f t="shared" si="286"/>
        <v>한국프랜지</v>
      </c>
    </row>
    <row r="1114" spans="1:29" hidden="1">
      <c r="A1114" s="55">
        <f t="shared" si="287"/>
        <v>1106</v>
      </c>
      <c r="B1114" s="146" t="s">
        <v>641</v>
      </c>
      <c r="C1114" s="176" t="s">
        <v>3307</v>
      </c>
      <c r="D1114" s="40" t="s">
        <v>2286</v>
      </c>
      <c r="E1114" s="41">
        <v>85616</v>
      </c>
      <c r="F1114" s="42">
        <v>68064990</v>
      </c>
      <c r="G1114" s="42">
        <v>100491784</v>
      </c>
      <c r="H1114" s="89">
        <v>147.63999999999999</v>
      </c>
      <c r="I1114" s="48">
        <v>631109</v>
      </c>
      <c r="J1114" s="48">
        <v>2546493</v>
      </c>
      <c r="K1114" s="48">
        <v>1502613</v>
      </c>
      <c r="L1114" s="48">
        <v>-3128820</v>
      </c>
      <c r="N1114" s="3" t="str">
        <f t="shared" si="272"/>
        <v>0</v>
      </c>
      <c r="O1114" s="3" t="str">
        <f t="shared" si="273"/>
        <v>0</v>
      </c>
      <c r="P1114" s="3" t="str">
        <f t="shared" si="274"/>
        <v>0</v>
      </c>
      <c r="Q1114" s="3" t="str">
        <f t="shared" si="275"/>
        <v>1</v>
      </c>
      <c r="R1114" s="8">
        <f t="shared" si="276"/>
        <v>1</v>
      </c>
      <c r="S1114" s="6">
        <f t="shared" si="277"/>
        <v>147.63999999999999</v>
      </c>
      <c r="T1114" s="6">
        <f t="shared" si="278"/>
        <v>2.2792848423249601</v>
      </c>
      <c r="V1114" s="3" t="str">
        <f t="shared" si="279"/>
        <v>PASS</v>
      </c>
      <c r="W1114" s="3" t="str">
        <f t="shared" si="280"/>
        <v>PASS</v>
      </c>
      <c r="X1114" s="3" t="str">
        <f t="shared" si="281"/>
        <v>PASS</v>
      </c>
      <c r="Y1114" s="3" t="str">
        <f t="shared" si="282"/>
        <v>PASS</v>
      </c>
      <c r="Z1114" s="3" t="str">
        <f t="shared" si="283"/>
        <v>PASS</v>
      </c>
      <c r="AA1114" s="18">
        <f t="shared" si="284"/>
        <v>3</v>
      </c>
      <c r="AB1114" s="3" t="str">
        <f t="shared" si="285"/>
        <v>A027580</v>
      </c>
      <c r="AC1114" s="13" t="str">
        <f t="shared" si="286"/>
        <v>상보</v>
      </c>
    </row>
    <row r="1115" spans="1:29" hidden="1">
      <c r="A1115" s="55">
        <f t="shared" si="287"/>
        <v>1107</v>
      </c>
      <c r="B1115" s="143" t="s">
        <v>803</v>
      </c>
      <c r="C1115" s="175" t="s">
        <v>3214</v>
      </c>
      <c r="D1115" s="37" t="s">
        <v>2294</v>
      </c>
      <c r="E1115" s="38">
        <v>92564</v>
      </c>
      <c r="F1115" s="39">
        <v>45306357</v>
      </c>
      <c r="G1115" s="39">
        <v>19250054</v>
      </c>
      <c r="H1115" s="88">
        <v>42.49</v>
      </c>
      <c r="I1115" s="47">
        <v>424625</v>
      </c>
      <c r="J1115" s="47">
        <v>851869</v>
      </c>
      <c r="K1115" s="47">
        <v>-84971</v>
      </c>
      <c r="L1115" s="47">
        <v>713891</v>
      </c>
      <c r="N1115" s="3" t="str">
        <f t="shared" si="272"/>
        <v>0</v>
      </c>
      <c r="O1115" s="3" t="str">
        <f t="shared" si="273"/>
        <v>0</v>
      </c>
      <c r="P1115" s="3" t="str">
        <f t="shared" si="274"/>
        <v>1</v>
      </c>
      <c r="Q1115" s="3" t="str">
        <f t="shared" si="275"/>
        <v>0</v>
      </c>
      <c r="R1115" s="8">
        <f t="shared" si="276"/>
        <v>1</v>
      </c>
      <c r="S1115" s="6">
        <f t="shared" si="277"/>
        <v>42.49</v>
      </c>
      <c r="T1115" s="6">
        <f t="shared" si="278"/>
        <v>4.2056217408960954</v>
      </c>
      <c r="V1115" s="3" t="str">
        <f t="shared" si="279"/>
        <v>PASS</v>
      </c>
      <c r="W1115" s="3" t="str">
        <f t="shared" si="280"/>
        <v>PASS</v>
      </c>
      <c r="X1115" s="3" t="str">
        <f t="shared" si="281"/>
        <v>PASS</v>
      </c>
      <c r="Y1115" s="3" t="str">
        <f t="shared" si="282"/>
        <v>PASS</v>
      </c>
      <c r="Z1115" s="3" t="str">
        <f t="shared" si="283"/>
        <v>PASS</v>
      </c>
      <c r="AA1115" s="18">
        <f t="shared" si="284"/>
        <v>3</v>
      </c>
      <c r="AB1115" s="3" t="str">
        <f t="shared" si="285"/>
        <v>A038070</v>
      </c>
      <c r="AC1115" s="13" t="str">
        <f t="shared" si="286"/>
        <v>서린바이오</v>
      </c>
    </row>
    <row r="1116" spans="1:29" hidden="1">
      <c r="A1116" s="55">
        <f t="shared" si="287"/>
        <v>1108</v>
      </c>
      <c r="B1116" s="143" t="s">
        <v>318</v>
      </c>
      <c r="C1116" s="175" t="s">
        <v>3276</v>
      </c>
      <c r="D1116" s="37" t="s">
        <v>2288</v>
      </c>
      <c r="E1116" s="38">
        <v>88787</v>
      </c>
      <c r="F1116" s="39">
        <v>122599578</v>
      </c>
      <c r="G1116" s="39">
        <v>46758390</v>
      </c>
      <c r="H1116" s="88">
        <v>38.14</v>
      </c>
      <c r="I1116" s="47">
        <v>13915793</v>
      </c>
      <c r="J1116" s="47">
        <v>416824</v>
      </c>
      <c r="K1116" s="47">
        <v>-4746618</v>
      </c>
      <c r="L1116" s="47">
        <v>-3918562</v>
      </c>
      <c r="N1116" s="3" t="str">
        <f t="shared" si="272"/>
        <v>0</v>
      </c>
      <c r="O1116" s="3" t="str">
        <f t="shared" si="273"/>
        <v>0</v>
      </c>
      <c r="P1116" s="3" t="str">
        <f t="shared" si="274"/>
        <v>1</v>
      </c>
      <c r="Q1116" s="3" t="str">
        <f t="shared" si="275"/>
        <v>1</v>
      </c>
      <c r="R1116" s="8">
        <f t="shared" si="276"/>
        <v>2</v>
      </c>
      <c r="S1116" s="6">
        <f t="shared" si="277"/>
        <v>38.14</v>
      </c>
      <c r="T1116" s="6">
        <f t="shared" si="278"/>
        <v>4.622721458307141</v>
      </c>
      <c r="V1116" s="3" t="str">
        <f t="shared" si="279"/>
        <v>PASS</v>
      </c>
      <c r="W1116" s="3" t="str">
        <f t="shared" si="280"/>
        <v>PASS</v>
      </c>
      <c r="X1116" s="3" t="str">
        <f t="shared" si="281"/>
        <v>PASS</v>
      </c>
      <c r="Y1116" s="3" t="str">
        <f t="shared" si="282"/>
        <v>PASS</v>
      </c>
      <c r="Z1116" s="3" t="str">
        <f t="shared" si="283"/>
        <v>PASS</v>
      </c>
      <c r="AA1116" s="18">
        <f t="shared" si="284"/>
        <v>3</v>
      </c>
      <c r="AB1116" s="3" t="str">
        <f t="shared" si="285"/>
        <v>A007590</v>
      </c>
      <c r="AC1116" s="13" t="str">
        <f t="shared" si="286"/>
        <v>동방아그로</v>
      </c>
    </row>
    <row r="1117" spans="1:29" hidden="1">
      <c r="A1117" s="55">
        <f t="shared" si="287"/>
        <v>1109</v>
      </c>
      <c r="B1117" s="143" t="s">
        <v>123</v>
      </c>
      <c r="C1117" s="175" t="s">
        <v>3233</v>
      </c>
      <c r="D1117" s="37" t="s">
        <v>2293</v>
      </c>
      <c r="E1117" s="38">
        <v>98400</v>
      </c>
      <c r="F1117" s="39">
        <v>106767604</v>
      </c>
      <c r="G1117" s="39">
        <v>42225329</v>
      </c>
      <c r="H1117" s="88">
        <v>39.549999999999997</v>
      </c>
      <c r="I1117" s="47">
        <v>1159209</v>
      </c>
      <c r="J1117" s="47">
        <v>2535489</v>
      </c>
      <c r="K1117" s="47">
        <v>116307</v>
      </c>
      <c r="L1117" s="47">
        <v>2826654</v>
      </c>
      <c r="N1117" s="3" t="str">
        <f t="shared" si="272"/>
        <v>0</v>
      </c>
      <c r="O1117" s="3" t="str">
        <f t="shared" si="273"/>
        <v>0</v>
      </c>
      <c r="P1117" s="3" t="str">
        <f t="shared" si="274"/>
        <v>0</v>
      </c>
      <c r="Q1117" s="3" t="str">
        <f t="shared" si="275"/>
        <v>0</v>
      </c>
      <c r="R1117" s="8">
        <f t="shared" si="276"/>
        <v>0</v>
      </c>
      <c r="S1117" s="6">
        <f t="shared" si="277"/>
        <v>39.549999999999997</v>
      </c>
      <c r="T1117" s="6">
        <f t="shared" si="278"/>
        <v>6.2169223166233083</v>
      </c>
      <c r="V1117" s="3" t="str">
        <f t="shared" si="279"/>
        <v>PASS</v>
      </c>
      <c r="W1117" s="3" t="str">
        <f t="shared" si="280"/>
        <v>PASS</v>
      </c>
      <c r="X1117" s="3" t="str">
        <f t="shared" si="281"/>
        <v>PASS</v>
      </c>
      <c r="Y1117" s="3" t="str">
        <f t="shared" si="282"/>
        <v>PASS</v>
      </c>
      <c r="Z1117" s="3" t="str">
        <f t="shared" si="283"/>
        <v>PASS</v>
      </c>
      <c r="AA1117" s="18">
        <f t="shared" si="284"/>
        <v>3</v>
      </c>
      <c r="AB1117" s="3" t="str">
        <f t="shared" si="285"/>
        <v>A002600</v>
      </c>
      <c r="AC1117" s="13" t="str">
        <f t="shared" si="286"/>
        <v>조흥</v>
      </c>
    </row>
    <row r="1118" spans="1:29" hidden="1">
      <c r="A1118" s="55">
        <f t="shared" si="287"/>
        <v>1110</v>
      </c>
      <c r="B1118" s="143" t="s">
        <v>1271</v>
      </c>
      <c r="C1118" s="175" t="s">
        <v>3246</v>
      </c>
      <c r="D1118" s="37" t="s">
        <v>2289</v>
      </c>
      <c r="E1118" s="38">
        <v>94676</v>
      </c>
      <c r="F1118" s="39">
        <v>126112034</v>
      </c>
      <c r="G1118" s="39">
        <v>107089195</v>
      </c>
      <c r="H1118" s="88">
        <v>84.92</v>
      </c>
      <c r="I1118" s="47">
        <v>3608750</v>
      </c>
      <c r="J1118" s="47">
        <v>3159650</v>
      </c>
      <c r="K1118" s="47">
        <v>4467338</v>
      </c>
      <c r="L1118" s="47">
        <v>-2601567</v>
      </c>
      <c r="N1118" s="3" t="str">
        <f t="shared" si="272"/>
        <v>0</v>
      </c>
      <c r="O1118" s="3" t="str">
        <f t="shared" si="273"/>
        <v>0</v>
      </c>
      <c r="P1118" s="3" t="str">
        <f t="shared" si="274"/>
        <v>0</v>
      </c>
      <c r="Q1118" s="3" t="str">
        <f t="shared" si="275"/>
        <v>1</v>
      </c>
      <c r="R1118" s="8">
        <f t="shared" si="276"/>
        <v>1</v>
      </c>
      <c r="S1118" s="6">
        <f t="shared" si="277"/>
        <v>84.92</v>
      </c>
      <c r="T1118" s="6">
        <f t="shared" si="278"/>
        <v>6.846429104458025</v>
      </c>
      <c r="V1118" s="3" t="str">
        <f t="shared" si="279"/>
        <v>PASS</v>
      </c>
      <c r="W1118" s="3" t="str">
        <f t="shared" si="280"/>
        <v>PASS</v>
      </c>
      <c r="X1118" s="3" t="str">
        <f t="shared" si="281"/>
        <v>PASS</v>
      </c>
      <c r="Y1118" s="3" t="str">
        <f t="shared" si="282"/>
        <v>PASS</v>
      </c>
      <c r="Z1118" s="3" t="str">
        <f t="shared" si="283"/>
        <v>PASS</v>
      </c>
      <c r="AA1118" s="18">
        <f t="shared" si="284"/>
        <v>3</v>
      </c>
      <c r="AB1118" s="3" t="str">
        <f t="shared" si="285"/>
        <v>A084670</v>
      </c>
      <c r="AC1118" s="13" t="str">
        <f t="shared" si="286"/>
        <v>동양고속</v>
      </c>
    </row>
    <row r="1119" spans="1:29">
      <c r="A1119" s="55">
        <f t="shared" si="287"/>
        <v>1111</v>
      </c>
      <c r="B1119" s="146" t="s">
        <v>59</v>
      </c>
      <c r="C1119" s="176" t="s">
        <v>1833</v>
      </c>
      <c r="D1119" s="40" t="s">
        <v>2289</v>
      </c>
      <c r="E1119" s="41">
        <v>123710</v>
      </c>
      <c r="F1119" s="42">
        <v>202546274</v>
      </c>
      <c r="G1119" s="42">
        <v>541070053</v>
      </c>
      <c r="H1119" s="89">
        <v>267.13</v>
      </c>
      <c r="I1119" s="48">
        <v>11164277</v>
      </c>
      <c r="J1119" s="48">
        <v>3334134</v>
      </c>
      <c r="K1119" s="48">
        <v>5289783</v>
      </c>
      <c r="L1119" s="48">
        <v>-83436937</v>
      </c>
      <c r="N1119" s="3" t="str">
        <f t="shared" si="272"/>
        <v>0</v>
      </c>
      <c r="O1119" s="3" t="str">
        <f t="shared" si="273"/>
        <v>0</v>
      </c>
      <c r="P1119" s="3" t="str">
        <f t="shared" si="274"/>
        <v>0</v>
      </c>
      <c r="Q1119" s="3" t="str">
        <f t="shared" si="275"/>
        <v>1</v>
      </c>
      <c r="R1119" s="8">
        <f t="shared" si="276"/>
        <v>1</v>
      </c>
      <c r="S1119" s="6">
        <f t="shared" si="277"/>
        <v>267.13</v>
      </c>
      <c r="T1119" s="6">
        <f t="shared" si="278"/>
        <v>-31.424297146043774</v>
      </c>
      <c r="V1119" s="3" t="str">
        <f t="shared" si="279"/>
        <v>PASS</v>
      </c>
      <c r="W1119" s="3" t="str">
        <f t="shared" si="280"/>
        <v>FAIL</v>
      </c>
      <c r="X1119" s="3" t="str">
        <f t="shared" si="281"/>
        <v>PASS</v>
      </c>
      <c r="Y1119" s="3" t="str">
        <f t="shared" si="282"/>
        <v>PASS</v>
      </c>
      <c r="Z1119" s="3" t="str">
        <f t="shared" si="283"/>
        <v>FAIL</v>
      </c>
      <c r="AA1119" s="18">
        <f t="shared" si="284"/>
        <v>2</v>
      </c>
      <c r="AB1119" s="3" t="str">
        <f t="shared" si="285"/>
        <v>A001250</v>
      </c>
      <c r="AC1119" s="13" t="str">
        <f t="shared" si="286"/>
        <v>GS글로벌</v>
      </c>
    </row>
    <row r="1120" spans="1:29" hidden="1">
      <c r="A1120" s="55">
        <f t="shared" si="287"/>
        <v>1112</v>
      </c>
      <c r="B1120" s="143" t="s">
        <v>874</v>
      </c>
      <c r="C1120" s="175" t="s">
        <v>3287</v>
      </c>
      <c r="D1120" s="37" t="s">
        <v>2292</v>
      </c>
      <c r="E1120" s="38">
        <v>90562</v>
      </c>
      <c r="F1120" s="39">
        <v>41239281</v>
      </c>
      <c r="G1120" s="39">
        <v>52320938</v>
      </c>
      <c r="H1120" s="88">
        <v>126.87</v>
      </c>
      <c r="I1120" s="47">
        <v>1565788</v>
      </c>
      <c r="J1120" s="47">
        <v>626001</v>
      </c>
      <c r="K1120" s="47">
        <v>1690639</v>
      </c>
      <c r="L1120" s="47">
        <v>2777972</v>
      </c>
      <c r="N1120" s="3" t="str">
        <f t="shared" si="272"/>
        <v>0</v>
      </c>
      <c r="O1120" s="3" t="str">
        <f t="shared" si="273"/>
        <v>0</v>
      </c>
      <c r="P1120" s="3" t="str">
        <f t="shared" si="274"/>
        <v>0</v>
      </c>
      <c r="Q1120" s="3" t="str">
        <f t="shared" si="275"/>
        <v>0</v>
      </c>
      <c r="R1120" s="8">
        <f t="shared" si="276"/>
        <v>0</v>
      </c>
      <c r="S1120" s="6">
        <f t="shared" si="277"/>
        <v>126.87</v>
      </c>
      <c r="T1120" s="6">
        <f t="shared" si="278"/>
        <v>16.150621054717224</v>
      </c>
      <c r="V1120" s="3" t="str">
        <f t="shared" si="279"/>
        <v>PASS</v>
      </c>
      <c r="W1120" s="3" t="str">
        <f t="shared" si="280"/>
        <v>PASS</v>
      </c>
      <c r="X1120" s="3" t="str">
        <f t="shared" si="281"/>
        <v>PASS</v>
      </c>
      <c r="Y1120" s="3" t="str">
        <f t="shared" si="282"/>
        <v>PASS</v>
      </c>
      <c r="Z1120" s="3" t="str">
        <f t="shared" si="283"/>
        <v>PASS</v>
      </c>
      <c r="AA1120" s="18">
        <f t="shared" si="284"/>
        <v>3</v>
      </c>
      <c r="AB1120" s="3" t="str">
        <f t="shared" si="285"/>
        <v>A043200</v>
      </c>
      <c r="AC1120" s="13" t="str">
        <f t="shared" si="286"/>
        <v>파루</v>
      </c>
    </row>
    <row r="1121" spans="1:29" hidden="1">
      <c r="A1121" s="55">
        <f t="shared" si="287"/>
        <v>1113</v>
      </c>
      <c r="B1121" s="143" t="s">
        <v>378</v>
      </c>
      <c r="C1121" s="175" t="s">
        <v>3256</v>
      </c>
      <c r="D1121" s="37" t="s">
        <v>2293</v>
      </c>
      <c r="E1121" s="38">
        <v>89499</v>
      </c>
      <c r="F1121" s="39">
        <v>161873016</v>
      </c>
      <c r="G1121" s="39">
        <v>28538812</v>
      </c>
      <c r="H1121" s="88">
        <v>17.63</v>
      </c>
      <c r="I1121" s="47">
        <v>1587023</v>
      </c>
      <c r="J1121" s="47">
        <v>2111645</v>
      </c>
      <c r="K1121" s="47">
        <v>214028</v>
      </c>
      <c r="L1121" s="47">
        <v>4017391</v>
      </c>
      <c r="N1121" s="3" t="str">
        <f t="shared" si="272"/>
        <v>0</v>
      </c>
      <c r="O1121" s="3" t="str">
        <f t="shared" si="273"/>
        <v>0</v>
      </c>
      <c r="P1121" s="3" t="str">
        <f t="shared" si="274"/>
        <v>0</v>
      </c>
      <c r="Q1121" s="3" t="str">
        <f t="shared" si="275"/>
        <v>0</v>
      </c>
      <c r="R1121" s="8">
        <f t="shared" si="276"/>
        <v>0</v>
      </c>
      <c r="S1121" s="6">
        <f t="shared" si="277"/>
        <v>17.63</v>
      </c>
      <c r="T1121" s="6">
        <f t="shared" si="278"/>
        <v>4.8989554874297268</v>
      </c>
      <c r="V1121" s="3" t="str">
        <f t="shared" si="279"/>
        <v>PASS</v>
      </c>
      <c r="W1121" s="3" t="str">
        <f t="shared" si="280"/>
        <v>PASS</v>
      </c>
      <c r="X1121" s="3" t="str">
        <f t="shared" si="281"/>
        <v>PASS</v>
      </c>
      <c r="Y1121" s="3" t="str">
        <f t="shared" si="282"/>
        <v>PASS</v>
      </c>
      <c r="Z1121" s="3" t="str">
        <f t="shared" si="283"/>
        <v>PASS</v>
      </c>
      <c r="AA1121" s="18">
        <f t="shared" si="284"/>
        <v>3</v>
      </c>
      <c r="AB1121" s="3" t="str">
        <f t="shared" si="285"/>
        <v>A009770</v>
      </c>
      <c r="AC1121" s="13" t="str">
        <f t="shared" si="286"/>
        <v>삼정펄프</v>
      </c>
    </row>
    <row r="1122" spans="1:29" hidden="1">
      <c r="A1122" s="55">
        <f t="shared" si="287"/>
        <v>1114</v>
      </c>
      <c r="B1122" s="143" t="s">
        <v>1131</v>
      </c>
      <c r="C1122" s="175" t="s">
        <v>1668</v>
      </c>
      <c r="D1122" s="37" t="s">
        <v>2286</v>
      </c>
      <c r="E1122" s="38">
        <v>92115</v>
      </c>
      <c r="F1122" s="39">
        <v>87347960</v>
      </c>
      <c r="G1122" s="39">
        <v>164216278</v>
      </c>
      <c r="H1122" s="88">
        <v>188</v>
      </c>
      <c r="I1122" s="47">
        <v>79556</v>
      </c>
      <c r="J1122" s="47">
        <v>1604129</v>
      </c>
      <c r="K1122" s="47">
        <v>4401103</v>
      </c>
      <c r="L1122" s="47">
        <v>1553369</v>
      </c>
      <c r="N1122" s="3" t="str">
        <f t="shared" si="272"/>
        <v>0</v>
      </c>
      <c r="O1122" s="3" t="str">
        <f t="shared" si="273"/>
        <v>0</v>
      </c>
      <c r="P1122" s="3" t="str">
        <f t="shared" si="274"/>
        <v>0</v>
      </c>
      <c r="Q1122" s="3" t="str">
        <f t="shared" si="275"/>
        <v>0</v>
      </c>
      <c r="R1122" s="8">
        <f t="shared" si="276"/>
        <v>0</v>
      </c>
      <c r="S1122" s="6">
        <f t="shared" si="277"/>
        <v>188</v>
      </c>
      <c r="T1122" s="6">
        <f t="shared" si="278"/>
        <v>8.7445167580330434</v>
      </c>
      <c r="V1122" s="3" t="str">
        <f t="shared" si="279"/>
        <v>PASS</v>
      </c>
      <c r="W1122" s="3" t="str">
        <f t="shared" si="280"/>
        <v>PASS</v>
      </c>
      <c r="X1122" s="3" t="str">
        <f t="shared" si="281"/>
        <v>PASS</v>
      </c>
      <c r="Y1122" s="3" t="str">
        <f t="shared" si="282"/>
        <v>PASS</v>
      </c>
      <c r="Z1122" s="3" t="str">
        <f t="shared" si="283"/>
        <v>PASS</v>
      </c>
      <c r="AA1122" s="18">
        <f t="shared" si="284"/>
        <v>3</v>
      </c>
      <c r="AB1122" s="3" t="str">
        <f t="shared" si="285"/>
        <v>A066900</v>
      </c>
      <c r="AC1122" s="13" t="str">
        <f t="shared" si="286"/>
        <v>디에이피</v>
      </c>
    </row>
    <row r="1123" spans="1:29" s="104" customFormat="1">
      <c r="A1123" s="104">
        <f t="shared" si="287"/>
        <v>1115</v>
      </c>
      <c r="B1123" s="143" t="s">
        <v>431</v>
      </c>
      <c r="C1123" s="175" t="s">
        <v>1545</v>
      </c>
      <c r="D1123" s="37" t="s">
        <v>2289</v>
      </c>
      <c r="E1123" s="38">
        <v>102637</v>
      </c>
      <c r="F1123" s="39">
        <v>72316000</v>
      </c>
      <c r="G1123" s="39">
        <v>985227000</v>
      </c>
      <c r="H1123" s="88" t="s">
        <v>2311</v>
      </c>
      <c r="I1123" s="47">
        <v>4469000</v>
      </c>
      <c r="J1123" s="47">
        <v>-2377000</v>
      </c>
      <c r="K1123" s="47">
        <v>-54724000</v>
      </c>
      <c r="L1123" s="47">
        <v>-817000</v>
      </c>
      <c r="N1123" s="105" t="str">
        <f t="shared" si="272"/>
        <v>0</v>
      </c>
      <c r="O1123" s="105" t="str">
        <f t="shared" si="273"/>
        <v>1</v>
      </c>
      <c r="P1123" s="105" t="str">
        <f t="shared" si="274"/>
        <v>1</v>
      </c>
      <c r="Q1123" s="105" t="str">
        <f t="shared" si="275"/>
        <v>1</v>
      </c>
      <c r="R1123" s="106">
        <f t="shared" si="276"/>
        <v>3</v>
      </c>
      <c r="S1123" s="107" t="str">
        <f t="shared" si="277"/>
        <v>일부잠식</v>
      </c>
      <c r="T1123" s="107">
        <f t="shared" si="278"/>
        <v>-73.910337961170413</v>
      </c>
      <c r="U1123" s="105"/>
      <c r="V1123" s="105" t="str">
        <f t="shared" si="279"/>
        <v>FAIL</v>
      </c>
      <c r="W1123" s="105" t="str">
        <f t="shared" si="280"/>
        <v>FAIL</v>
      </c>
      <c r="X1123" s="105" t="str">
        <f t="shared" si="281"/>
        <v>PASS</v>
      </c>
      <c r="Y1123" s="105" t="str">
        <f t="shared" si="282"/>
        <v>PASS</v>
      </c>
      <c r="Z1123" s="105" t="str">
        <f t="shared" si="283"/>
        <v>FAIL</v>
      </c>
      <c r="AA1123" s="106">
        <f t="shared" si="284"/>
        <v>1</v>
      </c>
      <c r="AB1123" s="105" t="str">
        <f t="shared" si="285"/>
        <v>A011810</v>
      </c>
      <c r="AC1123" s="108" t="str">
        <f t="shared" si="286"/>
        <v>STX</v>
      </c>
    </row>
    <row r="1124" spans="1:29" hidden="1">
      <c r="A1124" s="55">
        <f t="shared" si="287"/>
        <v>1116</v>
      </c>
      <c r="B1124" s="146" t="s">
        <v>1006</v>
      </c>
      <c r="C1124" s="176" t="s">
        <v>3303</v>
      </c>
      <c r="D1124" s="40" t="s">
        <v>2287</v>
      </c>
      <c r="E1124" s="41">
        <v>92560</v>
      </c>
      <c r="F1124" s="42">
        <v>84260329</v>
      </c>
      <c r="G1124" s="42">
        <v>154065703</v>
      </c>
      <c r="H1124" s="89">
        <v>182.84</v>
      </c>
      <c r="I1124" s="48">
        <v>2224529</v>
      </c>
      <c r="J1124" s="48">
        <v>3015450</v>
      </c>
      <c r="K1124" s="48">
        <v>56164</v>
      </c>
      <c r="L1124" s="48">
        <v>655626</v>
      </c>
      <c r="N1124" s="3" t="str">
        <f t="shared" si="272"/>
        <v>0</v>
      </c>
      <c r="O1124" s="3" t="str">
        <f t="shared" si="273"/>
        <v>0</v>
      </c>
      <c r="P1124" s="3" t="str">
        <f t="shared" si="274"/>
        <v>0</v>
      </c>
      <c r="Q1124" s="3" t="str">
        <f t="shared" si="275"/>
        <v>0</v>
      </c>
      <c r="R1124" s="8">
        <f t="shared" si="276"/>
        <v>0</v>
      </c>
      <c r="S1124" s="6">
        <f t="shared" si="277"/>
        <v>182.84</v>
      </c>
      <c r="T1124" s="6">
        <f t="shared" si="278"/>
        <v>7.063548256499212</v>
      </c>
      <c r="V1124" s="3" t="str">
        <f t="shared" si="279"/>
        <v>PASS</v>
      </c>
      <c r="W1124" s="3" t="str">
        <f t="shared" si="280"/>
        <v>PASS</v>
      </c>
      <c r="X1124" s="3" t="str">
        <f t="shared" si="281"/>
        <v>PASS</v>
      </c>
      <c r="Y1124" s="3" t="str">
        <f t="shared" si="282"/>
        <v>PASS</v>
      </c>
      <c r="Z1124" s="3" t="str">
        <f t="shared" si="283"/>
        <v>PASS</v>
      </c>
      <c r="AA1124" s="18">
        <f t="shared" si="284"/>
        <v>3</v>
      </c>
      <c r="AB1124" s="3" t="str">
        <f t="shared" si="285"/>
        <v>A053700</v>
      </c>
      <c r="AC1124" s="13" t="str">
        <f t="shared" si="286"/>
        <v>삼보모터스</v>
      </c>
    </row>
    <row r="1125" spans="1:29" hidden="1">
      <c r="A1125" s="55">
        <f t="shared" si="287"/>
        <v>1117</v>
      </c>
      <c r="B1125" s="143" t="s">
        <v>1369</v>
      </c>
      <c r="C1125" s="175" t="s">
        <v>3386</v>
      </c>
      <c r="D1125" s="37" t="s">
        <v>2287</v>
      </c>
      <c r="E1125" s="38">
        <v>74873</v>
      </c>
      <c r="F1125" s="39">
        <v>69427475</v>
      </c>
      <c r="G1125" s="39">
        <v>36883345</v>
      </c>
      <c r="H1125" s="88">
        <v>53.12</v>
      </c>
      <c r="I1125" s="47">
        <v>-575350</v>
      </c>
      <c r="J1125" s="47">
        <v>-1258818</v>
      </c>
      <c r="K1125" s="47">
        <v>2595154</v>
      </c>
      <c r="L1125" s="47">
        <v>-4606807</v>
      </c>
      <c r="N1125" s="3" t="str">
        <f t="shared" si="272"/>
        <v>1</v>
      </c>
      <c r="O1125" s="3" t="str">
        <f t="shared" si="273"/>
        <v>1</v>
      </c>
      <c r="P1125" s="3" t="str">
        <f t="shared" si="274"/>
        <v>0</v>
      </c>
      <c r="Q1125" s="3" t="str">
        <f t="shared" si="275"/>
        <v>1</v>
      </c>
      <c r="R1125" s="8">
        <f t="shared" si="276"/>
        <v>3</v>
      </c>
      <c r="S1125" s="6">
        <f t="shared" si="277"/>
        <v>53.12</v>
      </c>
      <c r="T1125" s="6">
        <f t="shared" si="278"/>
        <v>-5.5393358321039328</v>
      </c>
      <c r="V1125" s="3" t="str">
        <f t="shared" si="279"/>
        <v>PASS</v>
      </c>
      <c r="W1125" s="3" t="str">
        <f t="shared" si="280"/>
        <v>PASS</v>
      </c>
      <c r="X1125" s="3" t="str">
        <f t="shared" si="281"/>
        <v>PASS</v>
      </c>
      <c r="Y1125" s="3" t="str">
        <f t="shared" si="282"/>
        <v>PASS</v>
      </c>
      <c r="Z1125" s="3" t="str">
        <f t="shared" si="283"/>
        <v>PASS</v>
      </c>
      <c r="AA1125" s="18">
        <f t="shared" si="284"/>
        <v>3</v>
      </c>
      <c r="AB1125" s="3" t="str">
        <f t="shared" si="285"/>
        <v>A096240</v>
      </c>
      <c r="AC1125" s="13" t="str">
        <f t="shared" si="286"/>
        <v>청담러닝</v>
      </c>
    </row>
    <row r="1126" spans="1:29" hidden="1">
      <c r="A1126" s="55">
        <f t="shared" si="287"/>
        <v>1118</v>
      </c>
      <c r="B1126" s="143" t="s">
        <v>206</v>
      </c>
      <c r="C1126" s="175" t="s">
        <v>3244</v>
      </c>
      <c r="D1126" s="37" t="s">
        <v>2288</v>
      </c>
      <c r="E1126" s="38">
        <v>95654</v>
      </c>
      <c r="F1126" s="39">
        <v>122897613</v>
      </c>
      <c r="G1126" s="39">
        <v>28685107</v>
      </c>
      <c r="H1126" s="88">
        <v>23.34</v>
      </c>
      <c r="I1126" s="47">
        <v>2069553</v>
      </c>
      <c r="J1126" s="47">
        <v>2699127</v>
      </c>
      <c r="K1126" s="47">
        <v>3682871</v>
      </c>
      <c r="L1126" s="47">
        <v>1265104</v>
      </c>
      <c r="N1126" s="3" t="str">
        <f t="shared" si="272"/>
        <v>0</v>
      </c>
      <c r="O1126" s="3" t="str">
        <f t="shared" si="273"/>
        <v>0</v>
      </c>
      <c r="P1126" s="3" t="str">
        <f t="shared" si="274"/>
        <v>0</v>
      </c>
      <c r="Q1126" s="3" t="str">
        <f t="shared" si="275"/>
        <v>0</v>
      </c>
      <c r="R1126" s="8">
        <f t="shared" si="276"/>
        <v>0</v>
      </c>
      <c r="S1126" s="6">
        <f t="shared" si="277"/>
        <v>23.34</v>
      </c>
      <c r="T1126" s="6">
        <f t="shared" si="278"/>
        <v>7.9063008327102331</v>
      </c>
      <c r="V1126" s="3" t="str">
        <f t="shared" si="279"/>
        <v>PASS</v>
      </c>
      <c r="W1126" s="3" t="str">
        <f t="shared" si="280"/>
        <v>PASS</v>
      </c>
      <c r="X1126" s="3" t="str">
        <f t="shared" si="281"/>
        <v>PASS</v>
      </c>
      <c r="Y1126" s="3" t="str">
        <f t="shared" si="282"/>
        <v>PASS</v>
      </c>
      <c r="Z1126" s="3" t="str">
        <f t="shared" si="283"/>
        <v>PASS</v>
      </c>
      <c r="AA1126" s="18">
        <f t="shared" si="284"/>
        <v>3</v>
      </c>
      <c r="AB1126" s="3" t="str">
        <f t="shared" si="285"/>
        <v>A004450</v>
      </c>
      <c r="AC1126" s="13" t="str">
        <f t="shared" si="286"/>
        <v>삼화왕관</v>
      </c>
    </row>
    <row r="1127" spans="1:29">
      <c r="A1127" s="55">
        <f t="shared" si="287"/>
        <v>1119</v>
      </c>
      <c r="B1127" s="143" t="s">
        <v>847</v>
      </c>
      <c r="C1127" s="175" t="s">
        <v>3234</v>
      </c>
      <c r="D1127" s="37" t="s">
        <v>2286</v>
      </c>
      <c r="E1127" s="38">
        <v>91229</v>
      </c>
      <c r="F1127" s="39">
        <v>64806284</v>
      </c>
      <c r="G1127" s="39">
        <v>7214735</v>
      </c>
      <c r="H1127" s="88">
        <v>11.13</v>
      </c>
      <c r="I1127" s="47">
        <v>-2620013</v>
      </c>
      <c r="J1127" s="47">
        <v>-6297134</v>
      </c>
      <c r="K1127" s="47">
        <v>-5335179</v>
      </c>
      <c r="L1127" s="47">
        <v>-7577775</v>
      </c>
      <c r="N1127" s="3" t="str">
        <f t="shared" si="272"/>
        <v>1</v>
      </c>
      <c r="O1127" s="3" t="str">
        <f t="shared" si="273"/>
        <v>1</v>
      </c>
      <c r="P1127" s="3" t="str">
        <f t="shared" si="274"/>
        <v>1</v>
      </c>
      <c r="Q1127" s="3" t="str">
        <f t="shared" si="275"/>
        <v>1</v>
      </c>
      <c r="R1127" s="8">
        <f t="shared" si="276"/>
        <v>4</v>
      </c>
      <c r="S1127" s="6">
        <f t="shared" si="277"/>
        <v>11.13</v>
      </c>
      <c r="T1127" s="6">
        <f t="shared" si="278"/>
        <v>-33.685160840266661</v>
      </c>
      <c r="V1127" s="3" t="str">
        <f t="shared" si="279"/>
        <v>PASS</v>
      </c>
      <c r="W1127" s="3" t="str">
        <f t="shared" si="280"/>
        <v>PASS</v>
      </c>
      <c r="X1127" s="3" t="str">
        <f t="shared" si="281"/>
        <v>FAIL</v>
      </c>
      <c r="Y1127" s="3" t="str">
        <f t="shared" si="282"/>
        <v>FAIL</v>
      </c>
      <c r="Z1127" s="3" t="str">
        <f t="shared" si="283"/>
        <v>FAIL</v>
      </c>
      <c r="AA1127" s="18">
        <f t="shared" si="284"/>
        <v>2</v>
      </c>
      <c r="AB1127" s="3" t="str">
        <f t="shared" si="285"/>
        <v>A041020</v>
      </c>
      <c r="AC1127" s="13" t="str">
        <f t="shared" si="286"/>
        <v>인프라웨어</v>
      </c>
    </row>
    <row r="1128" spans="1:29" hidden="1">
      <c r="A1128" s="55">
        <f t="shared" si="287"/>
        <v>1120</v>
      </c>
      <c r="B1128" s="143" t="s">
        <v>1258</v>
      </c>
      <c r="C1128" s="175" t="s">
        <v>1917</v>
      </c>
      <c r="D1128" s="37" t="s">
        <v>2288</v>
      </c>
      <c r="E1128" s="38">
        <v>82400</v>
      </c>
      <c r="F1128" s="39">
        <v>115937049</v>
      </c>
      <c r="G1128" s="39">
        <v>102629659</v>
      </c>
      <c r="H1128" s="88">
        <v>88.52</v>
      </c>
      <c r="I1128" s="47">
        <v>1471276</v>
      </c>
      <c r="J1128" s="47">
        <v>1914409</v>
      </c>
      <c r="K1128" s="47">
        <v>728233</v>
      </c>
      <c r="L1128" s="47">
        <v>-577458</v>
      </c>
      <c r="N1128" s="3" t="str">
        <f t="shared" si="272"/>
        <v>0</v>
      </c>
      <c r="O1128" s="3" t="str">
        <f t="shared" si="273"/>
        <v>0</v>
      </c>
      <c r="P1128" s="3" t="str">
        <f t="shared" si="274"/>
        <v>0</v>
      </c>
      <c r="Q1128" s="3" t="str">
        <f t="shared" si="275"/>
        <v>1</v>
      </c>
      <c r="R1128" s="8">
        <f t="shared" si="276"/>
        <v>1</v>
      </c>
      <c r="S1128" s="6">
        <f t="shared" si="277"/>
        <v>88.52</v>
      </c>
      <c r="T1128" s="6">
        <f t="shared" si="278"/>
        <v>3.050327768822199</v>
      </c>
      <c r="V1128" s="3" t="str">
        <f t="shared" si="279"/>
        <v>PASS</v>
      </c>
      <c r="W1128" s="3" t="str">
        <f t="shared" si="280"/>
        <v>PASS</v>
      </c>
      <c r="X1128" s="3" t="str">
        <f t="shared" si="281"/>
        <v>PASS</v>
      </c>
      <c r="Y1128" s="3" t="str">
        <f t="shared" si="282"/>
        <v>PASS</v>
      </c>
      <c r="Z1128" s="3" t="str">
        <f t="shared" si="283"/>
        <v>PASS</v>
      </c>
      <c r="AA1128" s="18">
        <f t="shared" si="284"/>
        <v>3</v>
      </c>
      <c r="AB1128" s="3" t="str">
        <f t="shared" si="285"/>
        <v>A083420</v>
      </c>
      <c r="AC1128" s="13" t="str">
        <f t="shared" si="286"/>
        <v>KPX그린케미칼</v>
      </c>
    </row>
    <row r="1129" spans="1:29">
      <c r="A1129" s="55">
        <f t="shared" si="287"/>
        <v>1121</v>
      </c>
      <c r="B1129" s="146" t="s">
        <v>535</v>
      </c>
      <c r="C1129" s="176" t="s">
        <v>1710</v>
      </c>
      <c r="D1129" s="40" t="s">
        <v>2287</v>
      </c>
      <c r="E1129" s="41">
        <v>88469</v>
      </c>
      <c r="F1129" s="42">
        <v>70969324</v>
      </c>
      <c r="G1129" s="42">
        <v>282097451</v>
      </c>
      <c r="H1129" s="89">
        <v>397.49</v>
      </c>
      <c r="I1129" s="48">
        <v>23734</v>
      </c>
      <c r="J1129" s="48">
        <v>2773115</v>
      </c>
      <c r="K1129" s="48">
        <v>6920626</v>
      </c>
      <c r="L1129" s="48">
        <v>-2229164</v>
      </c>
      <c r="N1129" s="3" t="str">
        <f t="shared" si="272"/>
        <v>0</v>
      </c>
      <c r="O1129" s="3" t="str">
        <f t="shared" si="273"/>
        <v>0</v>
      </c>
      <c r="P1129" s="3" t="str">
        <f t="shared" si="274"/>
        <v>0</v>
      </c>
      <c r="Q1129" s="3" t="str">
        <f t="shared" si="275"/>
        <v>1</v>
      </c>
      <c r="R1129" s="8">
        <f t="shared" si="276"/>
        <v>1</v>
      </c>
      <c r="S1129" s="6">
        <f t="shared" si="277"/>
        <v>397.49</v>
      </c>
      <c r="T1129" s="6">
        <f t="shared" si="278"/>
        <v>10.551475733374605</v>
      </c>
      <c r="V1129" s="3" t="str">
        <f t="shared" si="279"/>
        <v>PASS</v>
      </c>
      <c r="W1129" s="3" t="str">
        <f t="shared" si="280"/>
        <v>FAIL</v>
      </c>
      <c r="X1129" s="3" t="str">
        <f t="shared" si="281"/>
        <v>PASS</v>
      </c>
      <c r="Y1129" s="3" t="str">
        <f t="shared" si="282"/>
        <v>PASS</v>
      </c>
      <c r="Z1129" s="3" t="str">
        <f t="shared" si="283"/>
        <v>PASS</v>
      </c>
      <c r="AA1129" s="18">
        <f t="shared" si="284"/>
        <v>2</v>
      </c>
      <c r="AB1129" s="3" t="str">
        <f t="shared" si="285"/>
        <v>A018500</v>
      </c>
      <c r="AC1129" s="13" t="str">
        <f t="shared" si="286"/>
        <v>동원금속</v>
      </c>
    </row>
    <row r="1130" spans="1:29">
      <c r="A1130" s="55">
        <f t="shared" si="287"/>
        <v>1122</v>
      </c>
      <c r="B1130" s="143" t="s">
        <v>970</v>
      </c>
      <c r="C1130" s="175" t="s">
        <v>3168</v>
      </c>
      <c r="D1130" s="37" t="s">
        <v>2286</v>
      </c>
      <c r="E1130" s="38">
        <v>109777</v>
      </c>
      <c r="F1130" s="39">
        <v>9996059</v>
      </c>
      <c r="G1130" s="39">
        <v>16375539</v>
      </c>
      <c r="H1130" s="88">
        <v>163.82</v>
      </c>
      <c r="I1130" s="47">
        <v>-568383</v>
      </c>
      <c r="J1130" s="47">
        <v>-11066234</v>
      </c>
      <c r="K1130" s="47">
        <v>-1193002</v>
      </c>
      <c r="L1130" s="47">
        <v>-8095475</v>
      </c>
      <c r="N1130" s="3" t="str">
        <f t="shared" si="272"/>
        <v>1</v>
      </c>
      <c r="O1130" s="3" t="str">
        <f t="shared" si="273"/>
        <v>1</v>
      </c>
      <c r="P1130" s="3" t="str">
        <f t="shared" si="274"/>
        <v>1</v>
      </c>
      <c r="Q1130" s="3" t="str">
        <f t="shared" si="275"/>
        <v>1</v>
      </c>
      <c r="R1130" s="8">
        <f t="shared" si="276"/>
        <v>4</v>
      </c>
      <c r="S1130" s="6">
        <f t="shared" si="277"/>
        <v>163.82</v>
      </c>
      <c r="T1130" s="6">
        <f t="shared" si="278"/>
        <v>-209.31343042292968</v>
      </c>
      <c r="V1130" s="3" t="str">
        <f t="shared" si="279"/>
        <v>PASS</v>
      </c>
      <c r="W1130" s="3" t="str">
        <f t="shared" si="280"/>
        <v>PASS</v>
      </c>
      <c r="X1130" s="3" t="str">
        <f t="shared" si="281"/>
        <v>FAIL</v>
      </c>
      <c r="Y1130" s="3" t="str">
        <f t="shared" si="282"/>
        <v>FAIL</v>
      </c>
      <c r="Z1130" s="3" t="str">
        <f t="shared" si="283"/>
        <v>FAIL</v>
      </c>
      <c r="AA1130" s="18">
        <f t="shared" si="284"/>
        <v>2</v>
      </c>
      <c r="AB1130" s="3" t="str">
        <f t="shared" si="285"/>
        <v>A051980</v>
      </c>
      <c r="AC1130" s="13" t="str">
        <f t="shared" si="286"/>
        <v>휴림스</v>
      </c>
    </row>
    <row r="1131" spans="1:29" hidden="1">
      <c r="A1131" s="55">
        <f t="shared" si="287"/>
        <v>1123</v>
      </c>
      <c r="B1131" s="143" t="s">
        <v>2299</v>
      </c>
      <c r="C1131" s="175" t="s">
        <v>3259</v>
      </c>
      <c r="D1131" s="37" t="s">
        <v>2287</v>
      </c>
      <c r="E1131" s="38">
        <v>93634</v>
      </c>
      <c r="F1131" s="39">
        <v>160726354</v>
      </c>
      <c r="G1131" s="39">
        <v>147921420</v>
      </c>
      <c r="H1131" s="88">
        <v>92.03</v>
      </c>
      <c r="I1131" s="47">
        <v>3778279</v>
      </c>
      <c r="J1131" s="47">
        <v>3150043</v>
      </c>
      <c r="K1131" s="47">
        <v>9945748</v>
      </c>
      <c r="L1131" s="47">
        <v>3277133</v>
      </c>
      <c r="N1131" s="3" t="str">
        <f t="shared" si="272"/>
        <v>0</v>
      </c>
      <c r="O1131" s="3" t="str">
        <f t="shared" si="273"/>
        <v>0</v>
      </c>
      <c r="P1131" s="3" t="str">
        <f t="shared" si="274"/>
        <v>0</v>
      </c>
      <c r="Q1131" s="3" t="str">
        <f t="shared" si="275"/>
        <v>0</v>
      </c>
      <c r="R1131" s="8">
        <f t="shared" si="276"/>
        <v>0</v>
      </c>
      <c r="S1131" s="6">
        <f t="shared" si="277"/>
        <v>92.03</v>
      </c>
      <c r="T1131" s="6">
        <f t="shared" si="278"/>
        <v>12.537584844362238</v>
      </c>
      <c r="V1131" s="3" t="str">
        <f t="shared" si="279"/>
        <v>PASS</v>
      </c>
      <c r="W1131" s="3" t="str">
        <f t="shared" si="280"/>
        <v>PASS</v>
      </c>
      <c r="X1131" s="3" t="str">
        <f t="shared" si="281"/>
        <v>PASS</v>
      </c>
      <c r="Y1131" s="3" t="str">
        <f t="shared" si="282"/>
        <v>PASS</v>
      </c>
      <c r="Z1131" s="3" t="str">
        <f t="shared" si="283"/>
        <v>PASS</v>
      </c>
      <c r="AA1131" s="18">
        <f t="shared" si="284"/>
        <v>3</v>
      </c>
      <c r="AB1131" s="3" t="str">
        <f t="shared" si="285"/>
        <v>A067570</v>
      </c>
      <c r="AC1131" s="13" t="str">
        <f t="shared" si="286"/>
        <v>엔브이에이치코리아</v>
      </c>
    </row>
    <row r="1132" spans="1:29" hidden="1">
      <c r="A1132" s="55">
        <f t="shared" si="287"/>
        <v>1124</v>
      </c>
      <c r="B1132" s="143" t="s">
        <v>2188</v>
      </c>
      <c r="C1132" s="175" t="s">
        <v>3278</v>
      </c>
      <c r="D1132" s="37" t="s">
        <v>2287</v>
      </c>
      <c r="E1132" s="38">
        <v>89640</v>
      </c>
      <c r="F1132" s="39">
        <v>203680041</v>
      </c>
      <c r="G1132" s="39">
        <v>209563857</v>
      </c>
      <c r="H1132" s="88">
        <v>102.89</v>
      </c>
      <c r="I1132" s="47">
        <v>3490716</v>
      </c>
      <c r="J1132" s="47">
        <v>5470617</v>
      </c>
      <c r="K1132" s="47">
        <v>605543</v>
      </c>
      <c r="L1132" s="47">
        <v>4293339</v>
      </c>
      <c r="N1132" s="3" t="str">
        <f t="shared" si="272"/>
        <v>0</v>
      </c>
      <c r="O1132" s="3" t="str">
        <f t="shared" si="273"/>
        <v>0</v>
      </c>
      <c r="P1132" s="3" t="str">
        <f t="shared" si="274"/>
        <v>0</v>
      </c>
      <c r="Q1132" s="3" t="str">
        <f t="shared" si="275"/>
        <v>0</v>
      </c>
      <c r="R1132" s="8">
        <f t="shared" si="276"/>
        <v>0</v>
      </c>
      <c r="S1132" s="6">
        <f t="shared" si="277"/>
        <v>102.89</v>
      </c>
      <c r="T1132" s="6">
        <f t="shared" si="278"/>
        <v>6.804896018260326</v>
      </c>
      <c r="V1132" s="3" t="str">
        <f t="shared" si="279"/>
        <v>PASS</v>
      </c>
      <c r="W1132" s="3" t="str">
        <f t="shared" si="280"/>
        <v>PASS</v>
      </c>
      <c r="X1132" s="3" t="str">
        <f t="shared" si="281"/>
        <v>PASS</v>
      </c>
      <c r="Y1132" s="3" t="str">
        <f t="shared" si="282"/>
        <v>PASS</v>
      </c>
      <c r="Z1132" s="3" t="str">
        <f t="shared" si="283"/>
        <v>PASS</v>
      </c>
      <c r="AA1132" s="18">
        <f t="shared" si="284"/>
        <v>3</v>
      </c>
      <c r="AB1132" s="3" t="str">
        <f t="shared" si="285"/>
        <v>A013870</v>
      </c>
      <c r="AC1132" s="13" t="str">
        <f t="shared" si="286"/>
        <v>지엠비코리아</v>
      </c>
    </row>
    <row r="1133" spans="1:29" hidden="1">
      <c r="A1133" s="55">
        <f t="shared" si="287"/>
        <v>1125</v>
      </c>
      <c r="B1133" s="143" t="s">
        <v>692</v>
      </c>
      <c r="C1133" s="175" t="s">
        <v>3569</v>
      </c>
      <c r="D1133" s="37" t="s">
        <v>2287</v>
      </c>
      <c r="E1133" s="38">
        <v>52538</v>
      </c>
      <c r="F1133" s="39">
        <v>31946333</v>
      </c>
      <c r="G1133" s="39">
        <v>7476214</v>
      </c>
      <c r="H1133" s="88">
        <v>23.4</v>
      </c>
      <c r="I1133" s="47">
        <v>234371</v>
      </c>
      <c r="J1133" s="47">
        <v>422968</v>
      </c>
      <c r="K1133" s="47">
        <v>458865</v>
      </c>
      <c r="L1133" s="47">
        <v>1090489</v>
      </c>
      <c r="N1133" s="3" t="str">
        <f t="shared" si="272"/>
        <v>0</v>
      </c>
      <c r="O1133" s="3" t="str">
        <f t="shared" si="273"/>
        <v>0</v>
      </c>
      <c r="P1133" s="3" t="str">
        <f t="shared" si="274"/>
        <v>0</v>
      </c>
      <c r="Q1133" s="3" t="str">
        <f t="shared" si="275"/>
        <v>0</v>
      </c>
      <c r="R1133" s="8">
        <f t="shared" si="276"/>
        <v>0</v>
      </c>
      <c r="S1133" s="6">
        <f t="shared" si="277"/>
        <v>23.4</v>
      </c>
      <c r="T1133" s="6">
        <f t="shared" si="278"/>
        <v>6.9075001503302422</v>
      </c>
      <c r="V1133" s="3" t="str">
        <f t="shared" si="279"/>
        <v>PASS</v>
      </c>
      <c r="W1133" s="3" t="str">
        <f t="shared" si="280"/>
        <v>PASS</v>
      </c>
      <c r="X1133" s="3" t="str">
        <f t="shared" si="281"/>
        <v>PASS</v>
      </c>
      <c r="Y1133" s="3" t="str">
        <f t="shared" si="282"/>
        <v>PASS</v>
      </c>
      <c r="Z1133" s="3" t="str">
        <f t="shared" si="283"/>
        <v>PASS</v>
      </c>
      <c r="AA1133" s="18">
        <f t="shared" si="284"/>
        <v>3</v>
      </c>
      <c r="AB1133" s="3" t="str">
        <f t="shared" si="285"/>
        <v>A032800</v>
      </c>
      <c r="AC1133" s="13" t="str">
        <f t="shared" si="286"/>
        <v>판타지오</v>
      </c>
    </row>
    <row r="1134" spans="1:29" hidden="1">
      <c r="A1134" s="55">
        <f t="shared" si="287"/>
        <v>1126</v>
      </c>
      <c r="B1134" s="146" t="s">
        <v>3311</v>
      </c>
      <c r="C1134" s="176" t="s">
        <v>3312</v>
      </c>
      <c r="D1134" s="40" t="s">
        <v>2288</v>
      </c>
      <c r="E1134" s="41">
        <v>60323</v>
      </c>
      <c r="F1134" s="42"/>
      <c r="G1134" s="42"/>
      <c r="H1134" s="89"/>
      <c r="I1134" s="48"/>
      <c r="J1134" s="48"/>
      <c r="K1134" s="48">
        <v>2319870</v>
      </c>
      <c r="L1134" s="48"/>
      <c r="N1134" s="3" t="str">
        <f t="shared" si="272"/>
        <v>1</v>
      </c>
      <c r="O1134" s="3" t="str">
        <f t="shared" si="273"/>
        <v>1</v>
      </c>
      <c r="P1134" s="3" t="str">
        <f t="shared" si="274"/>
        <v>0</v>
      </c>
      <c r="Q1134" s="3" t="str">
        <f t="shared" si="275"/>
        <v>1</v>
      </c>
      <c r="R1134" s="8">
        <f t="shared" si="276"/>
        <v>3</v>
      </c>
      <c r="S1134" s="6">
        <f t="shared" si="277"/>
        <v>0</v>
      </c>
      <c r="T1134" s="6" t="e">
        <f t="shared" si="278"/>
        <v>#DIV/0!</v>
      </c>
      <c r="V1134" s="3" t="str">
        <f t="shared" si="279"/>
        <v>PASS</v>
      </c>
      <c r="W1134" s="3" t="str">
        <f t="shared" si="280"/>
        <v>PASS</v>
      </c>
      <c r="X1134" s="3" t="str">
        <f t="shared" si="281"/>
        <v>PASS</v>
      </c>
      <c r="Y1134" s="3" t="str">
        <f t="shared" si="282"/>
        <v>PASS</v>
      </c>
      <c r="Z1134" s="3" t="str">
        <f t="shared" si="283"/>
        <v/>
      </c>
      <c r="AA1134" s="18">
        <f t="shared" si="284"/>
        <v>3</v>
      </c>
      <c r="AB1134" s="3" t="str">
        <f t="shared" si="285"/>
        <v>A225530</v>
      </c>
      <c r="AC1134" s="13" t="str">
        <f t="shared" si="286"/>
        <v>보광산업</v>
      </c>
    </row>
    <row r="1135" spans="1:29" hidden="1">
      <c r="A1135" s="55">
        <f t="shared" si="287"/>
        <v>1127</v>
      </c>
      <c r="B1135" s="143" t="s">
        <v>513</v>
      </c>
      <c r="C1135" s="175" t="s">
        <v>3229</v>
      </c>
      <c r="D1135" s="37" t="s">
        <v>2289</v>
      </c>
      <c r="E1135" s="38">
        <v>102277</v>
      </c>
      <c r="F1135" s="39">
        <v>71275955</v>
      </c>
      <c r="G1135" s="39">
        <v>36443563</v>
      </c>
      <c r="H1135" s="88">
        <v>51.13</v>
      </c>
      <c r="I1135" s="47">
        <v>513206</v>
      </c>
      <c r="J1135" s="47">
        <v>1898543</v>
      </c>
      <c r="K1135" s="47">
        <v>1118701</v>
      </c>
      <c r="L1135" s="47">
        <v>-87909</v>
      </c>
      <c r="N1135" s="3" t="str">
        <f t="shared" si="272"/>
        <v>0</v>
      </c>
      <c r="O1135" s="3" t="str">
        <f t="shared" si="273"/>
        <v>0</v>
      </c>
      <c r="P1135" s="3" t="str">
        <f t="shared" si="274"/>
        <v>0</v>
      </c>
      <c r="Q1135" s="3" t="str">
        <f t="shared" si="275"/>
        <v>1</v>
      </c>
      <c r="R1135" s="8">
        <f t="shared" si="276"/>
        <v>1</v>
      </c>
      <c r="S1135" s="6">
        <f t="shared" si="277"/>
        <v>51.13</v>
      </c>
      <c r="T1135" s="6">
        <f t="shared" si="278"/>
        <v>4.8298770602231844</v>
      </c>
      <c r="V1135" s="3" t="str">
        <f t="shared" si="279"/>
        <v>PASS</v>
      </c>
      <c r="W1135" s="3" t="str">
        <f t="shared" si="280"/>
        <v>PASS</v>
      </c>
      <c r="X1135" s="3" t="str">
        <f t="shared" si="281"/>
        <v>PASS</v>
      </c>
      <c r="Y1135" s="3" t="str">
        <f t="shared" si="282"/>
        <v>PASS</v>
      </c>
      <c r="Z1135" s="3" t="str">
        <f t="shared" si="283"/>
        <v>PASS</v>
      </c>
      <c r="AA1135" s="18">
        <f t="shared" si="284"/>
        <v>3</v>
      </c>
      <c r="AB1135" s="3" t="str">
        <f t="shared" si="285"/>
        <v>A017040</v>
      </c>
      <c r="AC1135" s="13" t="str">
        <f t="shared" si="286"/>
        <v>광명전기</v>
      </c>
    </row>
    <row r="1136" spans="1:29" hidden="1">
      <c r="A1136" s="55">
        <f t="shared" si="287"/>
        <v>1128</v>
      </c>
      <c r="B1136" s="143" t="s">
        <v>600</v>
      </c>
      <c r="C1136" s="175" t="s">
        <v>1928</v>
      </c>
      <c r="D1136" s="37" t="s">
        <v>2289</v>
      </c>
      <c r="E1136" s="38">
        <v>91991</v>
      </c>
      <c r="F1136" s="39">
        <v>49759245</v>
      </c>
      <c r="G1136" s="39">
        <v>31762594</v>
      </c>
      <c r="H1136" s="88">
        <v>63.83</v>
      </c>
      <c r="I1136" s="47">
        <v>-2575304</v>
      </c>
      <c r="J1136" s="47">
        <v>1029560</v>
      </c>
      <c r="K1136" s="47">
        <v>464988</v>
      </c>
      <c r="L1136" s="47">
        <v>-725822</v>
      </c>
      <c r="N1136" s="3" t="str">
        <f t="shared" si="272"/>
        <v>1</v>
      </c>
      <c r="O1136" s="3" t="str">
        <f t="shared" si="273"/>
        <v>0</v>
      </c>
      <c r="P1136" s="3" t="str">
        <f t="shared" si="274"/>
        <v>0</v>
      </c>
      <c r="Q1136" s="3" t="str">
        <f t="shared" si="275"/>
        <v>1</v>
      </c>
      <c r="R1136" s="8">
        <f t="shared" si="276"/>
        <v>2</v>
      </c>
      <c r="S1136" s="6">
        <f t="shared" si="277"/>
        <v>63.83</v>
      </c>
      <c r="T1136" s="6">
        <f t="shared" si="278"/>
        <v>-3.6306378844775478</v>
      </c>
      <c r="V1136" s="3" t="str">
        <f t="shared" si="279"/>
        <v>PASS</v>
      </c>
      <c r="W1136" s="3" t="str">
        <f t="shared" si="280"/>
        <v>PASS</v>
      </c>
      <c r="X1136" s="3" t="str">
        <f t="shared" si="281"/>
        <v>PASS</v>
      </c>
      <c r="Y1136" s="3" t="str">
        <f t="shared" si="282"/>
        <v>PASS</v>
      </c>
      <c r="Z1136" s="3" t="str">
        <f t="shared" si="283"/>
        <v>PASS</v>
      </c>
      <c r="AA1136" s="18">
        <f t="shared" si="284"/>
        <v>3</v>
      </c>
      <c r="AB1136" s="3" t="str">
        <f t="shared" si="285"/>
        <v>A024810</v>
      </c>
      <c r="AC1136" s="13" t="str">
        <f t="shared" si="286"/>
        <v>이화전기</v>
      </c>
    </row>
    <row r="1137" spans="1:29">
      <c r="A1137" s="55">
        <f t="shared" si="287"/>
        <v>1129</v>
      </c>
      <c r="B1137" s="143" t="s">
        <v>63</v>
      </c>
      <c r="C1137" s="175" t="s">
        <v>1891</v>
      </c>
      <c r="D1137" s="37" t="s">
        <v>2288</v>
      </c>
      <c r="E1137" s="38">
        <v>87815</v>
      </c>
      <c r="F1137" s="39">
        <v>119144252</v>
      </c>
      <c r="G1137" s="39">
        <v>190522977</v>
      </c>
      <c r="H1137" s="88">
        <v>159.91</v>
      </c>
      <c r="I1137" s="47">
        <v>-5285322</v>
      </c>
      <c r="J1137" s="47">
        <v>-9296085</v>
      </c>
      <c r="K1137" s="47">
        <v>-6848730</v>
      </c>
      <c r="L1137" s="47"/>
      <c r="N1137" s="3" t="str">
        <f t="shared" si="272"/>
        <v>1</v>
      </c>
      <c r="O1137" s="3" t="str">
        <f t="shared" si="273"/>
        <v>1</v>
      </c>
      <c r="P1137" s="3" t="str">
        <f t="shared" si="274"/>
        <v>1</v>
      </c>
      <c r="Q1137" s="3" t="str">
        <f t="shared" si="275"/>
        <v>1</v>
      </c>
      <c r="R1137" s="8">
        <f t="shared" si="276"/>
        <v>4</v>
      </c>
      <c r="S1137" s="6">
        <f t="shared" si="277"/>
        <v>159.91</v>
      </c>
      <c r="T1137" s="6">
        <f t="shared" si="278"/>
        <v>-17.98671496128911</v>
      </c>
      <c r="V1137" s="3" t="str">
        <f t="shared" si="279"/>
        <v>PASS</v>
      </c>
      <c r="W1137" s="3" t="str">
        <f t="shared" si="280"/>
        <v>PASS</v>
      </c>
      <c r="X1137" s="3" t="str">
        <f t="shared" si="281"/>
        <v>FAIL</v>
      </c>
      <c r="Y1137" s="3" t="str">
        <f t="shared" si="282"/>
        <v>FAIL</v>
      </c>
      <c r="Z1137" s="3" t="str">
        <f t="shared" si="283"/>
        <v>FAIL</v>
      </c>
      <c r="AA1137" s="18">
        <f t="shared" si="284"/>
        <v>2</v>
      </c>
      <c r="AB1137" s="3" t="str">
        <f t="shared" si="285"/>
        <v>A001340</v>
      </c>
      <c r="AC1137" s="13" t="str">
        <f t="shared" si="286"/>
        <v>백광산업</v>
      </c>
    </row>
    <row r="1138" spans="1:29">
      <c r="A1138" s="55">
        <f t="shared" si="287"/>
        <v>1130</v>
      </c>
      <c r="B1138" s="143" t="s">
        <v>875</v>
      </c>
      <c r="C1138" s="175" t="s">
        <v>3250</v>
      </c>
      <c r="D1138" s="37" t="s">
        <v>2292</v>
      </c>
      <c r="E1138" s="38">
        <v>91725</v>
      </c>
      <c r="F1138" s="39">
        <v>12686159</v>
      </c>
      <c r="G1138" s="39">
        <v>13750258</v>
      </c>
      <c r="H1138" s="88" t="s">
        <v>2311</v>
      </c>
      <c r="I1138" s="47">
        <v>-465669</v>
      </c>
      <c r="J1138" s="47">
        <v>-5343770</v>
      </c>
      <c r="K1138" s="47">
        <v>-3608461</v>
      </c>
      <c r="L1138" s="47">
        <v>-8252118</v>
      </c>
      <c r="N1138" s="3" t="str">
        <f t="shared" si="272"/>
        <v>1</v>
      </c>
      <c r="O1138" s="3" t="str">
        <f t="shared" si="273"/>
        <v>1</v>
      </c>
      <c r="P1138" s="3" t="str">
        <f t="shared" si="274"/>
        <v>1</v>
      </c>
      <c r="Q1138" s="3" t="str">
        <f t="shared" si="275"/>
        <v>1</v>
      </c>
      <c r="R1138" s="8">
        <f t="shared" si="276"/>
        <v>4</v>
      </c>
      <c r="S1138" s="6" t="str">
        <f t="shared" si="277"/>
        <v>일부잠식</v>
      </c>
      <c r="T1138" s="6">
        <f t="shared" si="278"/>
        <v>-139.28579958677801</v>
      </c>
      <c r="V1138" s="3" t="str">
        <f t="shared" si="279"/>
        <v>FAIL</v>
      </c>
      <c r="W1138" s="3" t="str">
        <f t="shared" si="280"/>
        <v>FAIL</v>
      </c>
      <c r="X1138" s="3" t="str">
        <f t="shared" si="281"/>
        <v>FAIL</v>
      </c>
      <c r="Y1138" s="3" t="str">
        <f t="shared" si="282"/>
        <v>FAIL</v>
      </c>
      <c r="Z1138" s="3" t="str">
        <f t="shared" si="283"/>
        <v>FAIL</v>
      </c>
      <c r="AA1138" s="18">
        <f t="shared" si="284"/>
        <v>0</v>
      </c>
      <c r="AB1138" s="3" t="str">
        <f t="shared" si="285"/>
        <v>A043220</v>
      </c>
      <c r="AC1138" s="13" t="str">
        <f t="shared" si="286"/>
        <v>위드윈네트웍</v>
      </c>
    </row>
    <row r="1139" spans="1:29" hidden="1">
      <c r="A1139" s="55">
        <f t="shared" si="287"/>
        <v>1131</v>
      </c>
      <c r="B1139" s="146" t="s">
        <v>1507</v>
      </c>
      <c r="C1139" s="176" t="s">
        <v>3400</v>
      </c>
      <c r="D1139" s="40" t="s">
        <v>2287</v>
      </c>
      <c r="E1139" s="41">
        <v>69338</v>
      </c>
      <c r="F1139" s="42">
        <v>46648690</v>
      </c>
      <c r="G1139" s="42">
        <v>7684673</v>
      </c>
      <c r="H1139" s="89">
        <v>16.47</v>
      </c>
      <c r="I1139" s="48">
        <v>1008845</v>
      </c>
      <c r="J1139" s="48">
        <v>-215614</v>
      </c>
      <c r="K1139" s="48">
        <v>-1236059</v>
      </c>
      <c r="L1139" s="48">
        <v>-3695817</v>
      </c>
      <c r="N1139" s="3" t="str">
        <f t="shared" si="272"/>
        <v>0</v>
      </c>
      <c r="O1139" s="3" t="str">
        <f t="shared" si="273"/>
        <v>1</v>
      </c>
      <c r="P1139" s="3" t="str">
        <f t="shared" si="274"/>
        <v>1</v>
      </c>
      <c r="Q1139" s="3" t="str">
        <f t="shared" si="275"/>
        <v>1</v>
      </c>
      <c r="R1139" s="8">
        <f t="shared" si="276"/>
        <v>3</v>
      </c>
      <c r="S1139" s="6">
        <f t="shared" si="277"/>
        <v>16.47</v>
      </c>
      <c r="T1139" s="6">
        <f t="shared" si="278"/>
        <v>-8.8719425990311844</v>
      </c>
      <c r="V1139" s="3" t="str">
        <f t="shared" si="279"/>
        <v>PASS</v>
      </c>
      <c r="W1139" s="3" t="str">
        <f t="shared" si="280"/>
        <v>PASS</v>
      </c>
      <c r="X1139" s="3" t="str">
        <f t="shared" si="281"/>
        <v>PASS</v>
      </c>
      <c r="Y1139" s="3" t="str">
        <f t="shared" si="282"/>
        <v>PASS</v>
      </c>
      <c r="Z1139" s="3" t="str">
        <f t="shared" si="283"/>
        <v>PASS</v>
      </c>
      <c r="AA1139" s="18">
        <f t="shared" si="284"/>
        <v>3</v>
      </c>
      <c r="AB1139" s="3" t="str">
        <f t="shared" si="285"/>
        <v>A123750</v>
      </c>
      <c r="AC1139" s="13" t="str">
        <f t="shared" si="286"/>
        <v>알톤스포츠</v>
      </c>
    </row>
    <row r="1140" spans="1:29" hidden="1">
      <c r="A1140" s="55">
        <f t="shared" si="287"/>
        <v>1132</v>
      </c>
      <c r="B1140" s="143" t="s">
        <v>1368</v>
      </c>
      <c r="C1140" s="175" t="s">
        <v>2273</v>
      </c>
      <c r="D1140" s="37" t="s">
        <v>2286</v>
      </c>
      <c r="E1140" s="38">
        <v>91384</v>
      </c>
      <c r="F1140" s="39">
        <v>33728103</v>
      </c>
      <c r="G1140" s="39">
        <v>11565910</v>
      </c>
      <c r="H1140" s="88">
        <v>34.29</v>
      </c>
      <c r="I1140" s="47">
        <v>-1749918</v>
      </c>
      <c r="J1140" s="47">
        <v>4477</v>
      </c>
      <c r="K1140" s="47">
        <v>-1304141</v>
      </c>
      <c r="L1140" s="47">
        <v>-5082142</v>
      </c>
      <c r="N1140" s="3" t="str">
        <f t="shared" si="272"/>
        <v>1</v>
      </c>
      <c r="O1140" s="3" t="str">
        <f t="shared" si="273"/>
        <v>0</v>
      </c>
      <c r="P1140" s="3" t="str">
        <f t="shared" si="274"/>
        <v>1</v>
      </c>
      <c r="Q1140" s="3" t="str">
        <f t="shared" si="275"/>
        <v>1</v>
      </c>
      <c r="R1140" s="8">
        <f t="shared" si="276"/>
        <v>3</v>
      </c>
      <c r="S1140" s="6">
        <f t="shared" si="277"/>
        <v>34.29</v>
      </c>
      <c r="T1140" s="6">
        <f t="shared" si="278"/>
        <v>-24.109639371060982</v>
      </c>
      <c r="V1140" s="3" t="str">
        <f t="shared" si="279"/>
        <v>PASS</v>
      </c>
      <c r="W1140" s="3" t="str">
        <f t="shared" si="280"/>
        <v>PASS</v>
      </c>
      <c r="X1140" s="3" t="str">
        <f t="shared" si="281"/>
        <v>PASS</v>
      </c>
      <c r="Y1140" s="3" t="str">
        <f t="shared" si="282"/>
        <v>PASS</v>
      </c>
      <c r="Z1140" s="3" t="str">
        <f t="shared" si="283"/>
        <v>FAIL</v>
      </c>
      <c r="AA1140" s="18">
        <f t="shared" si="284"/>
        <v>3</v>
      </c>
      <c r="AB1140" s="3" t="str">
        <f t="shared" si="285"/>
        <v>A096040</v>
      </c>
      <c r="AC1140" s="13" t="str">
        <f t="shared" si="286"/>
        <v>이트론</v>
      </c>
    </row>
    <row r="1141" spans="1:29" hidden="1">
      <c r="A1141" s="55">
        <f t="shared" si="287"/>
        <v>1133</v>
      </c>
      <c r="B1141" s="143" t="s">
        <v>760</v>
      </c>
      <c r="C1141" s="175" t="s">
        <v>3321</v>
      </c>
      <c r="D1141" s="37" t="s">
        <v>2286</v>
      </c>
      <c r="E1141" s="38">
        <v>81928</v>
      </c>
      <c r="F1141" s="39">
        <v>62197231</v>
      </c>
      <c r="G1141" s="39">
        <v>13026558</v>
      </c>
      <c r="H1141" s="88">
        <v>20.94</v>
      </c>
      <c r="I1141" s="47">
        <v>252697</v>
      </c>
      <c r="J1141" s="47">
        <v>-10142364</v>
      </c>
      <c r="K1141" s="47">
        <v>-449084</v>
      </c>
      <c r="L1141" s="47"/>
      <c r="N1141" s="3" t="str">
        <f t="shared" si="272"/>
        <v>0</v>
      </c>
      <c r="O1141" s="3" t="str">
        <f t="shared" si="273"/>
        <v>1</v>
      </c>
      <c r="P1141" s="3" t="str">
        <f t="shared" si="274"/>
        <v>1</v>
      </c>
      <c r="Q1141" s="3" t="str">
        <f t="shared" si="275"/>
        <v>1</v>
      </c>
      <c r="R1141" s="8">
        <f t="shared" si="276"/>
        <v>3</v>
      </c>
      <c r="S1141" s="6">
        <f t="shared" si="277"/>
        <v>20.94</v>
      </c>
      <c r="T1141" s="6">
        <f t="shared" si="278"/>
        <v>-16.622526170015512</v>
      </c>
      <c r="V1141" s="3" t="str">
        <f t="shared" si="279"/>
        <v>PASS</v>
      </c>
      <c r="W1141" s="3" t="str">
        <f t="shared" si="280"/>
        <v>PASS</v>
      </c>
      <c r="X1141" s="3" t="str">
        <f t="shared" si="281"/>
        <v>PASS</v>
      </c>
      <c r="Y1141" s="3" t="str">
        <f t="shared" si="282"/>
        <v>PASS</v>
      </c>
      <c r="Z1141" s="3" t="str">
        <f t="shared" si="283"/>
        <v>FAIL</v>
      </c>
      <c r="AA1141" s="18">
        <f t="shared" si="284"/>
        <v>3</v>
      </c>
      <c r="AB1141" s="3" t="str">
        <f t="shared" si="285"/>
        <v>A036170</v>
      </c>
      <c r="AC1141" s="13" t="str">
        <f t="shared" si="286"/>
        <v>씨티엘</v>
      </c>
    </row>
    <row r="1142" spans="1:29" hidden="1">
      <c r="A1142" s="55">
        <f t="shared" si="287"/>
        <v>1134</v>
      </c>
      <c r="B1142" s="143" t="s">
        <v>1463</v>
      </c>
      <c r="C1142" s="175" t="s">
        <v>1857</v>
      </c>
      <c r="D1142" s="37" t="s">
        <v>2288</v>
      </c>
      <c r="E1142" s="38">
        <v>111510</v>
      </c>
      <c r="F1142" s="39"/>
      <c r="G1142" s="39"/>
      <c r="H1142" s="88"/>
      <c r="I1142" s="47"/>
      <c r="J1142" s="47"/>
      <c r="K1142" s="47"/>
      <c r="L1142" s="47"/>
      <c r="N1142" s="3" t="str">
        <f t="shared" si="272"/>
        <v>1</v>
      </c>
      <c r="O1142" s="3" t="str">
        <f t="shared" si="273"/>
        <v>1</v>
      </c>
      <c r="P1142" s="3" t="str">
        <f t="shared" si="274"/>
        <v>1</v>
      </c>
      <c r="Q1142" s="3" t="str">
        <f t="shared" si="275"/>
        <v>1</v>
      </c>
      <c r="R1142" s="8">
        <f t="shared" si="276"/>
        <v>4</v>
      </c>
      <c r="S1142" s="6">
        <f t="shared" si="277"/>
        <v>0</v>
      </c>
      <c r="T1142" s="6" t="e">
        <f t="shared" si="278"/>
        <v>#DIV/0!</v>
      </c>
      <c r="V1142" s="3" t="str">
        <f t="shared" si="279"/>
        <v>PASS</v>
      </c>
      <c r="W1142" s="3" t="str">
        <f t="shared" si="280"/>
        <v>PASS</v>
      </c>
      <c r="X1142" s="3" t="str">
        <f t="shared" si="281"/>
        <v>PASS</v>
      </c>
      <c r="Y1142" s="3" t="str">
        <f t="shared" si="282"/>
        <v>FAIL</v>
      </c>
      <c r="Z1142" s="3" t="str">
        <f t="shared" si="283"/>
        <v/>
      </c>
      <c r="AA1142" s="18">
        <f t="shared" si="284"/>
        <v>3</v>
      </c>
      <c r="AB1142" s="3" t="str">
        <f t="shared" si="285"/>
        <v>A900090</v>
      </c>
      <c r="AC1142" s="13" t="str">
        <f t="shared" si="286"/>
        <v>차이나하오란</v>
      </c>
    </row>
    <row r="1143" spans="1:29" hidden="1">
      <c r="A1143" s="55">
        <f t="shared" si="287"/>
        <v>1135</v>
      </c>
      <c r="B1143" s="143" t="s">
        <v>1003</v>
      </c>
      <c r="C1143" s="175" t="s">
        <v>3305</v>
      </c>
      <c r="D1143" s="37" t="s">
        <v>2293</v>
      </c>
      <c r="E1143" s="38">
        <v>86000</v>
      </c>
      <c r="F1143" s="39">
        <v>125839105</v>
      </c>
      <c r="G1143" s="39">
        <v>57648780</v>
      </c>
      <c r="H1143" s="88">
        <v>45.81</v>
      </c>
      <c r="I1143" s="47">
        <v>-12541152</v>
      </c>
      <c r="J1143" s="47">
        <v>11482196</v>
      </c>
      <c r="K1143" s="47">
        <v>-6605633</v>
      </c>
      <c r="L1143" s="47">
        <v>10152512</v>
      </c>
      <c r="N1143" s="3" t="str">
        <f t="shared" si="272"/>
        <v>1</v>
      </c>
      <c r="O1143" s="3" t="str">
        <f t="shared" si="273"/>
        <v>0</v>
      </c>
      <c r="P1143" s="3" t="str">
        <f t="shared" si="274"/>
        <v>1</v>
      </c>
      <c r="Q1143" s="3" t="str">
        <f t="shared" si="275"/>
        <v>0</v>
      </c>
      <c r="R1143" s="8">
        <f t="shared" si="276"/>
        <v>2</v>
      </c>
      <c r="S1143" s="6">
        <f t="shared" si="277"/>
        <v>45.81</v>
      </c>
      <c r="T1143" s="6">
        <f t="shared" si="278"/>
        <v>1.9770666677897939</v>
      </c>
      <c r="V1143" s="3" t="str">
        <f t="shared" si="279"/>
        <v>PASS</v>
      </c>
      <c r="W1143" s="3" t="str">
        <f t="shared" si="280"/>
        <v>PASS</v>
      </c>
      <c r="X1143" s="3" t="str">
        <f t="shared" si="281"/>
        <v>PASS</v>
      </c>
      <c r="Y1143" s="3" t="str">
        <f t="shared" si="282"/>
        <v>PASS</v>
      </c>
      <c r="Z1143" s="3" t="str">
        <f t="shared" si="283"/>
        <v>PASS</v>
      </c>
      <c r="AA1143" s="18">
        <f t="shared" si="284"/>
        <v>3</v>
      </c>
      <c r="AB1143" s="3" t="str">
        <f t="shared" si="285"/>
        <v>A053620</v>
      </c>
      <c r="AC1143" s="13" t="str">
        <f t="shared" si="286"/>
        <v>태양</v>
      </c>
    </row>
    <row r="1144" spans="1:29" hidden="1">
      <c r="A1144" s="55">
        <f t="shared" si="287"/>
        <v>1136</v>
      </c>
      <c r="B1144" s="146" t="s">
        <v>1489</v>
      </c>
      <c r="C1144" s="176" t="s">
        <v>3186</v>
      </c>
      <c r="D1144" s="40" t="s">
        <v>2286</v>
      </c>
      <c r="E1144" s="41">
        <v>112272</v>
      </c>
      <c r="F1144" s="42">
        <v>71000682</v>
      </c>
      <c r="G1144" s="42">
        <v>38139998</v>
      </c>
      <c r="H1144" s="89">
        <v>53.72</v>
      </c>
      <c r="I1144" s="48">
        <v>899553</v>
      </c>
      <c r="J1144" s="48">
        <v>2308924</v>
      </c>
      <c r="K1144" s="48">
        <v>-524250</v>
      </c>
      <c r="L1144" s="48">
        <v>-2810315</v>
      </c>
      <c r="N1144" s="3" t="str">
        <f t="shared" si="272"/>
        <v>0</v>
      </c>
      <c r="O1144" s="3" t="str">
        <f t="shared" si="273"/>
        <v>0</v>
      </c>
      <c r="P1144" s="3" t="str">
        <f t="shared" si="274"/>
        <v>1</v>
      </c>
      <c r="Q1144" s="3" t="str">
        <f t="shared" si="275"/>
        <v>1</v>
      </c>
      <c r="R1144" s="8">
        <f t="shared" si="276"/>
        <v>2</v>
      </c>
      <c r="S1144" s="6">
        <f t="shared" si="277"/>
        <v>53.72</v>
      </c>
      <c r="T1144" s="6">
        <f t="shared" si="278"/>
        <v>-0.17758702655842096</v>
      </c>
      <c r="V1144" s="3" t="str">
        <f t="shared" si="279"/>
        <v>PASS</v>
      </c>
      <c r="W1144" s="3" t="str">
        <f t="shared" si="280"/>
        <v>PASS</v>
      </c>
      <c r="X1144" s="3" t="str">
        <f t="shared" si="281"/>
        <v>PASS</v>
      </c>
      <c r="Y1144" s="3" t="str">
        <f t="shared" si="282"/>
        <v>PASS</v>
      </c>
      <c r="Z1144" s="3" t="str">
        <f t="shared" si="283"/>
        <v>PASS</v>
      </c>
      <c r="AA1144" s="18">
        <f t="shared" si="284"/>
        <v>3</v>
      </c>
      <c r="AB1144" s="3" t="str">
        <f t="shared" si="285"/>
        <v>A089850</v>
      </c>
      <c r="AC1144" s="13" t="str">
        <f t="shared" si="286"/>
        <v>유비벨록스</v>
      </c>
    </row>
    <row r="1145" spans="1:29" hidden="1">
      <c r="A1145" s="55">
        <f t="shared" si="287"/>
        <v>1137</v>
      </c>
      <c r="B1145" s="143" t="s">
        <v>649</v>
      </c>
      <c r="C1145" s="175" t="s">
        <v>3285</v>
      </c>
      <c r="D1145" s="37" t="s">
        <v>2289</v>
      </c>
      <c r="E1145" s="38">
        <v>90505</v>
      </c>
      <c r="F1145" s="39">
        <v>140253004</v>
      </c>
      <c r="G1145" s="39">
        <v>119311344</v>
      </c>
      <c r="H1145" s="88">
        <v>85.07</v>
      </c>
      <c r="I1145" s="47">
        <v>678358</v>
      </c>
      <c r="J1145" s="47">
        <v>1651937</v>
      </c>
      <c r="K1145" s="47">
        <v>1322780</v>
      </c>
      <c r="L1145" s="47">
        <v>917209</v>
      </c>
      <c r="N1145" s="3" t="str">
        <f t="shared" si="272"/>
        <v>0</v>
      </c>
      <c r="O1145" s="3" t="str">
        <f t="shared" si="273"/>
        <v>0</v>
      </c>
      <c r="P1145" s="3" t="str">
        <f t="shared" si="274"/>
        <v>0</v>
      </c>
      <c r="Q1145" s="3" t="str">
        <f t="shared" si="275"/>
        <v>0</v>
      </c>
      <c r="R1145" s="8">
        <f t="shared" si="276"/>
        <v>0</v>
      </c>
      <c r="S1145" s="6">
        <f t="shared" si="277"/>
        <v>85.07</v>
      </c>
      <c r="T1145" s="6">
        <f t="shared" si="278"/>
        <v>3.2585997231118129</v>
      </c>
      <c r="V1145" s="3" t="str">
        <f t="shared" si="279"/>
        <v>PASS</v>
      </c>
      <c r="W1145" s="3" t="str">
        <f t="shared" si="280"/>
        <v>PASS</v>
      </c>
      <c r="X1145" s="3" t="str">
        <f t="shared" si="281"/>
        <v>PASS</v>
      </c>
      <c r="Y1145" s="3" t="str">
        <f t="shared" si="282"/>
        <v>PASS</v>
      </c>
      <c r="Z1145" s="3" t="str">
        <f t="shared" si="283"/>
        <v>PASS</v>
      </c>
      <c r="AA1145" s="18">
        <f t="shared" si="284"/>
        <v>3</v>
      </c>
      <c r="AB1145" s="3" t="str">
        <f t="shared" si="285"/>
        <v>A028100</v>
      </c>
      <c r="AC1145" s="13" t="str">
        <f t="shared" si="286"/>
        <v>동아지질</v>
      </c>
    </row>
    <row r="1146" spans="1:29" hidden="1">
      <c r="A1146" s="55">
        <f t="shared" si="287"/>
        <v>1138</v>
      </c>
      <c r="B1146" s="143" t="s">
        <v>405</v>
      </c>
      <c r="C1146" s="175" t="s">
        <v>3315</v>
      </c>
      <c r="D1146" s="37" t="s">
        <v>2289</v>
      </c>
      <c r="E1146" s="38">
        <v>89375</v>
      </c>
      <c r="F1146" s="39">
        <v>130973273</v>
      </c>
      <c r="G1146" s="39">
        <v>109613889</v>
      </c>
      <c r="H1146" s="88">
        <v>83.69</v>
      </c>
      <c r="I1146" s="47">
        <v>524323</v>
      </c>
      <c r="J1146" s="47">
        <v>723001</v>
      </c>
      <c r="K1146" s="47">
        <v>4493992</v>
      </c>
      <c r="L1146" s="47">
        <v>2271274</v>
      </c>
      <c r="N1146" s="3" t="str">
        <f t="shared" si="272"/>
        <v>0</v>
      </c>
      <c r="O1146" s="3" t="str">
        <f t="shared" si="273"/>
        <v>0</v>
      </c>
      <c r="P1146" s="3" t="str">
        <f t="shared" si="274"/>
        <v>0</v>
      </c>
      <c r="Q1146" s="3" t="str">
        <f t="shared" si="275"/>
        <v>0</v>
      </c>
      <c r="R1146" s="8">
        <f t="shared" si="276"/>
        <v>0</v>
      </c>
      <c r="S1146" s="6">
        <f t="shared" si="277"/>
        <v>83.69</v>
      </c>
      <c r="T1146" s="6">
        <f t="shared" si="278"/>
        <v>6.1177290728620637</v>
      </c>
      <c r="V1146" s="3" t="str">
        <f t="shared" si="279"/>
        <v>PASS</v>
      </c>
      <c r="W1146" s="3" t="str">
        <f t="shared" si="280"/>
        <v>PASS</v>
      </c>
      <c r="X1146" s="3" t="str">
        <f t="shared" si="281"/>
        <v>PASS</v>
      </c>
      <c r="Y1146" s="3" t="str">
        <f t="shared" si="282"/>
        <v>PASS</v>
      </c>
      <c r="Z1146" s="3" t="str">
        <f t="shared" si="283"/>
        <v>PASS</v>
      </c>
      <c r="AA1146" s="18">
        <f t="shared" si="284"/>
        <v>3</v>
      </c>
      <c r="AB1146" s="3" t="str">
        <f t="shared" si="285"/>
        <v>A010960</v>
      </c>
      <c r="AC1146" s="13" t="str">
        <f t="shared" si="286"/>
        <v>삼호개발</v>
      </c>
    </row>
    <row r="1147" spans="1:29" hidden="1">
      <c r="A1147" s="55">
        <f t="shared" si="287"/>
        <v>1139</v>
      </c>
      <c r="B1147" s="143" t="s">
        <v>1387</v>
      </c>
      <c r="C1147" s="175" t="s">
        <v>3261</v>
      </c>
      <c r="D1147" s="37" t="s">
        <v>2289</v>
      </c>
      <c r="E1147" s="38">
        <v>97234</v>
      </c>
      <c r="F1147" s="39">
        <v>84076845</v>
      </c>
      <c r="G1147" s="39">
        <v>91761666</v>
      </c>
      <c r="H1147" s="88">
        <v>109.14</v>
      </c>
      <c r="I1147" s="47">
        <v>-1715174</v>
      </c>
      <c r="J1147" s="47">
        <v>1998125</v>
      </c>
      <c r="K1147" s="47">
        <v>1500310</v>
      </c>
      <c r="L1147" s="47">
        <v>1582111</v>
      </c>
      <c r="N1147" s="3" t="str">
        <f t="shared" si="272"/>
        <v>1</v>
      </c>
      <c r="O1147" s="3" t="str">
        <f t="shared" si="273"/>
        <v>0</v>
      </c>
      <c r="P1147" s="3" t="str">
        <f t="shared" si="274"/>
        <v>0</v>
      </c>
      <c r="Q1147" s="3" t="str">
        <f t="shared" si="275"/>
        <v>0</v>
      </c>
      <c r="R1147" s="8">
        <f t="shared" si="276"/>
        <v>1</v>
      </c>
      <c r="S1147" s="6">
        <f t="shared" si="277"/>
        <v>109.14</v>
      </c>
      <c r="T1147" s="6">
        <f t="shared" si="278"/>
        <v>4.002733451760708</v>
      </c>
      <c r="V1147" s="3" t="str">
        <f t="shared" si="279"/>
        <v>PASS</v>
      </c>
      <c r="W1147" s="3" t="str">
        <f t="shared" si="280"/>
        <v>PASS</v>
      </c>
      <c r="X1147" s="3" t="str">
        <f t="shared" si="281"/>
        <v>PASS</v>
      </c>
      <c r="Y1147" s="3" t="str">
        <f t="shared" si="282"/>
        <v>PASS</v>
      </c>
      <c r="Z1147" s="3" t="str">
        <f t="shared" si="283"/>
        <v>PASS</v>
      </c>
      <c r="AA1147" s="18">
        <f t="shared" si="284"/>
        <v>3</v>
      </c>
      <c r="AB1147" s="3" t="str">
        <f t="shared" si="285"/>
        <v>A099440</v>
      </c>
      <c r="AC1147" s="13" t="str">
        <f t="shared" si="286"/>
        <v>스맥</v>
      </c>
    </row>
    <row r="1148" spans="1:29" hidden="1">
      <c r="A1148" s="55">
        <f t="shared" si="287"/>
        <v>1140</v>
      </c>
      <c r="B1148" s="143" t="s">
        <v>2074</v>
      </c>
      <c r="C1148" s="175" t="s">
        <v>3296</v>
      </c>
      <c r="D1148" s="37" t="s">
        <v>2286</v>
      </c>
      <c r="E1148" s="38">
        <v>104000</v>
      </c>
      <c r="F1148" s="39">
        <v>40630742</v>
      </c>
      <c r="G1148" s="39">
        <v>4025315</v>
      </c>
      <c r="H1148" s="88">
        <v>9.91</v>
      </c>
      <c r="I1148" s="47">
        <v>555433</v>
      </c>
      <c r="J1148" s="47">
        <v>1043291</v>
      </c>
      <c r="K1148" s="47">
        <v>1419253</v>
      </c>
      <c r="L1148" s="47">
        <v>-535459</v>
      </c>
      <c r="N1148" s="3" t="str">
        <f t="shared" si="272"/>
        <v>0</v>
      </c>
      <c r="O1148" s="3" t="str">
        <f t="shared" si="273"/>
        <v>0</v>
      </c>
      <c r="P1148" s="3" t="str">
        <f t="shared" si="274"/>
        <v>0</v>
      </c>
      <c r="Q1148" s="3" t="str">
        <f t="shared" si="275"/>
        <v>1</v>
      </c>
      <c r="R1148" s="8">
        <f t="shared" si="276"/>
        <v>1</v>
      </c>
      <c r="S1148" s="6">
        <f t="shared" si="277"/>
        <v>9.91</v>
      </c>
      <c r="T1148" s="6">
        <f>SUM(I1148:L1148)/F1148*100</f>
        <v>6.1099499487358617</v>
      </c>
      <c r="V1148" s="3" t="str">
        <f t="shared" si="279"/>
        <v>PASS</v>
      </c>
      <c r="W1148" s="3" t="str">
        <f t="shared" si="280"/>
        <v>PASS</v>
      </c>
      <c r="X1148" s="3" t="str">
        <f t="shared" si="281"/>
        <v>PASS</v>
      </c>
      <c r="Y1148" s="3" t="str">
        <f t="shared" si="282"/>
        <v>PASS</v>
      </c>
      <c r="Z1148" s="3" t="str">
        <f t="shared" si="283"/>
        <v>PASS</v>
      </c>
      <c r="AA1148" s="18">
        <f t="shared" si="284"/>
        <v>3</v>
      </c>
      <c r="AB1148" s="3" t="str">
        <f t="shared" si="285"/>
        <v>A096690</v>
      </c>
      <c r="AC1148" s="13" t="str">
        <f t="shared" si="286"/>
        <v>세우테크</v>
      </c>
    </row>
    <row r="1149" spans="1:29" hidden="1">
      <c r="A1149" s="55">
        <f t="shared" si="287"/>
        <v>1141</v>
      </c>
      <c r="B1149" s="146" t="s">
        <v>470</v>
      </c>
      <c r="C1149" s="176" t="s">
        <v>3199</v>
      </c>
      <c r="D1149" s="40" t="s">
        <v>2288</v>
      </c>
      <c r="E1149" s="41">
        <v>96400</v>
      </c>
      <c r="F1149" s="42">
        <v>101333465</v>
      </c>
      <c r="G1149" s="42">
        <v>51524859</v>
      </c>
      <c r="H1149" s="89">
        <v>50.85</v>
      </c>
      <c r="I1149" s="48">
        <v>4053898</v>
      </c>
      <c r="J1149" s="48">
        <v>1987781</v>
      </c>
      <c r="K1149" s="48">
        <v>2759788</v>
      </c>
      <c r="L1149" s="48">
        <v>-1502400</v>
      </c>
      <c r="N1149" s="3" t="str">
        <f t="shared" si="272"/>
        <v>0</v>
      </c>
      <c r="O1149" s="3" t="str">
        <f t="shared" si="273"/>
        <v>0</v>
      </c>
      <c r="P1149" s="3" t="str">
        <f t="shared" si="274"/>
        <v>0</v>
      </c>
      <c r="Q1149" s="3" t="str">
        <f t="shared" si="275"/>
        <v>1</v>
      </c>
      <c r="R1149" s="8">
        <f t="shared" si="276"/>
        <v>1</v>
      </c>
      <c r="S1149" s="6">
        <f t="shared" si="277"/>
        <v>50.85</v>
      </c>
      <c r="T1149" s="6">
        <f t="shared" si="278"/>
        <v>7.203017285553198</v>
      </c>
      <c r="V1149" s="3" t="str">
        <f t="shared" si="279"/>
        <v>PASS</v>
      </c>
      <c r="W1149" s="3" t="str">
        <f t="shared" si="280"/>
        <v>PASS</v>
      </c>
      <c r="X1149" s="3" t="str">
        <f t="shared" si="281"/>
        <v>PASS</v>
      </c>
      <c r="Y1149" s="3" t="str">
        <f t="shared" si="282"/>
        <v>PASS</v>
      </c>
      <c r="Z1149" s="3" t="str">
        <f t="shared" si="283"/>
        <v>PASS</v>
      </c>
      <c r="AA1149" s="18">
        <f t="shared" si="284"/>
        <v>3</v>
      </c>
      <c r="AB1149" s="3" t="str">
        <f t="shared" si="285"/>
        <v>A014440</v>
      </c>
      <c r="AC1149" s="13" t="str">
        <f t="shared" si="286"/>
        <v>영보화학</v>
      </c>
    </row>
    <row r="1150" spans="1:29" hidden="1">
      <c r="A1150" s="55">
        <f t="shared" si="287"/>
        <v>1142</v>
      </c>
      <c r="B1150" s="143" t="s">
        <v>588</v>
      </c>
      <c r="C1150" s="175" t="s">
        <v>3281</v>
      </c>
      <c r="D1150" s="37" t="s">
        <v>2293</v>
      </c>
      <c r="E1150" s="38">
        <v>88200</v>
      </c>
      <c r="F1150" s="39">
        <v>92895520</v>
      </c>
      <c r="G1150" s="39">
        <v>7303407</v>
      </c>
      <c r="H1150" s="88">
        <v>7.86</v>
      </c>
      <c r="I1150" s="47">
        <v>2811387</v>
      </c>
      <c r="J1150" s="47">
        <v>2201309</v>
      </c>
      <c r="K1150" s="47">
        <v>1289827</v>
      </c>
      <c r="L1150" s="47">
        <v>1283973</v>
      </c>
      <c r="N1150" s="3" t="str">
        <f t="shared" si="272"/>
        <v>0</v>
      </c>
      <c r="O1150" s="3" t="str">
        <f t="shared" si="273"/>
        <v>0</v>
      </c>
      <c r="P1150" s="3" t="str">
        <f t="shared" si="274"/>
        <v>0</v>
      </c>
      <c r="Q1150" s="3" t="str">
        <f t="shared" si="275"/>
        <v>0</v>
      </c>
      <c r="R1150" s="8">
        <f t="shared" si="276"/>
        <v>0</v>
      </c>
      <c r="S1150" s="6">
        <f t="shared" si="277"/>
        <v>7.86</v>
      </c>
      <c r="T1150" s="6">
        <f t="shared" si="278"/>
        <v>8.1666973821773112</v>
      </c>
      <c r="V1150" s="3" t="str">
        <f t="shared" si="279"/>
        <v>PASS</v>
      </c>
      <c r="W1150" s="3" t="str">
        <f t="shared" si="280"/>
        <v>PASS</v>
      </c>
      <c r="X1150" s="3" t="str">
        <f t="shared" si="281"/>
        <v>PASS</v>
      </c>
      <c r="Y1150" s="3" t="str">
        <f t="shared" si="282"/>
        <v>PASS</v>
      </c>
      <c r="Z1150" s="3" t="str">
        <f t="shared" si="283"/>
        <v>PASS</v>
      </c>
      <c r="AA1150" s="18">
        <f t="shared" si="284"/>
        <v>3</v>
      </c>
      <c r="AB1150" s="3" t="str">
        <f t="shared" si="285"/>
        <v>A023900</v>
      </c>
      <c r="AC1150" s="13" t="str">
        <f t="shared" si="286"/>
        <v>풍국주정</v>
      </c>
    </row>
    <row r="1151" spans="1:29" hidden="1">
      <c r="A1151" s="55">
        <f t="shared" si="287"/>
        <v>1143</v>
      </c>
      <c r="B1151" s="143" t="s">
        <v>3176</v>
      </c>
      <c r="C1151" s="175" t="s">
        <v>3177</v>
      </c>
      <c r="D1151" s="37" t="s">
        <v>2287</v>
      </c>
      <c r="E1151" s="38">
        <v>96674</v>
      </c>
      <c r="F1151" s="39"/>
      <c r="G1151" s="39"/>
      <c r="H1151" s="88"/>
      <c r="I1151" s="47"/>
      <c r="J1151" s="47"/>
      <c r="K1151" s="47"/>
      <c r="L1151" s="47"/>
      <c r="N1151" s="3" t="str">
        <f t="shared" si="272"/>
        <v>1</v>
      </c>
      <c r="O1151" s="3" t="str">
        <f t="shared" si="273"/>
        <v>1</v>
      </c>
      <c r="P1151" s="3" t="str">
        <f t="shared" si="274"/>
        <v>1</v>
      </c>
      <c r="Q1151" s="3" t="str">
        <f t="shared" si="275"/>
        <v>1</v>
      </c>
      <c r="R1151" s="8">
        <f t="shared" si="276"/>
        <v>4</v>
      </c>
      <c r="S1151" s="6">
        <f t="shared" si="277"/>
        <v>0</v>
      </c>
      <c r="T1151" s="6" t="e">
        <f t="shared" si="278"/>
        <v>#DIV/0!</v>
      </c>
      <c r="V1151" s="3" t="str">
        <f t="shared" si="279"/>
        <v>PASS</v>
      </c>
      <c r="W1151" s="3" t="str">
        <f t="shared" si="280"/>
        <v>PASS</v>
      </c>
      <c r="X1151" s="3" t="str">
        <f t="shared" si="281"/>
        <v>PASS</v>
      </c>
      <c r="Y1151" s="3" t="str">
        <f t="shared" si="282"/>
        <v>FAIL</v>
      </c>
      <c r="Z1151" s="3" t="str">
        <f t="shared" si="283"/>
        <v/>
      </c>
      <c r="AA1151" s="18">
        <f t="shared" si="284"/>
        <v>3</v>
      </c>
      <c r="AB1151" s="3" t="str">
        <f t="shared" si="285"/>
        <v>A214330</v>
      </c>
      <c r="AC1151" s="13" t="str">
        <f t="shared" si="286"/>
        <v>금호에이치티</v>
      </c>
    </row>
    <row r="1152" spans="1:29" hidden="1">
      <c r="A1152" s="55">
        <f t="shared" si="287"/>
        <v>1144</v>
      </c>
      <c r="B1152" s="143" t="s">
        <v>685</v>
      </c>
      <c r="C1152" s="175" t="s">
        <v>3328</v>
      </c>
      <c r="D1152" s="37" t="s">
        <v>2288</v>
      </c>
      <c r="E1152" s="38">
        <v>76020</v>
      </c>
      <c r="F1152" s="39">
        <v>161536216</v>
      </c>
      <c r="G1152" s="39">
        <v>83710791</v>
      </c>
      <c r="H1152" s="88">
        <v>51.82</v>
      </c>
      <c r="I1152" s="47">
        <v>1431521</v>
      </c>
      <c r="J1152" s="47">
        <v>314794</v>
      </c>
      <c r="K1152" s="47">
        <v>-870872</v>
      </c>
      <c r="L1152" s="47">
        <v>1128988</v>
      </c>
      <c r="N1152" s="3" t="str">
        <f t="shared" si="272"/>
        <v>0</v>
      </c>
      <c r="O1152" s="3" t="str">
        <f t="shared" si="273"/>
        <v>0</v>
      </c>
      <c r="P1152" s="3" t="str">
        <f t="shared" si="274"/>
        <v>1</v>
      </c>
      <c r="Q1152" s="3" t="str">
        <f t="shared" si="275"/>
        <v>0</v>
      </c>
      <c r="R1152" s="8">
        <f t="shared" si="276"/>
        <v>1</v>
      </c>
      <c r="S1152" s="6">
        <f t="shared" si="277"/>
        <v>51.82</v>
      </c>
      <c r="T1152" s="6">
        <f t="shared" si="278"/>
        <v>1.2408554871682769</v>
      </c>
      <c r="V1152" s="3" t="str">
        <f t="shared" si="279"/>
        <v>PASS</v>
      </c>
      <c r="W1152" s="3" t="str">
        <f t="shared" si="280"/>
        <v>PASS</v>
      </c>
      <c r="X1152" s="3" t="str">
        <f t="shared" si="281"/>
        <v>PASS</v>
      </c>
      <c r="Y1152" s="3" t="str">
        <f t="shared" si="282"/>
        <v>PASS</v>
      </c>
      <c r="Z1152" s="3" t="str">
        <f t="shared" si="283"/>
        <v>PASS</v>
      </c>
      <c r="AA1152" s="18">
        <f t="shared" si="284"/>
        <v>3</v>
      </c>
      <c r="AB1152" s="3" t="str">
        <f t="shared" si="285"/>
        <v>A032560</v>
      </c>
      <c r="AC1152" s="13" t="str">
        <f t="shared" si="286"/>
        <v>황금에스티</v>
      </c>
    </row>
    <row r="1153" spans="1:29" hidden="1">
      <c r="A1153" s="55">
        <f t="shared" si="287"/>
        <v>1145</v>
      </c>
      <c r="B1153" s="143" t="s">
        <v>880</v>
      </c>
      <c r="C1153" s="175" t="s">
        <v>3009</v>
      </c>
      <c r="D1153" s="37" t="s">
        <v>2286</v>
      </c>
      <c r="E1153" s="38">
        <v>110273</v>
      </c>
      <c r="F1153" s="39">
        <v>19196760</v>
      </c>
      <c r="G1153" s="39">
        <v>1427260</v>
      </c>
      <c r="H1153" s="88">
        <v>7.43</v>
      </c>
      <c r="I1153" s="47">
        <v>288889</v>
      </c>
      <c r="J1153" s="47">
        <v>-115990</v>
      </c>
      <c r="K1153" s="47">
        <v>1135796</v>
      </c>
      <c r="L1153" s="47">
        <v>-3051376</v>
      </c>
      <c r="N1153" s="3" t="str">
        <f t="shared" si="272"/>
        <v>0</v>
      </c>
      <c r="O1153" s="3" t="str">
        <f t="shared" si="273"/>
        <v>1</v>
      </c>
      <c r="P1153" s="3" t="str">
        <f t="shared" si="274"/>
        <v>0</v>
      </c>
      <c r="Q1153" s="3" t="str">
        <f t="shared" si="275"/>
        <v>1</v>
      </c>
      <c r="R1153" s="8">
        <f t="shared" si="276"/>
        <v>2</v>
      </c>
      <c r="S1153" s="6">
        <f t="shared" si="277"/>
        <v>7.43</v>
      </c>
      <c r="T1153" s="6">
        <f t="shared" si="278"/>
        <v>-9.0779954533994278</v>
      </c>
      <c r="V1153" s="3" t="str">
        <f t="shared" si="279"/>
        <v>PASS</v>
      </c>
      <c r="W1153" s="3" t="str">
        <f t="shared" si="280"/>
        <v>PASS</v>
      </c>
      <c r="X1153" s="3" t="str">
        <f t="shared" si="281"/>
        <v>PASS</v>
      </c>
      <c r="Y1153" s="3" t="str">
        <f t="shared" si="282"/>
        <v>PASS</v>
      </c>
      <c r="Z1153" s="3" t="str">
        <f t="shared" si="283"/>
        <v>PASS</v>
      </c>
      <c r="AA1153" s="18">
        <f t="shared" si="284"/>
        <v>3</v>
      </c>
      <c r="AB1153" s="3" t="str">
        <f t="shared" si="285"/>
        <v>A043580</v>
      </c>
      <c r="AC1153" s="13" t="str">
        <f t="shared" si="286"/>
        <v>에임하이</v>
      </c>
    </row>
    <row r="1154" spans="1:29" hidden="1">
      <c r="A1154" s="19">
        <f t="shared" si="287"/>
        <v>1146</v>
      </c>
      <c r="B1154" s="146" t="s">
        <v>47</v>
      </c>
      <c r="C1154" s="176" t="s">
        <v>3492</v>
      </c>
      <c r="D1154" s="40" t="s">
        <v>2287</v>
      </c>
      <c r="E1154" s="41">
        <v>62393</v>
      </c>
      <c r="F1154" s="42">
        <v>13374621</v>
      </c>
      <c r="G1154" s="42">
        <v>20325960</v>
      </c>
      <c r="H1154" s="89">
        <v>151.97</v>
      </c>
      <c r="I1154" s="48">
        <v>199400</v>
      </c>
      <c r="J1154" s="48">
        <v>-1518967</v>
      </c>
      <c r="K1154" s="48">
        <v>-949194</v>
      </c>
      <c r="L1154" s="48">
        <v>-464111</v>
      </c>
      <c r="N1154" s="3" t="str">
        <f t="shared" si="272"/>
        <v>0</v>
      </c>
      <c r="O1154" s="3" t="str">
        <f t="shared" si="273"/>
        <v>1</v>
      </c>
      <c r="P1154" s="3" t="str">
        <f t="shared" si="274"/>
        <v>1</v>
      </c>
      <c r="Q1154" s="3" t="str">
        <f t="shared" si="275"/>
        <v>1</v>
      </c>
      <c r="R1154" s="8">
        <f t="shared" si="276"/>
        <v>3</v>
      </c>
      <c r="S1154" s="6">
        <f t="shared" si="277"/>
        <v>151.97</v>
      </c>
      <c r="T1154" s="6">
        <f t="shared" si="278"/>
        <v>-20.433266856683264</v>
      </c>
      <c r="V1154" s="3" t="str">
        <f t="shared" si="279"/>
        <v>PASS</v>
      </c>
      <c r="W1154" s="3" t="str">
        <f t="shared" si="280"/>
        <v>PASS</v>
      </c>
      <c r="X1154" s="3" t="str">
        <f t="shared" si="281"/>
        <v>PASS</v>
      </c>
      <c r="Y1154" s="3" t="str">
        <f t="shared" si="282"/>
        <v>PASS</v>
      </c>
      <c r="Z1154" s="3" t="str">
        <f t="shared" si="283"/>
        <v>FAIL</v>
      </c>
      <c r="AA1154" s="18">
        <f t="shared" si="284"/>
        <v>3</v>
      </c>
      <c r="AB1154" s="3" t="str">
        <f t="shared" si="285"/>
        <v>A001000</v>
      </c>
      <c r="AC1154" s="13" t="str">
        <f t="shared" si="286"/>
        <v>신라섬유</v>
      </c>
    </row>
    <row r="1155" spans="1:29" hidden="1">
      <c r="A1155" s="55">
        <f t="shared" si="287"/>
        <v>1147</v>
      </c>
      <c r="B1155" s="143" t="s">
        <v>1051</v>
      </c>
      <c r="C1155" s="175" t="s">
        <v>3282</v>
      </c>
      <c r="D1155" s="37" t="s">
        <v>2289</v>
      </c>
      <c r="E1155" s="38">
        <v>90134</v>
      </c>
      <c r="F1155" s="39">
        <v>69359855</v>
      </c>
      <c r="G1155" s="39">
        <v>72533051</v>
      </c>
      <c r="H1155" s="88">
        <v>104.57</v>
      </c>
      <c r="I1155" s="47">
        <v>485705</v>
      </c>
      <c r="J1155" s="47">
        <v>3088167</v>
      </c>
      <c r="K1155" s="47">
        <v>2455226</v>
      </c>
      <c r="L1155" s="47">
        <v>-2763815</v>
      </c>
      <c r="N1155" s="3" t="str">
        <f t="shared" si="272"/>
        <v>0</v>
      </c>
      <c r="O1155" s="3" t="str">
        <f t="shared" si="273"/>
        <v>0</v>
      </c>
      <c r="P1155" s="3" t="str">
        <f t="shared" si="274"/>
        <v>0</v>
      </c>
      <c r="Q1155" s="3" t="str">
        <f t="shared" si="275"/>
        <v>1</v>
      </c>
      <c r="R1155" s="8">
        <f t="shared" si="276"/>
        <v>1</v>
      </c>
      <c r="S1155" s="6">
        <f t="shared" si="277"/>
        <v>104.57</v>
      </c>
      <c r="T1155" s="6">
        <f t="shared" si="278"/>
        <v>4.7077419639934375</v>
      </c>
      <c r="V1155" s="3" t="str">
        <f t="shared" si="279"/>
        <v>PASS</v>
      </c>
      <c r="W1155" s="3" t="str">
        <f t="shared" si="280"/>
        <v>PASS</v>
      </c>
      <c r="X1155" s="3" t="str">
        <f t="shared" si="281"/>
        <v>PASS</v>
      </c>
      <c r="Y1155" s="3" t="str">
        <f t="shared" si="282"/>
        <v>PASS</v>
      </c>
      <c r="Z1155" s="3" t="str">
        <f t="shared" si="283"/>
        <v>PASS</v>
      </c>
      <c r="AA1155" s="18">
        <f t="shared" si="284"/>
        <v>3</v>
      </c>
      <c r="AB1155" s="3" t="str">
        <f t="shared" si="285"/>
        <v>A058610</v>
      </c>
      <c r="AC1155" s="13" t="str">
        <f t="shared" si="286"/>
        <v>에스피지</v>
      </c>
    </row>
    <row r="1156" spans="1:29">
      <c r="A1156" s="55">
        <f t="shared" si="287"/>
        <v>1148</v>
      </c>
      <c r="B1156" s="143" t="s">
        <v>530</v>
      </c>
      <c r="C1156" s="175" t="s">
        <v>1645</v>
      </c>
      <c r="D1156" s="37" t="s">
        <v>2292</v>
      </c>
      <c r="E1156" s="38">
        <v>85336</v>
      </c>
      <c r="F1156" s="39">
        <v>52611015</v>
      </c>
      <c r="G1156" s="39">
        <v>193925920</v>
      </c>
      <c r="H1156" s="88">
        <v>368.6</v>
      </c>
      <c r="I1156" s="47">
        <v>476589</v>
      </c>
      <c r="J1156" s="47">
        <v>-8560652</v>
      </c>
      <c r="K1156" s="47">
        <v>-3880385</v>
      </c>
      <c r="L1156" s="47">
        <v>-9294258</v>
      </c>
      <c r="N1156" s="3" t="str">
        <f t="shared" si="272"/>
        <v>0</v>
      </c>
      <c r="O1156" s="3" t="str">
        <f t="shared" si="273"/>
        <v>1</v>
      </c>
      <c r="P1156" s="3" t="str">
        <f t="shared" si="274"/>
        <v>1</v>
      </c>
      <c r="Q1156" s="3" t="str">
        <f t="shared" si="275"/>
        <v>1</v>
      </c>
      <c r="R1156" s="8">
        <f t="shared" si="276"/>
        <v>3</v>
      </c>
      <c r="S1156" s="6">
        <f t="shared" si="277"/>
        <v>368.6</v>
      </c>
      <c r="T1156" s="6">
        <f t="shared" si="278"/>
        <v>-40.407329149608692</v>
      </c>
      <c r="V1156" s="3" t="str">
        <f t="shared" si="279"/>
        <v>PASS</v>
      </c>
      <c r="W1156" s="3" t="str">
        <f t="shared" si="280"/>
        <v>FAIL</v>
      </c>
      <c r="X1156" s="3" t="str">
        <f t="shared" si="281"/>
        <v>PASS</v>
      </c>
      <c r="Y1156" s="3" t="str">
        <f t="shared" si="282"/>
        <v>PASS</v>
      </c>
      <c r="Z1156" s="3" t="str">
        <f t="shared" si="283"/>
        <v>FAIL</v>
      </c>
      <c r="AA1156" s="18">
        <f t="shared" si="284"/>
        <v>2</v>
      </c>
      <c r="AB1156" s="3" t="str">
        <f t="shared" si="285"/>
        <v>A018000</v>
      </c>
      <c r="AC1156" s="13" t="str">
        <f t="shared" si="286"/>
        <v>유니슨</v>
      </c>
    </row>
    <row r="1157" spans="1:29" hidden="1">
      <c r="A1157" s="55">
        <f t="shared" si="287"/>
        <v>1149</v>
      </c>
      <c r="B1157" s="143" t="s">
        <v>2111</v>
      </c>
      <c r="C1157" s="175" t="s">
        <v>3393</v>
      </c>
      <c r="D1157" s="37" t="s">
        <v>2286</v>
      </c>
      <c r="E1157" s="38">
        <v>82894</v>
      </c>
      <c r="F1157" s="39">
        <v>51529673</v>
      </c>
      <c r="G1157" s="39">
        <v>8186842</v>
      </c>
      <c r="H1157" s="88">
        <v>15.89</v>
      </c>
      <c r="I1157" s="47">
        <v>564078</v>
      </c>
      <c r="J1157" s="47">
        <v>2962441</v>
      </c>
      <c r="K1157" s="47">
        <v>2397487</v>
      </c>
      <c r="L1157" s="47">
        <v>70806</v>
      </c>
      <c r="N1157" s="3" t="str">
        <f t="shared" si="272"/>
        <v>0</v>
      </c>
      <c r="O1157" s="3" t="str">
        <f t="shared" si="273"/>
        <v>0</v>
      </c>
      <c r="P1157" s="3" t="str">
        <f t="shared" si="274"/>
        <v>0</v>
      </c>
      <c r="Q1157" s="3" t="str">
        <f t="shared" si="275"/>
        <v>0</v>
      </c>
      <c r="R1157" s="8">
        <f t="shared" si="276"/>
        <v>0</v>
      </c>
      <c r="S1157" s="6">
        <f t="shared" si="277"/>
        <v>15.89</v>
      </c>
      <c r="T1157" s="6">
        <f t="shared" si="278"/>
        <v>11.633708601255824</v>
      </c>
      <c r="V1157" s="3" t="str">
        <f t="shared" si="279"/>
        <v>PASS</v>
      </c>
      <c r="W1157" s="3" t="str">
        <f t="shared" si="280"/>
        <v>PASS</v>
      </c>
      <c r="X1157" s="3" t="str">
        <f t="shared" si="281"/>
        <v>PASS</v>
      </c>
      <c r="Y1157" s="3" t="str">
        <f t="shared" si="282"/>
        <v>PASS</v>
      </c>
      <c r="Z1157" s="3" t="str">
        <f t="shared" si="283"/>
        <v>PASS</v>
      </c>
      <c r="AA1157" s="18">
        <f t="shared" si="284"/>
        <v>3</v>
      </c>
      <c r="AB1157" s="3" t="str">
        <f t="shared" si="285"/>
        <v>A123840</v>
      </c>
      <c r="AC1157" s="13" t="str">
        <f t="shared" si="286"/>
        <v>한일진공</v>
      </c>
    </row>
    <row r="1158" spans="1:29" hidden="1">
      <c r="A1158" s="55">
        <f t="shared" si="287"/>
        <v>1150</v>
      </c>
      <c r="B1158" s="143" t="s">
        <v>1119</v>
      </c>
      <c r="C1158" s="175" t="s">
        <v>3429</v>
      </c>
      <c r="D1158" s="37" t="s">
        <v>2289</v>
      </c>
      <c r="E1158" s="38">
        <v>71040</v>
      </c>
      <c r="F1158" s="39">
        <v>74296809</v>
      </c>
      <c r="G1158" s="39">
        <v>13001171</v>
      </c>
      <c r="H1158" s="88">
        <v>17.5</v>
      </c>
      <c r="I1158" s="47">
        <v>484486</v>
      </c>
      <c r="J1158" s="47">
        <v>1050268</v>
      </c>
      <c r="K1158" s="47">
        <v>914513</v>
      </c>
      <c r="L1158" s="47">
        <v>1514889</v>
      </c>
      <c r="N1158" s="3" t="str">
        <f t="shared" si="272"/>
        <v>0</v>
      </c>
      <c r="O1158" s="3" t="str">
        <f t="shared" si="273"/>
        <v>0</v>
      </c>
      <c r="P1158" s="3" t="str">
        <f t="shared" si="274"/>
        <v>0</v>
      </c>
      <c r="Q1158" s="3" t="str">
        <f t="shared" si="275"/>
        <v>0</v>
      </c>
      <c r="R1158" s="8">
        <f t="shared" si="276"/>
        <v>0</v>
      </c>
      <c r="S1158" s="6">
        <f t="shared" si="277"/>
        <v>17.5</v>
      </c>
      <c r="T1158" s="6">
        <f t="shared" si="278"/>
        <v>5.335566968966325</v>
      </c>
      <c r="V1158" s="3" t="str">
        <f t="shared" si="279"/>
        <v>PASS</v>
      </c>
      <c r="W1158" s="3" t="str">
        <f t="shared" si="280"/>
        <v>PASS</v>
      </c>
      <c r="X1158" s="3" t="str">
        <f t="shared" si="281"/>
        <v>PASS</v>
      </c>
      <c r="Y1158" s="3" t="str">
        <f t="shared" si="282"/>
        <v>PASS</v>
      </c>
      <c r="Z1158" s="3" t="str">
        <f t="shared" si="283"/>
        <v>PASS</v>
      </c>
      <c r="AA1158" s="18">
        <f t="shared" si="284"/>
        <v>3</v>
      </c>
      <c r="AB1158" s="3" t="str">
        <f t="shared" si="285"/>
        <v>A066130</v>
      </c>
      <c r="AC1158" s="13" t="str">
        <f t="shared" si="286"/>
        <v>하츠</v>
      </c>
    </row>
    <row r="1159" spans="1:29" hidden="1">
      <c r="A1159" s="55">
        <f t="shared" si="287"/>
        <v>1151</v>
      </c>
      <c r="B1159" s="146" t="s">
        <v>451</v>
      </c>
      <c r="C1159" s="176" t="s">
        <v>1868</v>
      </c>
      <c r="D1159" s="40" t="s">
        <v>2288</v>
      </c>
      <c r="E1159" s="41">
        <v>99343</v>
      </c>
      <c r="F1159" s="42">
        <v>144714935</v>
      </c>
      <c r="G1159" s="42">
        <v>275143959</v>
      </c>
      <c r="H1159" s="89">
        <v>190.13</v>
      </c>
      <c r="I1159" s="48">
        <v>-3382519</v>
      </c>
      <c r="J1159" s="48">
        <v>1381753</v>
      </c>
      <c r="K1159" s="48">
        <v>-19116898</v>
      </c>
      <c r="L1159" s="48">
        <v>-28382461</v>
      </c>
      <c r="N1159" s="3" t="str">
        <f t="shared" si="272"/>
        <v>1</v>
      </c>
      <c r="O1159" s="3" t="str">
        <f t="shared" si="273"/>
        <v>0</v>
      </c>
      <c r="P1159" s="3" t="str">
        <f t="shared" si="274"/>
        <v>1</v>
      </c>
      <c r="Q1159" s="3" t="str">
        <f t="shared" si="275"/>
        <v>1</v>
      </c>
      <c r="R1159" s="8">
        <f t="shared" si="276"/>
        <v>3</v>
      </c>
      <c r="S1159" s="6">
        <f t="shared" si="277"/>
        <v>190.13</v>
      </c>
      <c r="T1159" s="6">
        <f t="shared" si="278"/>
        <v>-34.20526361014501</v>
      </c>
      <c r="V1159" s="3" t="str">
        <f t="shared" si="279"/>
        <v>PASS</v>
      </c>
      <c r="W1159" s="3" t="str">
        <f t="shared" si="280"/>
        <v>PASS</v>
      </c>
      <c r="X1159" s="3" t="str">
        <f t="shared" si="281"/>
        <v>PASS</v>
      </c>
      <c r="Y1159" s="3" t="str">
        <f t="shared" si="282"/>
        <v>PASS</v>
      </c>
      <c r="Z1159" s="3" t="str">
        <f t="shared" si="283"/>
        <v>FAIL</v>
      </c>
      <c r="AA1159" s="18">
        <f t="shared" si="284"/>
        <v>3</v>
      </c>
      <c r="AB1159" s="3" t="str">
        <f t="shared" si="285"/>
        <v>A012800</v>
      </c>
      <c r="AC1159" s="13" t="str">
        <f t="shared" si="286"/>
        <v>대창</v>
      </c>
    </row>
    <row r="1160" spans="1:29" hidden="1">
      <c r="A1160" s="55">
        <f t="shared" si="287"/>
        <v>1152</v>
      </c>
      <c r="B1160" s="143" t="s">
        <v>1021</v>
      </c>
      <c r="C1160" s="175" t="s">
        <v>3209</v>
      </c>
      <c r="D1160" s="37" t="s">
        <v>2286</v>
      </c>
      <c r="E1160" s="38">
        <v>105247</v>
      </c>
      <c r="F1160" s="39">
        <v>70453508</v>
      </c>
      <c r="G1160" s="39">
        <v>29382527</v>
      </c>
      <c r="H1160" s="88">
        <v>41.7</v>
      </c>
      <c r="I1160" s="47">
        <v>603452</v>
      </c>
      <c r="J1160" s="47">
        <v>1234895</v>
      </c>
      <c r="K1160" s="47">
        <v>3052922</v>
      </c>
      <c r="L1160" s="47">
        <v>-2871577</v>
      </c>
      <c r="N1160" s="3" t="str">
        <f t="shared" si="272"/>
        <v>0</v>
      </c>
      <c r="O1160" s="3" t="str">
        <f t="shared" si="273"/>
        <v>0</v>
      </c>
      <c r="P1160" s="3" t="str">
        <f t="shared" si="274"/>
        <v>0</v>
      </c>
      <c r="Q1160" s="3" t="str">
        <f t="shared" si="275"/>
        <v>1</v>
      </c>
      <c r="R1160" s="8">
        <f t="shared" si="276"/>
        <v>1</v>
      </c>
      <c r="S1160" s="6">
        <f t="shared" si="277"/>
        <v>41.7</v>
      </c>
      <c r="T1160" s="6">
        <f t="shared" si="278"/>
        <v>2.8667018255499785</v>
      </c>
      <c r="V1160" s="3" t="str">
        <f t="shared" si="279"/>
        <v>PASS</v>
      </c>
      <c r="W1160" s="3" t="str">
        <f t="shared" si="280"/>
        <v>PASS</v>
      </c>
      <c r="X1160" s="3" t="str">
        <f t="shared" si="281"/>
        <v>PASS</v>
      </c>
      <c r="Y1160" s="3" t="str">
        <f t="shared" si="282"/>
        <v>PASS</v>
      </c>
      <c r="Z1160" s="3" t="str">
        <f t="shared" si="283"/>
        <v>PASS</v>
      </c>
      <c r="AA1160" s="18">
        <f t="shared" si="284"/>
        <v>3</v>
      </c>
      <c r="AB1160" s="3" t="str">
        <f t="shared" si="285"/>
        <v>A054450</v>
      </c>
      <c r="AC1160" s="13" t="str">
        <f t="shared" si="286"/>
        <v>텔레칩스</v>
      </c>
    </row>
    <row r="1161" spans="1:29" hidden="1">
      <c r="A1161" s="55">
        <f t="shared" si="287"/>
        <v>1153</v>
      </c>
      <c r="B1161" s="143" t="s">
        <v>2279</v>
      </c>
      <c r="C1161" s="175" t="s">
        <v>3230</v>
      </c>
      <c r="D1161" s="37" t="s">
        <v>2286</v>
      </c>
      <c r="E1161" s="38">
        <v>90045</v>
      </c>
      <c r="F1161" s="39">
        <v>75777787</v>
      </c>
      <c r="G1161" s="39">
        <v>95589915</v>
      </c>
      <c r="H1161" s="88">
        <v>126.15</v>
      </c>
      <c r="I1161" s="47">
        <v>1663245</v>
      </c>
      <c r="J1161" s="47">
        <v>2273246</v>
      </c>
      <c r="K1161" s="47">
        <v>3583325</v>
      </c>
      <c r="L1161" s="47">
        <v>-1282848</v>
      </c>
      <c r="N1161" s="3" t="str">
        <f t="shared" ref="N1161:N1224" si="288">IF(I1161&gt;N$8,"0","1")</f>
        <v>0</v>
      </c>
      <c r="O1161" s="3" t="str">
        <f t="shared" ref="O1161:O1224" si="289">IF(J1161&gt;O$8,"0","1")</f>
        <v>0</v>
      </c>
      <c r="P1161" s="3" t="str">
        <f t="shared" ref="P1161:P1224" si="290">IF(K1161&gt;P$8,"0","1")</f>
        <v>0</v>
      </c>
      <c r="Q1161" s="3" t="str">
        <f t="shared" ref="Q1161:Q1224" si="291">IF(L1161&gt;Q$8,"0","1")</f>
        <v>1</v>
      </c>
      <c r="R1161" s="8">
        <f t="shared" ref="R1161:R1224" si="292">COUNTIF(N1161:Q1161,"1")</f>
        <v>1</v>
      </c>
      <c r="S1161" s="6">
        <f t="shared" ref="S1161:S1224" si="293">IF(D1161=$W$4,"",H1161)</f>
        <v>126.15</v>
      </c>
      <c r="T1161" s="6">
        <f t="shared" ref="T1161:T1224" si="294">SUM(I1161:L1161)/F1161*100</f>
        <v>8.2306019308798231</v>
      </c>
      <c r="V1161" s="3" t="str">
        <f t="shared" ref="V1161:V1224" si="295">IF(OR(H1161=$V$3,H1161=$V$4),"FAIL","PASS")</f>
        <v>PASS</v>
      </c>
      <c r="W1161" s="3" t="str">
        <f t="shared" ref="W1161:W1224" si="296">IF(S1161="","PASS",IF(S1161&gt;$W$3,"FAIL","PASS"))</f>
        <v>PASS</v>
      </c>
      <c r="X1161" s="3" t="str">
        <f t="shared" ref="X1161:X1224" si="297">IF(AND(Y1161=$X$3,Z1161=$X$3),"FAIL","PASS")</f>
        <v>PASS</v>
      </c>
      <c r="Y1161" s="3" t="str">
        <f t="shared" ref="Y1161:Y1224" si="298">IF(R1161=$Y$3,"FAIL","PASS")</f>
        <v>PASS</v>
      </c>
      <c r="Z1161" s="3" t="str">
        <f t="shared" ref="Z1161:Z1224" si="299">IF(ISERROR(IF(T1161&lt;$Z$3,"FAIL","PASS")),"",IF(T1161&lt;$Z$3,"FAIL","PASS"))</f>
        <v>PASS</v>
      </c>
      <c r="AA1161" s="18">
        <f t="shared" ref="AA1161:AA1224" si="300">COUNTIF(V1161:X1161,$AA$3)</f>
        <v>3</v>
      </c>
      <c r="AB1161" s="3" t="str">
        <f t="shared" ref="AB1161:AB1224" si="301">B1161</f>
        <v>A076610</v>
      </c>
      <c r="AC1161" s="13" t="str">
        <f t="shared" ref="AC1161:AC1224" si="302">C1161</f>
        <v>해성옵틱스</v>
      </c>
    </row>
    <row r="1162" spans="1:29" hidden="1">
      <c r="A1162" s="55">
        <f t="shared" si="287"/>
        <v>1154</v>
      </c>
      <c r="B1162" s="143" t="s">
        <v>29</v>
      </c>
      <c r="C1162" s="175" t="s">
        <v>1946</v>
      </c>
      <c r="D1162" s="37" t="s">
        <v>2288</v>
      </c>
      <c r="E1162" s="38">
        <v>91550</v>
      </c>
      <c r="F1162" s="39">
        <v>163078500</v>
      </c>
      <c r="G1162" s="39">
        <v>10377816</v>
      </c>
      <c r="H1162" s="88">
        <v>6.36</v>
      </c>
      <c r="I1162" s="47">
        <v>6587185</v>
      </c>
      <c r="J1162" s="47">
        <v>2558136</v>
      </c>
      <c r="K1162" s="47">
        <v>1179835</v>
      </c>
      <c r="L1162" s="47">
        <v>243900</v>
      </c>
      <c r="N1162" s="3" t="str">
        <f t="shared" si="288"/>
        <v>0</v>
      </c>
      <c r="O1162" s="3" t="str">
        <f t="shared" si="289"/>
        <v>0</v>
      </c>
      <c r="P1162" s="3" t="str">
        <f t="shared" si="290"/>
        <v>0</v>
      </c>
      <c r="Q1162" s="3" t="str">
        <f t="shared" si="291"/>
        <v>0</v>
      </c>
      <c r="R1162" s="8">
        <f t="shared" si="292"/>
        <v>0</v>
      </c>
      <c r="S1162" s="6">
        <f t="shared" si="293"/>
        <v>6.36</v>
      </c>
      <c r="T1162" s="6">
        <f t="shared" si="294"/>
        <v>6.4809622359783781</v>
      </c>
      <c r="V1162" s="3" t="str">
        <f t="shared" si="295"/>
        <v>PASS</v>
      </c>
      <c r="W1162" s="3" t="str">
        <f t="shared" si="296"/>
        <v>PASS</v>
      </c>
      <c r="X1162" s="3" t="str">
        <f t="shared" si="297"/>
        <v>PASS</v>
      </c>
      <c r="Y1162" s="3" t="str">
        <f t="shared" si="298"/>
        <v>PASS</v>
      </c>
      <c r="Z1162" s="3" t="str">
        <f t="shared" si="299"/>
        <v>PASS</v>
      </c>
      <c r="AA1162" s="18">
        <f t="shared" si="300"/>
        <v>3</v>
      </c>
      <c r="AB1162" s="3" t="str">
        <f t="shared" si="301"/>
        <v>A000590</v>
      </c>
      <c r="AC1162" s="13" t="str">
        <f t="shared" si="302"/>
        <v>CS홀딩스</v>
      </c>
    </row>
    <row r="1163" spans="1:29">
      <c r="A1163" s="55">
        <f t="shared" ref="A1163:A1226" si="303">+A1162+1</f>
        <v>1155</v>
      </c>
      <c r="B1163" s="143" t="s">
        <v>57</v>
      </c>
      <c r="C1163" s="175" t="s">
        <v>3273</v>
      </c>
      <c r="D1163" s="37" t="s">
        <v>2286</v>
      </c>
      <c r="E1163" s="38">
        <v>91292</v>
      </c>
      <c r="F1163" s="39">
        <v>176547147</v>
      </c>
      <c r="G1163" s="39">
        <v>151383441</v>
      </c>
      <c r="H1163" s="88">
        <v>85.75</v>
      </c>
      <c r="I1163" s="47">
        <v>-3141346</v>
      </c>
      <c r="J1163" s="47">
        <v>-4577828</v>
      </c>
      <c r="K1163" s="47">
        <v>-4698644</v>
      </c>
      <c r="L1163" s="47">
        <v>-5557699</v>
      </c>
      <c r="N1163" s="3" t="str">
        <f t="shared" si="288"/>
        <v>1</v>
      </c>
      <c r="O1163" s="3" t="str">
        <f t="shared" si="289"/>
        <v>1</v>
      </c>
      <c r="P1163" s="3" t="str">
        <f t="shared" si="290"/>
        <v>1</v>
      </c>
      <c r="Q1163" s="3" t="str">
        <f t="shared" si="291"/>
        <v>1</v>
      </c>
      <c r="R1163" s="8">
        <f t="shared" si="292"/>
        <v>4</v>
      </c>
      <c r="S1163" s="6">
        <f t="shared" si="293"/>
        <v>85.75</v>
      </c>
      <c r="T1163" s="6">
        <f t="shared" si="294"/>
        <v>-10.181709138579283</v>
      </c>
      <c r="V1163" s="3" t="str">
        <f t="shared" si="295"/>
        <v>PASS</v>
      </c>
      <c r="W1163" s="3" t="str">
        <f t="shared" si="296"/>
        <v>PASS</v>
      </c>
      <c r="X1163" s="3" t="str">
        <f t="shared" si="297"/>
        <v>FAIL</v>
      </c>
      <c r="Y1163" s="3" t="str">
        <f t="shared" si="298"/>
        <v>FAIL</v>
      </c>
      <c r="Z1163" s="3" t="str">
        <f t="shared" si="299"/>
        <v>FAIL</v>
      </c>
      <c r="AA1163" s="18">
        <f t="shared" si="300"/>
        <v>2</v>
      </c>
      <c r="AB1163" s="3" t="str">
        <f t="shared" si="301"/>
        <v>A001210</v>
      </c>
      <c r="AC1163" s="13" t="str">
        <f t="shared" si="302"/>
        <v>금호전기</v>
      </c>
    </row>
    <row r="1164" spans="1:29" hidden="1">
      <c r="A1164" s="55">
        <f t="shared" si="303"/>
        <v>1156</v>
      </c>
      <c r="B1164" s="146" t="s">
        <v>547</v>
      </c>
      <c r="C1164" s="176" t="s">
        <v>3126</v>
      </c>
      <c r="D1164" s="40" t="s">
        <v>2287</v>
      </c>
      <c r="E1164" s="41">
        <v>114459</v>
      </c>
      <c r="F1164" s="42">
        <v>116343590</v>
      </c>
      <c r="G1164" s="42">
        <v>67829829</v>
      </c>
      <c r="H1164" s="89">
        <v>58.3</v>
      </c>
      <c r="I1164" s="48">
        <v>6010142</v>
      </c>
      <c r="J1164" s="48">
        <v>-2640723</v>
      </c>
      <c r="K1164" s="48">
        <v>5431050</v>
      </c>
      <c r="L1164" s="48">
        <v>2102504</v>
      </c>
      <c r="N1164" s="3" t="str">
        <f t="shared" si="288"/>
        <v>0</v>
      </c>
      <c r="O1164" s="3" t="str">
        <f t="shared" si="289"/>
        <v>1</v>
      </c>
      <c r="P1164" s="3" t="str">
        <f t="shared" si="290"/>
        <v>0</v>
      </c>
      <c r="Q1164" s="3" t="str">
        <f t="shared" si="291"/>
        <v>0</v>
      </c>
      <c r="R1164" s="8">
        <f t="shared" si="292"/>
        <v>1</v>
      </c>
      <c r="S1164" s="6">
        <f t="shared" si="293"/>
        <v>58.3</v>
      </c>
      <c r="T1164" s="6">
        <f t="shared" si="294"/>
        <v>9.37135685773492</v>
      </c>
      <c r="V1164" s="3" t="str">
        <f t="shared" si="295"/>
        <v>PASS</v>
      </c>
      <c r="W1164" s="3" t="str">
        <f t="shared" si="296"/>
        <v>PASS</v>
      </c>
      <c r="X1164" s="3" t="str">
        <f t="shared" si="297"/>
        <v>PASS</v>
      </c>
      <c r="Y1164" s="3" t="str">
        <f t="shared" si="298"/>
        <v>PASS</v>
      </c>
      <c r="Z1164" s="3" t="str">
        <f t="shared" si="299"/>
        <v>PASS</v>
      </c>
      <c r="AA1164" s="18">
        <f t="shared" si="300"/>
        <v>3</v>
      </c>
      <c r="AB1164" s="3" t="str">
        <f t="shared" si="301"/>
        <v>A019540</v>
      </c>
      <c r="AC1164" s="13" t="str">
        <f t="shared" si="302"/>
        <v>일지테크</v>
      </c>
    </row>
    <row r="1165" spans="1:29" hidden="1">
      <c r="A1165" s="55">
        <f t="shared" si="303"/>
        <v>1157</v>
      </c>
      <c r="B1165" s="143" t="s">
        <v>1102</v>
      </c>
      <c r="C1165" s="175" t="s">
        <v>1881</v>
      </c>
      <c r="D1165" s="37" t="s">
        <v>2292</v>
      </c>
      <c r="E1165" s="38">
        <v>53044</v>
      </c>
      <c r="F1165" s="39">
        <v>15635231</v>
      </c>
      <c r="G1165" s="39">
        <v>1161648</v>
      </c>
      <c r="H1165" s="88">
        <v>7.43</v>
      </c>
      <c r="I1165" s="47">
        <v>3713551</v>
      </c>
      <c r="J1165" s="47">
        <v>-2546705</v>
      </c>
      <c r="K1165" s="47">
        <v>9269664</v>
      </c>
      <c r="L1165" s="47">
        <v>-21057253</v>
      </c>
      <c r="N1165" s="3" t="str">
        <f t="shared" si="288"/>
        <v>0</v>
      </c>
      <c r="O1165" s="3" t="str">
        <f t="shared" si="289"/>
        <v>1</v>
      </c>
      <c r="P1165" s="3" t="str">
        <f t="shared" si="290"/>
        <v>0</v>
      </c>
      <c r="Q1165" s="3" t="str">
        <f t="shared" si="291"/>
        <v>1</v>
      </c>
      <c r="R1165" s="8">
        <f t="shared" si="292"/>
        <v>2</v>
      </c>
      <c r="S1165" s="6">
        <f t="shared" si="293"/>
        <v>7.43</v>
      </c>
      <c r="T1165" s="6">
        <f t="shared" si="294"/>
        <v>-67.928276851170295</v>
      </c>
      <c r="V1165" s="3" t="str">
        <f t="shared" si="295"/>
        <v>PASS</v>
      </c>
      <c r="W1165" s="3" t="str">
        <f t="shared" si="296"/>
        <v>PASS</v>
      </c>
      <c r="X1165" s="3" t="str">
        <f t="shared" si="297"/>
        <v>PASS</v>
      </c>
      <c r="Y1165" s="3" t="str">
        <f t="shared" si="298"/>
        <v>PASS</v>
      </c>
      <c r="Z1165" s="3" t="str">
        <f t="shared" si="299"/>
        <v>FAIL</v>
      </c>
      <c r="AA1165" s="18">
        <f t="shared" si="300"/>
        <v>3</v>
      </c>
      <c r="AB1165" s="3" t="str">
        <f t="shared" si="301"/>
        <v>A065420</v>
      </c>
      <c r="AC1165" s="13" t="str">
        <f t="shared" si="302"/>
        <v>에스아이리소스</v>
      </c>
    </row>
    <row r="1166" spans="1:29" hidden="1">
      <c r="A1166" s="55">
        <f t="shared" si="303"/>
        <v>1158</v>
      </c>
      <c r="B1166" s="143" t="s">
        <v>12</v>
      </c>
      <c r="C1166" s="175" t="s">
        <v>3290</v>
      </c>
      <c r="D1166" s="37" t="s">
        <v>2294</v>
      </c>
      <c r="E1166" s="38">
        <v>85027</v>
      </c>
      <c r="F1166" s="39">
        <v>71232707</v>
      </c>
      <c r="G1166" s="39">
        <v>28011715</v>
      </c>
      <c r="H1166" s="88">
        <v>39.32</v>
      </c>
      <c r="I1166" s="47">
        <v>-7909865</v>
      </c>
      <c r="J1166" s="47">
        <v>-852950</v>
      </c>
      <c r="K1166" s="47">
        <v>-388896</v>
      </c>
      <c r="L1166" s="47">
        <v>464788</v>
      </c>
      <c r="N1166" s="3" t="str">
        <f t="shared" si="288"/>
        <v>1</v>
      </c>
      <c r="O1166" s="3" t="str">
        <f t="shared" si="289"/>
        <v>1</v>
      </c>
      <c r="P1166" s="3" t="str">
        <f t="shared" si="290"/>
        <v>1</v>
      </c>
      <c r="Q1166" s="3" t="str">
        <f t="shared" si="291"/>
        <v>0</v>
      </c>
      <c r="R1166" s="8">
        <f t="shared" si="292"/>
        <v>3</v>
      </c>
      <c r="S1166" s="6">
        <f t="shared" si="293"/>
        <v>39.32</v>
      </c>
      <c r="T1166" s="6">
        <f t="shared" si="294"/>
        <v>-12.195132497210867</v>
      </c>
      <c r="V1166" s="3" t="str">
        <f t="shared" si="295"/>
        <v>PASS</v>
      </c>
      <c r="W1166" s="3" t="str">
        <f t="shared" si="296"/>
        <v>PASS</v>
      </c>
      <c r="X1166" s="3" t="str">
        <f t="shared" si="297"/>
        <v>PASS</v>
      </c>
      <c r="Y1166" s="3" t="str">
        <f t="shared" si="298"/>
        <v>PASS</v>
      </c>
      <c r="Z1166" s="3" t="str">
        <f t="shared" si="299"/>
        <v>FAIL</v>
      </c>
      <c r="AA1166" s="18">
        <f t="shared" si="300"/>
        <v>3</v>
      </c>
      <c r="AB1166" s="3" t="str">
        <f t="shared" si="301"/>
        <v>A000220</v>
      </c>
      <c r="AC1166" s="13" t="str">
        <f t="shared" si="302"/>
        <v>유유제약</v>
      </c>
    </row>
    <row r="1167" spans="1:29" hidden="1">
      <c r="A1167" s="55">
        <f t="shared" si="303"/>
        <v>1159</v>
      </c>
      <c r="B1167" s="143" t="s">
        <v>563</v>
      </c>
      <c r="C1167" s="175" t="s">
        <v>3195</v>
      </c>
      <c r="D1167" s="37" t="s">
        <v>1474</v>
      </c>
      <c r="E1167" s="38">
        <v>110400</v>
      </c>
      <c r="F1167" s="39">
        <v>60940580</v>
      </c>
      <c r="G1167" s="39">
        <v>7346387</v>
      </c>
      <c r="H1167" s="88">
        <v>12.06</v>
      </c>
      <c r="I1167" s="47">
        <v>739611</v>
      </c>
      <c r="J1167" s="47">
        <v>5066607</v>
      </c>
      <c r="K1167" s="47">
        <v>4805649</v>
      </c>
      <c r="L1167" s="47">
        <v>-289349</v>
      </c>
      <c r="N1167" s="3" t="str">
        <f t="shared" si="288"/>
        <v>0</v>
      </c>
      <c r="O1167" s="3" t="str">
        <f t="shared" si="289"/>
        <v>0</v>
      </c>
      <c r="P1167" s="3" t="str">
        <f t="shared" si="290"/>
        <v>0</v>
      </c>
      <c r="Q1167" s="3" t="str">
        <f t="shared" si="291"/>
        <v>1</v>
      </c>
      <c r="R1167" s="8">
        <f t="shared" si="292"/>
        <v>1</v>
      </c>
      <c r="S1167" s="6" t="str">
        <f t="shared" si="293"/>
        <v/>
      </c>
      <c r="T1167" s="6">
        <f t="shared" si="294"/>
        <v>16.938660577237698</v>
      </c>
      <c r="V1167" s="3" t="str">
        <f t="shared" si="295"/>
        <v>PASS</v>
      </c>
      <c r="W1167" s="3" t="str">
        <f t="shared" si="296"/>
        <v>PASS</v>
      </c>
      <c r="X1167" s="3" t="str">
        <f t="shared" si="297"/>
        <v>PASS</v>
      </c>
      <c r="Y1167" s="3" t="str">
        <f t="shared" si="298"/>
        <v>PASS</v>
      </c>
      <c r="Z1167" s="3" t="str">
        <f t="shared" si="299"/>
        <v>PASS</v>
      </c>
      <c r="AA1167" s="18">
        <f t="shared" si="300"/>
        <v>3</v>
      </c>
      <c r="AB1167" s="3" t="str">
        <f t="shared" si="301"/>
        <v>A021080</v>
      </c>
      <c r="AC1167" s="13" t="str">
        <f t="shared" si="302"/>
        <v>에이티넘인베스트</v>
      </c>
    </row>
    <row r="1168" spans="1:29">
      <c r="A1168" s="55">
        <f t="shared" si="303"/>
        <v>1160</v>
      </c>
      <c r="B1168" s="143" t="s">
        <v>2246</v>
      </c>
      <c r="C1168" s="175" t="s">
        <v>2381</v>
      </c>
      <c r="D1168" s="37" t="s">
        <v>2286</v>
      </c>
      <c r="E1168" s="38">
        <v>97460</v>
      </c>
      <c r="F1168" s="39">
        <v>23705483</v>
      </c>
      <c r="G1168" s="39">
        <v>28172779</v>
      </c>
      <c r="H1168" s="88">
        <v>118.84</v>
      </c>
      <c r="I1168" s="47">
        <v>-1346773</v>
      </c>
      <c r="J1168" s="47">
        <v>-2600354</v>
      </c>
      <c r="K1168" s="47">
        <v>-1681253</v>
      </c>
      <c r="L1168" s="47">
        <v>-9295849</v>
      </c>
      <c r="N1168" s="3" t="str">
        <f t="shared" si="288"/>
        <v>1</v>
      </c>
      <c r="O1168" s="3" t="str">
        <f t="shared" si="289"/>
        <v>1</v>
      </c>
      <c r="P1168" s="3" t="str">
        <f t="shared" si="290"/>
        <v>1</v>
      </c>
      <c r="Q1168" s="3" t="str">
        <f t="shared" si="291"/>
        <v>1</v>
      </c>
      <c r="R1168" s="8">
        <f t="shared" si="292"/>
        <v>4</v>
      </c>
      <c r="S1168" s="6">
        <f t="shared" si="293"/>
        <v>118.84</v>
      </c>
      <c r="T1168" s="6">
        <f t="shared" si="294"/>
        <v>-62.956865295678647</v>
      </c>
      <c r="V1168" s="3" t="str">
        <f t="shared" si="295"/>
        <v>PASS</v>
      </c>
      <c r="W1168" s="3" t="str">
        <f t="shared" si="296"/>
        <v>PASS</v>
      </c>
      <c r="X1168" s="3" t="str">
        <f t="shared" si="297"/>
        <v>FAIL</v>
      </c>
      <c r="Y1168" s="3" t="str">
        <f t="shared" si="298"/>
        <v>FAIL</v>
      </c>
      <c r="Z1168" s="3" t="str">
        <f t="shared" si="299"/>
        <v>FAIL</v>
      </c>
      <c r="AA1168" s="18">
        <f t="shared" si="300"/>
        <v>2</v>
      </c>
      <c r="AB1168" s="3" t="str">
        <f t="shared" si="301"/>
        <v>A159910</v>
      </c>
      <c r="AC1168" s="13" t="str">
        <f t="shared" si="302"/>
        <v>MBK</v>
      </c>
    </row>
    <row r="1169" spans="1:29" hidden="1">
      <c r="A1169" s="55">
        <f t="shared" si="303"/>
        <v>1161</v>
      </c>
      <c r="B1169" s="146" t="s">
        <v>967</v>
      </c>
      <c r="C1169" s="176" t="s">
        <v>3193</v>
      </c>
      <c r="D1169" s="40" t="s">
        <v>2293</v>
      </c>
      <c r="E1169" s="41">
        <v>99176</v>
      </c>
      <c r="F1169" s="42">
        <v>43996974</v>
      </c>
      <c r="G1169" s="42">
        <v>23185141</v>
      </c>
      <c r="H1169" s="89">
        <v>52.7</v>
      </c>
      <c r="I1169" s="48">
        <v>-1537738</v>
      </c>
      <c r="J1169" s="48">
        <v>528828</v>
      </c>
      <c r="K1169" s="48">
        <v>496185</v>
      </c>
      <c r="L1169" s="48">
        <v>1588829</v>
      </c>
      <c r="N1169" s="3" t="str">
        <f t="shared" si="288"/>
        <v>1</v>
      </c>
      <c r="O1169" s="3" t="str">
        <f t="shared" si="289"/>
        <v>0</v>
      </c>
      <c r="P1169" s="3" t="str">
        <f t="shared" si="290"/>
        <v>0</v>
      </c>
      <c r="Q1169" s="3" t="str">
        <f t="shared" si="291"/>
        <v>0</v>
      </c>
      <c r="R1169" s="8">
        <f t="shared" si="292"/>
        <v>1</v>
      </c>
      <c r="S1169" s="6">
        <f t="shared" si="293"/>
        <v>52.7</v>
      </c>
      <c r="T1169" s="6">
        <f t="shared" si="294"/>
        <v>2.4458591174929443</v>
      </c>
      <c r="V1169" s="3" t="str">
        <f t="shared" si="295"/>
        <v>PASS</v>
      </c>
      <c r="W1169" s="3" t="str">
        <f t="shared" si="296"/>
        <v>PASS</v>
      </c>
      <c r="X1169" s="3" t="str">
        <f t="shared" si="297"/>
        <v>PASS</v>
      </c>
      <c r="Y1169" s="3" t="str">
        <f t="shared" si="298"/>
        <v>PASS</v>
      </c>
      <c r="Z1169" s="3" t="str">
        <f t="shared" si="299"/>
        <v>PASS</v>
      </c>
      <c r="AA1169" s="18">
        <f t="shared" si="300"/>
        <v>3</v>
      </c>
      <c r="AB1169" s="3" t="str">
        <f t="shared" si="301"/>
        <v>A051780</v>
      </c>
      <c r="AC1169" s="13" t="str">
        <f t="shared" si="302"/>
        <v>큐로홀딩스</v>
      </c>
    </row>
    <row r="1170" spans="1:29" hidden="1">
      <c r="A1170" s="55">
        <f t="shared" si="303"/>
        <v>1162</v>
      </c>
      <c r="B1170" s="143" t="s">
        <v>1266</v>
      </c>
      <c r="C1170" s="175" t="s">
        <v>3319</v>
      </c>
      <c r="D1170" s="37" t="s">
        <v>2286</v>
      </c>
      <c r="E1170" s="38">
        <v>78783</v>
      </c>
      <c r="F1170" s="39">
        <v>94018721</v>
      </c>
      <c r="G1170" s="39">
        <v>50320785</v>
      </c>
      <c r="H1170" s="88">
        <v>53.52</v>
      </c>
      <c r="I1170" s="47">
        <v>1946053</v>
      </c>
      <c r="J1170" s="47">
        <v>2127399</v>
      </c>
      <c r="K1170" s="47">
        <v>739210</v>
      </c>
      <c r="L1170" s="47">
        <v>4405133</v>
      </c>
      <c r="N1170" s="3" t="str">
        <f t="shared" si="288"/>
        <v>0</v>
      </c>
      <c r="O1170" s="3" t="str">
        <f t="shared" si="289"/>
        <v>0</v>
      </c>
      <c r="P1170" s="3" t="str">
        <f t="shared" si="290"/>
        <v>0</v>
      </c>
      <c r="Q1170" s="3" t="str">
        <f t="shared" si="291"/>
        <v>0</v>
      </c>
      <c r="R1170" s="8">
        <f t="shared" si="292"/>
        <v>0</v>
      </c>
      <c r="S1170" s="6">
        <f t="shared" si="293"/>
        <v>53.52</v>
      </c>
      <c r="T1170" s="6">
        <f t="shared" si="294"/>
        <v>9.8042122908691773</v>
      </c>
      <c r="V1170" s="3" t="str">
        <f t="shared" si="295"/>
        <v>PASS</v>
      </c>
      <c r="W1170" s="3" t="str">
        <f t="shared" si="296"/>
        <v>PASS</v>
      </c>
      <c r="X1170" s="3" t="str">
        <f t="shared" si="297"/>
        <v>PASS</v>
      </c>
      <c r="Y1170" s="3" t="str">
        <f t="shared" si="298"/>
        <v>PASS</v>
      </c>
      <c r="Z1170" s="3" t="str">
        <f t="shared" si="299"/>
        <v>PASS</v>
      </c>
      <c r="AA1170" s="18">
        <f t="shared" si="300"/>
        <v>3</v>
      </c>
      <c r="AB1170" s="3" t="str">
        <f t="shared" si="301"/>
        <v>A083930</v>
      </c>
      <c r="AC1170" s="13" t="str">
        <f t="shared" si="302"/>
        <v>아바코</v>
      </c>
    </row>
    <row r="1171" spans="1:29" hidden="1">
      <c r="A1171" s="55">
        <f t="shared" si="303"/>
        <v>1163</v>
      </c>
      <c r="B1171" s="143" t="s">
        <v>310</v>
      </c>
      <c r="C1171" s="175" t="s">
        <v>3238</v>
      </c>
      <c r="D1171" s="37" t="s">
        <v>1474</v>
      </c>
      <c r="E1171" s="38">
        <v>98792</v>
      </c>
      <c r="F1171" s="39">
        <v>190104946</v>
      </c>
      <c r="G1171" s="39">
        <v>754210398</v>
      </c>
      <c r="H1171" s="88">
        <v>396.73</v>
      </c>
      <c r="I1171" s="47">
        <v>2183318</v>
      </c>
      <c r="J1171" s="47">
        <v>4732784</v>
      </c>
      <c r="K1171" s="47">
        <v>10642755</v>
      </c>
      <c r="L1171" s="47">
        <v>1632125</v>
      </c>
      <c r="N1171" s="3" t="str">
        <f t="shared" si="288"/>
        <v>0</v>
      </c>
      <c r="O1171" s="3" t="str">
        <f t="shared" si="289"/>
        <v>0</v>
      </c>
      <c r="P1171" s="3" t="str">
        <f t="shared" si="290"/>
        <v>0</v>
      </c>
      <c r="Q1171" s="3" t="str">
        <f t="shared" si="291"/>
        <v>0</v>
      </c>
      <c r="R1171" s="8">
        <f t="shared" si="292"/>
        <v>0</v>
      </c>
      <c r="S1171" s="6" t="str">
        <f t="shared" si="293"/>
        <v/>
      </c>
      <c r="T1171" s="6">
        <f t="shared" si="294"/>
        <v>10.09494092804929</v>
      </c>
      <c r="V1171" s="3" t="str">
        <f t="shared" si="295"/>
        <v>PASS</v>
      </c>
      <c r="W1171" s="3" t="str">
        <f t="shared" si="296"/>
        <v>PASS</v>
      </c>
      <c r="X1171" s="3" t="str">
        <f t="shared" si="297"/>
        <v>PASS</v>
      </c>
      <c r="Y1171" s="3" t="str">
        <f t="shared" si="298"/>
        <v>PASS</v>
      </c>
      <c r="Z1171" s="3" t="str">
        <f t="shared" si="299"/>
        <v>PASS</v>
      </c>
      <c r="AA1171" s="18">
        <f t="shared" si="300"/>
        <v>3</v>
      </c>
      <c r="AB1171" s="3" t="str">
        <f t="shared" si="301"/>
        <v>A007330</v>
      </c>
      <c r="AC1171" s="13" t="str">
        <f t="shared" si="302"/>
        <v>푸른저축은행</v>
      </c>
    </row>
    <row r="1172" spans="1:29" hidden="1">
      <c r="A1172" s="55">
        <f t="shared" si="303"/>
        <v>1164</v>
      </c>
      <c r="B1172" s="143" t="s">
        <v>676</v>
      </c>
      <c r="C1172" s="175" t="s">
        <v>1768</v>
      </c>
      <c r="D1172" s="37" t="s">
        <v>2287</v>
      </c>
      <c r="E1172" s="38">
        <v>46682</v>
      </c>
      <c r="F1172" s="39">
        <v>22897607</v>
      </c>
      <c r="G1172" s="39">
        <v>12648325</v>
      </c>
      <c r="H1172" s="88">
        <v>55.24</v>
      </c>
      <c r="I1172" s="47">
        <v>382938</v>
      </c>
      <c r="J1172" s="47">
        <v>2454</v>
      </c>
      <c r="K1172" s="47">
        <v>-469784</v>
      </c>
      <c r="L1172" s="47">
        <v>-4873364</v>
      </c>
      <c r="N1172" s="3" t="str">
        <f t="shared" si="288"/>
        <v>0</v>
      </c>
      <c r="O1172" s="3" t="str">
        <f t="shared" si="289"/>
        <v>0</v>
      </c>
      <c r="P1172" s="3" t="str">
        <f t="shared" si="290"/>
        <v>1</v>
      </c>
      <c r="Q1172" s="3" t="str">
        <f t="shared" si="291"/>
        <v>1</v>
      </c>
      <c r="R1172" s="8">
        <f t="shared" si="292"/>
        <v>2</v>
      </c>
      <c r="S1172" s="6">
        <f t="shared" si="293"/>
        <v>55.24</v>
      </c>
      <c r="T1172" s="6">
        <f t="shared" si="294"/>
        <v>-21.65185209091937</v>
      </c>
      <c r="V1172" s="3" t="str">
        <f t="shared" si="295"/>
        <v>PASS</v>
      </c>
      <c r="W1172" s="3" t="str">
        <f t="shared" si="296"/>
        <v>PASS</v>
      </c>
      <c r="X1172" s="3" t="str">
        <f t="shared" si="297"/>
        <v>PASS</v>
      </c>
      <c r="Y1172" s="3" t="str">
        <f t="shared" si="298"/>
        <v>PASS</v>
      </c>
      <c r="Z1172" s="3" t="str">
        <f t="shared" si="299"/>
        <v>FAIL</v>
      </c>
      <c r="AA1172" s="18">
        <f t="shared" si="300"/>
        <v>3</v>
      </c>
      <c r="AB1172" s="3" t="str">
        <f t="shared" si="301"/>
        <v>A031860</v>
      </c>
      <c r="AC1172" s="13" t="str">
        <f t="shared" si="302"/>
        <v>에이모션</v>
      </c>
    </row>
    <row r="1173" spans="1:29" hidden="1">
      <c r="A1173" s="55">
        <f t="shared" si="303"/>
        <v>1165</v>
      </c>
      <c r="B1173" s="143" t="s">
        <v>1456</v>
      </c>
      <c r="C1173" s="175" t="s">
        <v>3326</v>
      </c>
      <c r="D1173" s="37" t="s">
        <v>2288</v>
      </c>
      <c r="E1173" s="38">
        <v>83508</v>
      </c>
      <c r="F1173" s="39">
        <v>75267659</v>
      </c>
      <c r="G1173" s="39">
        <v>13740134</v>
      </c>
      <c r="H1173" s="88">
        <v>18.260000000000002</v>
      </c>
      <c r="I1173" s="47">
        <v>3393247</v>
      </c>
      <c r="J1173" s="47">
        <v>3906133</v>
      </c>
      <c r="K1173" s="47">
        <v>3705271</v>
      </c>
      <c r="L1173" s="47">
        <v>3556250</v>
      </c>
      <c r="N1173" s="3" t="str">
        <f t="shared" si="288"/>
        <v>0</v>
      </c>
      <c r="O1173" s="3" t="str">
        <f t="shared" si="289"/>
        <v>0</v>
      </c>
      <c r="P1173" s="3" t="str">
        <f t="shared" si="290"/>
        <v>0</v>
      </c>
      <c r="Q1173" s="3" t="str">
        <f t="shared" si="291"/>
        <v>0</v>
      </c>
      <c r="R1173" s="8">
        <f t="shared" si="292"/>
        <v>0</v>
      </c>
      <c r="S1173" s="6">
        <f t="shared" si="293"/>
        <v>18.260000000000002</v>
      </c>
      <c r="T1173" s="6">
        <f t="shared" si="294"/>
        <v>19.345494723039014</v>
      </c>
      <c r="V1173" s="3" t="str">
        <f t="shared" si="295"/>
        <v>PASS</v>
      </c>
      <c r="W1173" s="3" t="str">
        <f t="shared" si="296"/>
        <v>PASS</v>
      </c>
      <c r="X1173" s="3" t="str">
        <f t="shared" si="297"/>
        <v>PASS</v>
      </c>
      <c r="Y1173" s="3" t="str">
        <f t="shared" si="298"/>
        <v>PASS</v>
      </c>
      <c r="Z1173" s="3" t="str">
        <f t="shared" si="299"/>
        <v>PASS</v>
      </c>
      <c r="AA1173" s="18">
        <f t="shared" si="300"/>
        <v>3</v>
      </c>
      <c r="AB1173" s="3" t="str">
        <f t="shared" si="301"/>
        <v>A120030</v>
      </c>
      <c r="AC1173" s="13" t="str">
        <f t="shared" si="302"/>
        <v>조선선재</v>
      </c>
    </row>
    <row r="1174" spans="1:29" hidden="1">
      <c r="A1174" s="55">
        <f t="shared" si="303"/>
        <v>1166</v>
      </c>
      <c r="B1174" s="146" t="s">
        <v>26</v>
      </c>
      <c r="C1174" s="176" t="s">
        <v>3337</v>
      </c>
      <c r="D1174" s="40" t="s">
        <v>2289</v>
      </c>
      <c r="E1174" s="41">
        <v>86535</v>
      </c>
      <c r="F1174" s="42">
        <v>261860975</v>
      </c>
      <c r="G1174" s="42">
        <v>228036321</v>
      </c>
      <c r="H1174" s="89">
        <v>87.08</v>
      </c>
      <c r="I1174" s="48">
        <v>738305</v>
      </c>
      <c r="J1174" s="48">
        <v>264499</v>
      </c>
      <c r="K1174" s="48">
        <v>2216899</v>
      </c>
      <c r="L1174" s="48">
        <v>-1702337</v>
      </c>
      <c r="N1174" s="3" t="str">
        <f t="shared" si="288"/>
        <v>0</v>
      </c>
      <c r="O1174" s="3" t="str">
        <f t="shared" si="289"/>
        <v>0</v>
      </c>
      <c r="P1174" s="3" t="str">
        <f t="shared" si="290"/>
        <v>0</v>
      </c>
      <c r="Q1174" s="3" t="str">
        <f t="shared" si="291"/>
        <v>1</v>
      </c>
      <c r="R1174" s="8">
        <f t="shared" si="292"/>
        <v>1</v>
      </c>
      <c r="S1174" s="6">
        <f t="shared" si="293"/>
        <v>87.08</v>
      </c>
      <c r="T1174" s="6">
        <f t="shared" si="294"/>
        <v>0.57945480421433548</v>
      </c>
      <c r="V1174" s="3" t="str">
        <f t="shared" si="295"/>
        <v>PASS</v>
      </c>
      <c r="W1174" s="3" t="str">
        <f t="shared" si="296"/>
        <v>PASS</v>
      </c>
      <c r="X1174" s="3" t="str">
        <f t="shared" si="297"/>
        <v>PASS</v>
      </c>
      <c r="Y1174" s="3" t="str">
        <f t="shared" si="298"/>
        <v>PASS</v>
      </c>
      <c r="Z1174" s="3" t="str">
        <f t="shared" si="299"/>
        <v>PASS</v>
      </c>
      <c r="AA1174" s="18">
        <f t="shared" si="300"/>
        <v>3</v>
      </c>
      <c r="AB1174" s="3" t="str">
        <f t="shared" si="301"/>
        <v>A000500</v>
      </c>
      <c r="AC1174" s="13" t="str">
        <f t="shared" si="302"/>
        <v>가온전선</v>
      </c>
    </row>
    <row r="1175" spans="1:29" hidden="1">
      <c r="A1175" s="55">
        <f t="shared" si="303"/>
        <v>1167</v>
      </c>
      <c r="B1175" s="143" t="s">
        <v>2526</v>
      </c>
      <c r="C1175" s="175" t="s">
        <v>3215</v>
      </c>
      <c r="D1175" s="37" t="s">
        <v>2287</v>
      </c>
      <c r="E1175" s="38">
        <v>96762</v>
      </c>
      <c r="F1175" s="39"/>
      <c r="G1175" s="39"/>
      <c r="H1175" s="88"/>
      <c r="I1175" s="47"/>
      <c r="J1175" s="47"/>
      <c r="K1175" s="47"/>
      <c r="L1175" s="47"/>
      <c r="N1175" s="3" t="str">
        <f t="shared" si="288"/>
        <v>1</v>
      </c>
      <c r="O1175" s="3" t="str">
        <f t="shared" si="289"/>
        <v>1</v>
      </c>
      <c r="P1175" s="3" t="str">
        <f t="shared" si="290"/>
        <v>1</v>
      </c>
      <c r="Q1175" s="3" t="str">
        <f t="shared" si="291"/>
        <v>1</v>
      </c>
      <c r="R1175" s="8">
        <f t="shared" si="292"/>
        <v>4</v>
      </c>
      <c r="S1175" s="6">
        <f t="shared" si="293"/>
        <v>0</v>
      </c>
      <c r="T1175" s="6" t="e">
        <f t="shared" si="294"/>
        <v>#DIV/0!</v>
      </c>
      <c r="V1175" s="3" t="str">
        <f t="shared" si="295"/>
        <v>PASS</v>
      </c>
      <c r="W1175" s="3" t="str">
        <f t="shared" si="296"/>
        <v>PASS</v>
      </c>
      <c r="X1175" s="3" t="str">
        <f t="shared" si="297"/>
        <v>PASS</v>
      </c>
      <c r="Y1175" s="3" t="str">
        <f t="shared" si="298"/>
        <v>FAIL</v>
      </c>
      <c r="Z1175" s="3" t="str">
        <f t="shared" si="299"/>
        <v/>
      </c>
      <c r="AA1175" s="18">
        <f t="shared" si="300"/>
        <v>3</v>
      </c>
      <c r="AB1175" s="3" t="str">
        <f t="shared" si="301"/>
        <v>A207760</v>
      </c>
      <c r="AC1175" s="13" t="str">
        <f t="shared" si="302"/>
        <v>미스터블루</v>
      </c>
    </row>
    <row r="1176" spans="1:29" hidden="1">
      <c r="A1176" s="55">
        <f t="shared" si="303"/>
        <v>1168</v>
      </c>
      <c r="B1176" s="143" t="s">
        <v>2176</v>
      </c>
      <c r="C1176" s="175" t="s">
        <v>3205</v>
      </c>
      <c r="D1176" s="37" t="s">
        <v>2286</v>
      </c>
      <c r="E1176" s="38">
        <v>88540</v>
      </c>
      <c r="F1176" s="39">
        <v>56826381</v>
      </c>
      <c r="G1176" s="39">
        <v>46480914</v>
      </c>
      <c r="H1176" s="88">
        <v>81.790000000000006</v>
      </c>
      <c r="I1176" s="47">
        <v>163418</v>
      </c>
      <c r="J1176" s="47">
        <v>589704</v>
      </c>
      <c r="K1176" s="47">
        <v>-1346438</v>
      </c>
      <c r="L1176" s="47">
        <v>1480411</v>
      </c>
      <c r="N1176" s="3" t="str">
        <f t="shared" si="288"/>
        <v>0</v>
      </c>
      <c r="O1176" s="3" t="str">
        <f t="shared" si="289"/>
        <v>0</v>
      </c>
      <c r="P1176" s="3" t="str">
        <f t="shared" si="290"/>
        <v>1</v>
      </c>
      <c r="Q1176" s="3" t="str">
        <f t="shared" si="291"/>
        <v>0</v>
      </c>
      <c r="R1176" s="8">
        <f t="shared" si="292"/>
        <v>1</v>
      </c>
      <c r="S1176" s="6">
        <f t="shared" si="293"/>
        <v>81.790000000000006</v>
      </c>
      <c r="T1176" s="6">
        <f t="shared" si="294"/>
        <v>1.5610619300215511</v>
      </c>
      <c r="V1176" s="3" t="str">
        <f t="shared" si="295"/>
        <v>PASS</v>
      </c>
      <c r="W1176" s="3" t="str">
        <f t="shared" si="296"/>
        <v>PASS</v>
      </c>
      <c r="X1176" s="3" t="str">
        <f t="shared" si="297"/>
        <v>PASS</v>
      </c>
      <c r="Y1176" s="3" t="str">
        <f t="shared" si="298"/>
        <v>PASS</v>
      </c>
      <c r="Z1176" s="3" t="str">
        <f t="shared" si="299"/>
        <v>PASS</v>
      </c>
      <c r="AA1176" s="18">
        <f t="shared" si="300"/>
        <v>3</v>
      </c>
      <c r="AB1176" s="3" t="str">
        <f t="shared" si="301"/>
        <v>A137400</v>
      </c>
      <c r="AC1176" s="13" t="str">
        <f t="shared" si="302"/>
        <v>피엔티</v>
      </c>
    </row>
    <row r="1177" spans="1:29" hidden="1">
      <c r="A1177" s="55">
        <f t="shared" si="303"/>
        <v>1169</v>
      </c>
      <c r="B1177" s="143" t="s">
        <v>756</v>
      </c>
      <c r="C1177" s="175" t="s">
        <v>3403</v>
      </c>
      <c r="D1177" s="37" t="s">
        <v>2286</v>
      </c>
      <c r="E1177" s="38">
        <v>76601</v>
      </c>
      <c r="F1177" s="39">
        <v>77443131</v>
      </c>
      <c r="G1177" s="39">
        <v>15398306</v>
      </c>
      <c r="H1177" s="88">
        <v>19.88</v>
      </c>
      <c r="I1177" s="47">
        <v>1733005</v>
      </c>
      <c r="J1177" s="47">
        <v>2323974</v>
      </c>
      <c r="K1177" s="47">
        <v>2142333</v>
      </c>
      <c r="L1177" s="47">
        <v>996820</v>
      </c>
      <c r="N1177" s="3" t="str">
        <f t="shared" si="288"/>
        <v>0</v>
      </c>
      <c r="O1177" s="3" t="str">
        <f t="shared" si="289"/>
        <v>0</v>
      </c>
      <c r="P1177" s="3" t="str">
        <f t="shared" si="290"/>
        <v>0</v>
      </c>
      <c r="Q1177" s="3" t="str">
        <f t="shared" si="291"/>
        <v>0</v>
      </c>
      <c r="R1177" s="8">
        <f t="shared" si="292"/>
        <v>0</v>
      </c>
      <c r="S1177" s="6">
        <f t="shared" si="293"/>
        <v>19.88</v>
      </c>
      <c r="T1177" s="6">
        <f t="shared" si="294"/>
        <v>9.292150132721261</v>
      </c>
      <c r="V1177" s="3" t="str">
        <f t="shared" si="295"/>
        <v>PASS</v>
      </c>
      <c r="W1177" s="3" t="str">
        <f t="shared" si="296"/>
        <v>PASS</v>
      </c>
      <c r="X1177" s="3" t="str">
        <f t="shared" si="297"/>
        <v>PASS</v>
      </c>
      <c r="Y1177" s="3" t="str">
        <f t="shared" si="298"/>
        <v>PASS</v>
      </c>
      <c r="Z1177" s="3" t="str">
        <f t="shared" si="299"/>
        <v>PASS</v>
      </c>
      <c r="AA1177" s="18">
        <f t="shared" si="300"/>
        <v>3</v>
      </c>
      <c r="AB1177" s="3" t="str">
        <f t="shared" si="301"/>
        <v>A036010</v>
      </c>
      <c r="AC1177" s="13" t="str">
        <f t="shared" si="302"/>
        <v>아비코전자</v>
      </c>
    </row>
    <row r="1178" spans="1:29" hidden="1">
      <c r="A1178" s="55">
        <f t="shared" si="303"/>
        <v>1170</v>
      </c>
      <c r="B1178" s="143" t="s">
        <v>1318</v>
      </c>
      <c r="C1178" s="175" t="s">
        <v>3264</v>
      </c>
      <c r="D1178" s="37" t="s">
        <v>2286</v>
      </c>
      <c r="E1178" s="38">
        <v>86148</v>
      </c>
      <c r="F1178" s="39">
        <v>116108164</v>
      </c>
      <c r="G1178" s="39">
        <v>180921940</v>
      </c>
      <c r="H1178" s="88">
        <v>155.82</v>
      </c>
      <c r="I1178" s="47">
        <v>4384000</v>
      </c>
      <c r="J1178" s="47">
        <v>2455589</v>
      </c>
      <c r="K1178" s="47">
        <v>2401715</v>
      </c>
      <c r="L1178" s="47">
        <v>-1565064</v>
      </c>
      <c r="N1178" s="3" t="str">
        <f t="shared" si="288"/>
        <v>0</v>
      </c>
      <c r="O1178" s="3" t="str">
        <f t="shared" si="289"/>
        <v>0</v>
      </c>
      <c r="P1178" s="3" t="str">
        <f t="shared" si="290"/>
        <v>0</v>
      </c>
      <c r="Q1178" s="3" t="str">
        <f t="shared" si="291"/>
        <v>1</v>
      </c>
      <c r="R1178" s="8">
        <f t="shared" si="292"/>
        <v>1</v>
      </c>
      <c r="S1178" s="6">
        <f t="shared" si="293"/>
        <v>155.82</v>
      </c>
      <c r="T1178" s="6">
        <f t="shared" si="294"/>
        <v>6.6112835958718623</v>
      </c>
      <c r="V1178" s="3" t="str">
        <f t="shared" si="295"/>
        <v>PASS</v>
      </c>
      <c r="W1178" s="3" t="str">
        <f t="shared" si="296"/>
        <v>PASS</v>
      </c>
      <c r="X1178" s="3" t="str">
        <f t="shared" si="297"/>
        <v>PASS</v>
      </c>
      <c r="Y1178" s="3" t="str">
        <f t="shared" si="298"/>
        <v>PASS</v>
      </c>
      <c r="Z1178" s="3" t="str">
        <f t="shared" si="299"/>
        <v>PASS</v>
      </c>
      <c r="AA1178" s="18">
        <f t="shared" si="300"/>
        <v>3</v>
      </c>
      <c r="AB1178" s="3" t="str">
        <f t="shared" si="301"/>
        <v>A090460</v>
      </c>
      <c r="AC1178" s="13" t="str">
        <f t="shared" si="302"/>
        <v>비에이치</v>
      </c>
    </row>
    <row r="1179" spans="1:29" hidden="1">
      <c r="A1179" s="55">
        <f t="shared" si="303"/>
        <v>1171</v>
      </c>
      <c r="B1179" s="146" t="s">
        <v>379</v>
      </c>
      <c r="C1179" s="176" t="s">
        <v>3467</v>
      </c>
      <c r="D1179" s="40" t="s">
        <v>2293</v>
      </c>
      <c r="E1179" s="41">
        <v>59224</v>
      </c>
      <c r="F1179" s="42">
        <v>50335273</v>
      </c>
      <c r="G1179" s="42">
        <v>79280621</v>
      </c>
      <c r="H1179" s="89">
        <v>157.51</v>
      </c>
      <c r="I1179" s="48">
        <v>1205500</v>
      </c>
      <c r="J1179" s="48">
        <v>1593022</v>
      </c>
      <c r="K1179" s="48">
        <v>1718310</v>
      </c>
      <c r="L1179" s="48">
        <v>-935092</v>
      </c>
      <c r="N1179" s="3" t="str">
        <f t="shared" si="288"/>
        <v>0</v>
      </c>
      <c r="O1179" s="3" t="str">
        <f t="shared" si="289"/>
        <v>0</v>
      </c>
      <c r="P1179" s="3" t="str">
        <f t="shared" si="290"/>
        <v>0</v>
      </c>
      <c r="Q1179" s="3" t="str">
        <f t="shared" si="291"/>
        <v>1</v>
      </c>
      <c r="R1179" s="8">
        <f t="shared" si="292"/>
        <v>1</v>
      </c>
      <c r="S1179" s="6">
        <f t="shared" si="293"/>
        <v>157.51</v>
      </c>
      <c r="T1179" s="6">
        <f t="shared" si="294"/>
        <v>7.1157655189433457</v>
      </c>
      <c r="V1179" s="3" t="str">
        <f t="shared" si="295"/>
        <v>PASS</v>
      </c>
      <c r="W1179" s="3" t="str">
        <f t="shared" si="296"/>
        <v>PASS</v>
      </c>
      <c r="X1179" s="3" t="str">
        <f t="shared" si="297"/>
        <v>PASS</v>
      </c>
      <c r="Y1179" s="3" t="str">
        <f t="shared" si="298"/>
        <v>PASS</v>
      </c>
      <c r="Z1179" s="3" t="str">
        <f t="shared" si="299"/>
        <v>PASS</v>
      </c>
      <c r="AA1179" s="18">
        <f t="shared" si="300"/>
        <v>3</v>
      </c>
      <c r="AB1179" s="3" t="str">
        <f t="shared" si="301"/>
        <v>A009780</v>
      </c>
      <c r="AC1179" s="13" t="str">
        <f t="shared" si="302"/>
        <v>엠에스씨</v>
      </c>
    </row>
    <row r="1180" spans="1:29" hidden="1">
      <c r="A1180" s="55">
        <f t="shared" si="303"/>
        <v>1172</v>
      </c>
      <c r="B1180" s="143" t="s">
        <v>2121</v>
      </c>
      <c r="C1180" s="175" t="s">
        <v>3295</v>
      </c>
      <c r="D1180" s="37" t="s">
        <v>2289</v>
      </c>
      <c r="E1180" s="38">
        <v>86548</v>
      </c>
      <c r="F1180" s="39">
        <v>28572652</v>
      </c>
      <c r="G1180" s="39">
        <v>6234207</v>
      </c>
      <c r="H1180" s="88">
        <v>21.82</v>
      </c>
      <c r="I1180" s="47">
        <v>585861</v>
      </c>
      <c r="J1180" s="47">
        <v>2789769</v>
      </c>
      <c r="K1180" s="47">
        <v>404556</v>
      </c>
      <c r="L1180" s="47">
        <v>489623</v>
      </c>
      <c r="N1180" s="3" t="str">
        <f t="shared" si="288"/>
        <v>0</v>
      </c>
      <c r="O1180" s="3" t="str">
        <f t="shared" si="289"/>
        <v>0</v>
      </c>
      <c r="P1180" s="3" t="str">
        <f t="shared" si="290"/>
        <v>0</v>
      </c>
      <c r="Q1180" s="3" t="str">
        <f t="shared" si="291"/>
        <v>0</v>
      </c>
      <c r="R1180" s="8">
        <f t="shared" si="292"/>
        <v>0</v>
      </c>
      <c r="S1180" s="6">
        <f t="shared" si="293"/>
        <v>21.82</v>
      </c>
      <c r="T1180" s="6">
        <f t="shared" si="294"/>
        <v>14.943691611125212</v>
      </c>
      <c r="V1180" s="3" t="str">
        <f t="shared" si="295"/>
        <v>PASS</v>
      </c>
      <c r="W1180" s="3" t="str">
        <f t="shared" si="296"/>
        <v>PASS</v>
      </c>
      <c r="X1180" s="3" t="str">
        <f t="shared" si="297"/>
        <v>PASS</v>
      </c>
      <c r="Y1180" s="3" t="str">
        <f t="shared" si="298"/>
        <v>PASS</v>
      </c>
      <c r="Z1180" s="3" t="str">
        <f t="shared" si="299"/>
        <v>PASS</v>
      </c>
      <c r="AA1180" s="18">
        <f t="shared" si="300"/>
        <v>3</v>
      </c>
      <c r="AB1180" s="3" t="str">
        <f t="shared" si="301"/>
        <v>A130580</v>
      </c>
      <c r="AC1180" s="13" t="str">
        <f t="shared" si="302"/>
        <v>나이스디앤비</v>
      </c>
    </row>
    <row r="1181" spans="1:29" hidden="1">
      <c r="A1181" s="55">
        <f t="shared" si="303"/>
        <v>1173</v>
      </c>
      <c r="B1181" s="143" t="s">
        <v>2485</v>
      </c>
      <c r="C1181" s="175" t="s">
        <v>3280</v>
      </c>
      <c r="D1181" s="37" t="s">
        <v>2286</v>
      </c>
      <c r="E1181" s="38">
        <v>88874</v>
      </c>
      <c r="F1181" s="39">
        <v>75621915</v>
      </c>
      <c r="G1181" s="39">
        <v>13516188</v>
      </c>
      <c r="H1181" s="88">
        <v>17.87</v>
      </c>
      <c r="I1181" s="47">
        <v>4973395</v>
      </c>
      <c r="J1181" s="47">
        <v>1181741</v>
      </c>
      <c r="K1181" s="47">
        <v>3736760</v>
      </c>
      <c r="L1181" s="47">
        <v>-256794</v>
      </c>
      <c r="N1181" s="3" t="str">
        <f t="shared" si="288"/>
        <v>0</v>
      </c>
      <c r="O1181" s="3" t="str">
        <f t="shared" si="289"/>
        <v>0</v>
      </c>
      <c r="P1181" s="3" t="str">
        <f t="shared" si="290"/>
        <v>0</v>
      </c>
      <c r="Q1181" s="3" t="str">
        <f t="shared" si="291"/>
        <v>1</v>
      </c>
      <c r="R1181" s="8">
        <f t="shared" si="292"/>
        <v>1</v>
      </c>
      <c r="S1181" s="6">
        <f t="shared" si="293"/>
        <v>17.87</v>
      </c>
      <c r="T1181" s="6">
        <f t="shared" si="294"/>
        <v>12.741150498502979</v>
      </c>
      <c r="V1181" s="3" t="str">
        <f t="shared" si="295"/>
        <v>PASS</v>
      </c>
      <c r="W1181" s="3" t="str">
        <f t="shared" si="296"/>
        <v>PASS</v>
      </c>
      <c r="X1181" s="3" t="str">
        <f t="shared" si="297"/>
        <v>PASS</v>
      </c>
      <c r="Y1181" s="3" t="str">
        <f t="shared" si="298"/>
        <v>PASS</v>
      </c>
      <c r="Z1181" s="3" t="str">
        <f t="shared" si="299"/>
        <v>PASS</v>
      </c>
      <c r="AA1181" s="18">
        <f t="shared" si="300"/>
        <v>3</v>
      </c>
      <c r="AB1181" s="3" t="str">
        <f t="shared" si="301"/>
        <v>A154040</v>
      </c>
      <c r="AC1181" s="13" t="str">
        <f t="shared" si="302"/>
        <v>솔루에타</v>
      </c>
    </row>
    <row r="1182" spans="1:29" hidden="1">
      <c r="A1182" s="55">
        <f t="shared" si="303"/>
        <v>1174</v>
      </c>
      <c r="B1182" s="143" t="s">
        <v>995</v>
      </c>
      <c r="C1182" s="175" t="s">
        <v>3266</v>
      </c>
      <c r="D1182" s="37" t="s">
        <v>2288</v>
      </c>
      <c r="E1182" s="38">
        <v>80496</v>
      </c>
      <c r="F1182" s="39">
        <v>103730367</v>
      </c>
      <c r="G1182" s="39">
        <v>25365548</v>
      </c>
      <c r="H1182" s="88">
        <v>24.45</v>
      </c>
      <c r="I1182" s="47">
        <v>538163</v>
      </c>
      <c r="J1182" s="47">
        <v>2462372</v>
      </c>
      <c r="K1182" s="47">
        <v>2231713</v>
      </c>
      <c r="L1182" s="47">
        <v>1074452</v>
      </c>
      <c r="N1182" s="3" t="str">
        <f t="shared" si="288"/>
        <v>0</v>
      </c>
      <c r="O1182" s="3" t="str">
        <f t="shared" si="289"/>
        <v>0</v>
      </c>
      <c r="P1182" s="3" t="str">
        <f t="shared" si="290"/>
        <v>0</v>
      </c>
      <c r="Q1182" s="3" t="str">
        <f t="shared" si="291"/>
        <v>0</v>
      </c>
      <c r="R1182" s="8">
        <f t="shared" si="292"/>
        <v>0</v>
      </c>
      <c r="S1182" s="6">
        <f t="shared" si="293"/>
        <v>24.45</v>
      </c>
      <c r="T1182" s="6">
        <f t="shared" si="294"/>
        <v>6.0798975096656118</v>
      </c>
      <c r="V1182" s="3" t="str">
        <f t="shared" si="295"/>
        <v>PASS</v>
      </c>
      <c r="W1182" s="3" t="str">
        <f t="shared" si="296"/>
        <v>PASS</v>
      </c>
      <c r="X1182" s="3" t="str">
        <f t="shared" si="297"/>
        <v>PASS</v>
      </c>
      <c r="Y1182" s="3" t="str">
        <f t="shared" si="298"/>
        <v>PASS</v>
      </c>
      <c r="Z1182" s="3" t="str">
        <f t="shared" si="299"/>
        <v>PASS</v>
      </c>
      <c r="AA1182" s="18">
        <f t="shared" si="300"/>
        <v>3</v>
      </c>
      <c r="AB1182" s="3" t="str">
        <f t="shared" si="301"/>
        <v>A053260</v>
      </c>
      <c r="AC1182" s="13" t="str">
        <f t="shared" si="302"/>
        <v>금강철강</v>
      </c>
    </row>
    <row r="1183" spans="1:29" hidden="1">
      <c r="A1183" s="55">
        <f t="shared" si="303"/>
        <v>1175</v>
      </c>
      <c r="B1183" s="143" t="s">
        <v>1076</v>
      </c>
      <c r="C1183" s="175" t="s">
        <v>3258</v>
      </c>
      <c r="D1183" s="37" t="s">
        <v>2286</v>
      </c>
      <c r="E1183" s="38">
        <v>103124</v>
      </c>
      <c r="F1183" s="39">
        <v>123505837</v>
      </c>
      <c r="G1183" s="39">
        <v>30177375</v>
      </c>
      <c r="H1183" s="88">
        <v>24.43</v>
      </c>
      <c r="I1183" s="47">
        <v>3364164</v>
      </c>
      <c r="J1183" s="47">
        <v>3046741</v>
      </c>
      <c r="K1183" s="47">
        <v>5813084</v>
      </c>
      <c r="L1183" s="47">
        <v>-5489607</v>
      </c>
      <c r="N1183" s="3" t="str">
        <f t="shared" si="288"/>
        <v>0</v>
      </c>
      <c r="O1183" s="3" t="str">
        <f t="shared" si="289"/>
        <v>0</v>
      </c>
      <c r="P1183" s="3" t="str">
        <f t="shared" si="290"/>
        <v>0</v>
      </c>
      <c r="Q1183" s="3" t="str">
        <f t="shared" si="291"/>
        <v>1</v>
      </c>
      <c r="R1183" s="8">
        <f t="shared" si="292"/>
        <v>1</v>
      </c>
      <c r="S1183" s="6">
        <f t="shared" si="293"/>
        <v>24.43</v>
      </c>
      <c r="T1183" s="6">
        <f t="shared" si="294"/>
        <v>5.4526831796621886</v>
      </c>
      <c r="V1183" s="3" t="str">
        <f t="shared" si="295"/>
        <v>PASS</v>
      </c>
      <c r="W1183" s="3" t="str">
        <f t="shared" si="296"/>
        <v>PASS</v>
      </c>
      <c r="X1183" s="3" t="str">
        <f t="shared" si="297"/>
        <v>PASS</v>
      </c>
      <c r="Y1183" s="3" t="str">
        <f t="shared" si="298"/>
        <v>PASS</v>
      </c>
      <c r="Z1183" s="3" t="str">
        <f t="shared" si="299"/>
        <v>PASS</v>
      </c>
      <c r="AA1183" s="18">
        <f t="shared" si="300"/>
        <v>3</v>
      </c>
      <c r="AB1183" s="3" t="str">
        <f t="shared" si="301"/>
        <v>A061040</v>
      </c>
      <c r="AC1183" s="13" t="str">
        <f t="shared" si="302"/>
        <v>알에프텍</v>
      </c>
    </row>
    <row r="1184" spans="1:29" hidden="1">
      <c r="A1184" s="55">
        <f t="shared" si="303"/>
        <v>1176</v>
      </c>
      <c r="B1184" s="146" t="s">
        <v>1111</v>
      </c>
      <c r="C1184" s="176" t="s">
        <v>1899</v>
      </c>
      <c r="D1184" s="40" t="s">
        <v>2286</v>
      </c>
      <c r="E1184" s="41">
        <v>85867</v>
      </c>
      <c r="F1184" s="42">
        <v>23798380</v>
      </c>
      <c r="G1184" s="42">
        <v>7040564</v>
      </c>
      <c r="H1184" s="89">
        <v>29.58</v>
      </c>
      <c r="I1184" s="48">
        <v>-8758</v>
      </c>
      <c r="J1184" s="48">
        <v>-172308</v>
      </c>
      <c r="K1184" s="48">
        <v>-42294</v>
      </c>
      <c r="L1184" s="48">
        <v>-1484571</v>
      </c>
      <c r="N1184" s="3" t="str">
        <f t="shared" si="288"/>
        <v>1</v>
      </c>
      <c r="O1184" s="3" t="str">
        <f t="shared" si="289"/>
        <v>1</v>
      </c>
      <c r="P1184" s="3" t="str">
        <f t="shared" si="290"/>
        <v>1</v>
      </c>
      <c r="Q1184" s="3" t="str">
        <f t="shared" si="291"/>
        <v>1</v>
      </c>
      <c r="R1184" s="8">
        <f t="shared" si="292"/>
        <v>4</v>
      </c>
      <c r="S1184" s="6">
        <f t="shared" si="293"/>
        <v>29.58</v>
      </c>
      <c r="T1184" s="6">
        <f t="shared" si="294"/>
        <v>-7.1766691682375026</v>
      </c>
      <c r="V1184" s="3" t="str">
        <f t="shared" si="295"/>
        <v>PASS</v>
      </c>
      <c r="W1184" s="3" t="str">
        <f t="shared" si="296"/>
        <v>PASS</v>
      </c>
      <c r="X1184" s="3" t="str">
        <f t="shared" si="297"/>
        <v>PASS</v>
      </c>
      <c r="Y1184" s="3" t="str">
        <f t="shared" si="298"/>
        <v>FAIL</v>
      </c>
      <c r="Z1184" s="3" t="str">
        <f t="shared" si="299"/>
        <v>PASS</v>
      </c>
      <c r="AA1184" s="18">
        <f t="shared" si="300"/>
        <v>3</v>
      </c>
      <c r="AB1184" s="3" t="str">
        <f t="shared" si="301"/>
        <v>A065650</v>
      </c>
      <c r="AC1184" s="13" t="str">
        <f t="shared" si="302"/>
        <v>메디프론</v>
      </c>
    </row>
    <row r="1185" spans="1:29" hidden="1">
      <c r="A1185" s="55">
        <f t="shared" si="303"/>
        <v>1177</v>
      </c>
      <c r="B1185" s="143" t="s">
        <v>793</v>
      </c>
      <c r="C1185" s="175" t="s">
        <v>1870</v>
      </c>
      <c r="D1185" s="37" t="s">
        <v>2288</v>
      </c>
      <c r="E1185" s="38">
        <v>84000</v>
      </c>
      <c r="F1185" s="39">
        <v>66581472</v>
      </c>
      <c r="G1185" s="39">
        <v>28729224</v>
      </c>
      <c r="H1185" s="88">
        <v>43.15</v>
      </c>
      <c r="I1185" s="47">
        <v>1108726</v>
      </c>
      <c r="J1185" s="47">
        <v>438701</v>
      </c>
      <c r="K1185" s="47">
        <v>731638</v>
      </c>
      <c r="L1185" s="47">
        <v>444072</v>
      </c>
      <c r="N1185" s="3" t="str">
        <f t="shared" si="288"/>
        <v>0</v>
      </c>
      <c r="O1185" s="3" t="str">
        <f t="shared" si="289"/>
        <v>0</v>
      </c>
      <c r="P1185" s="3" t="str">
        <f t="shared" si="290"/>
        <v>0</v>
      </c>
      <c r="Q1185" s="3" t="str">
        <f t="shared" si="291"/>
        <v>0</v>
      </c>
      <c r="R1185" s="8">
        <f t="shared" si="292"/>
        <v>0</v>
      </c>
      <c r="S1185" s="6">
        <f t="shared" si="293"/>
        <v>43.15</v>
      </c>
      <c r="T1185" s="6">
        <f t="shared" si="294"/>
        <v>4.0899321060369465</v>
      </c>
      <c r="V1185" s="3" t="str">
        <f t="shared" si="295"/>
        <v>PASS</v>
      </c>
      <c r="W1185" s="3" t="str">
        <f t="shared" si="296"/>
        <v>PASS</v>
      </c>
      <c r="X1185" s="3" t="str">
        <f t="shared" si="297"/>
        <v>PASS</v>
      </c>
      <c r="Y1185" s="3" t="str">
        <f t="shared" si="298"/>
        <v>PASS</v>
      </c>
      <c r="Z1185" s="3" t="str">
        <f t="shared" si="299"/>
        <v>PASS</v>
      </c>
      <c r="AA1185" s="18">
        <f t="shared" si="300"/>
        <v>3</v>
      </c>
      <c r="AB1185" s="3" t="str">
        <f t="shared" si="301"/>
        <v>A037370</v>
      </c>
      <c r="AC1185" s="13" t="str">
        <f t="shared" si="302"/>
        <v>EG</v>
      </c>
    </row>
    <row r="1186" spans="1:29" hidden="1">
      <c r="A1186" s="55">
        <f t="shared" si="303"/>
        <v>1178</v>
      </c>
      <c r="B1186" s="143" t="s">
        <v>3339</v>
      </c>
      <c r="C1186" s="175" t="s">
        <v>3340</v>
      </c>
      <c r="D1186" s="37" t="s">
        <v>2287</v>
      </c>
      <c r="E1186" s="38">
        <v>76608</v>
      </c>
      <c r="F1186" s="39"/>
      <c r="G1186" s="39"/>
      <c r="H1186" s="88"/>
      <c r="I1186" s="47"/>
      <c r="J1186" s="47"/>
      <c r="K1186" s="47">
        <v>2841958</v>
      </c>
      <c r="L1186" s="47"/>
      <c r="N1186" s="3" t="str">
        <f t="shared" si="288"/>
        <v>1</v>
      </c>
      <c r="O1186" s="3" t="str">
        <f t="shared" si="289"/>
        <v>1</v>
      </c>
      <c r="P1186" s="3" t="str">
        <f t="shared" si="290"/>
        <v>0</v>
      </c>
      <c r="Q1186" s="3" t="str">
        <f t="shared" si="291"/>
        <v>1</v>
      </c>
      <c r="R1186" s="8">
        <f t="shared" si="292"/>
        <v>3</v>
      </c>
      <c r="S1186" s="6">
        <f t="shared" si="293"/>
        <v>0</v>
      </c>
      <c r="T1186" s="6" t="e">
        <f t="shared" si="294"/>
        <v>#DIV/0!</v>
      </c>
      <c r="V1186" s="3" t="str">
        <f t="shared" si="295"/>
        <v>PASS</v>
      </c>
      <c r="W1186" s="3" t="str">
        <f t="shared" si="296"/>
        <v>PASS</v>
      </c>
      <c r="X1186" s="3" t="str">
        <f t="shared" si="297"/>
        <v>PASS</v>
      </c>
      <c r="Y1186" s="3" t="str">
        <f t="shared" si="298"/>
        <v>PASS</v>
      </c>
      <c r="Z1186" s="3" t="str">
        <f t="shared" si="299"/>
        <v/>
      </c>
      <c r="AA1186" s="18">
        <f t="shared" si="300"/>
        <v>3</v>
      </c>
      <c r="AB1186" s="3" t="str">
        <f t="shared" si="301"/>
        <v>A133750</v>
      </c>
      <c r="AC1186" s="13" t="str">
        <f t="shared" si="302"/>
        <v>메가엠디</v>
      </c>
    </row>
    <row r="1187" spans="1:29">
      <c r="A1187" s="55">
        <f t="shared" si="303"/>
        <v>1179</v>
      </c>
      <c r="B1187" s="143" t="s">
        <v>44</v>
      </c>
      <c r="C1187" s="175" t="s">
        <v>1924</v>
      </c>
      <c r="D1187" s="37" t="s">
        <v>2287</v>
      </c>
      <c r="E1187" s="38">
        <v>102984</v>
      </c>
      <c r="F1187" s="39">
        <v>181443206</v>
      </c>
      <c r="G1187" s="39">
        <v>331087187</v>
      </c>
      <c r="H1187" s="88">
        <v>182.47</v>
      </c>
      <c r="I1187" s="47">
        <v>-5276541</v>
      </c>
      <c r="J1187" s="47">
        <v>-3974524</v>
      </c>
      <c r="K1187" s="47">
        <v>-8571629</v>
      </c>
      <c r="L1187" s="47">
        <v>-5513140</v>
      </c>
      <c r="N1187" s="3" t="str">
        <f t="shared" si="288"/>
        <v>1</v>
      </c>
      <c r="O1187" s="3" t="str">
        <f t="shared" si="289"/>
        <v>1</v>
      </c>
      <c r="P1187" s="3" t="str">
        <f t="shared" si="290"/>
        <v>1</v>
      </c>
      <c r="Q1187" s="3" t="str">
        <f t="shared" si="291"/>
        <v>1</v>
      </c>
      <c r="R1187" s="8">
        <f t="shared" si="292"/>
        <v>4</v>
      </c>
      <c r="S1187" s="6">
        <f t="shared" si="293"/>
        <v>182.47</v>
      </c>
      <c r="T1187" s="6">
        <f t="shared" si="294"/>
        <v>-12.861233283102372</v>
      </c>
      <c r="V1187" s="3" t="str">
        <f t="shared" si="295"/>
        <v>PASS</v>
      </c>
      <c r="W1187" s="3" t="str">
        <f t="shared" si="296"/>
        <v>PASS</v>
      </c>
      <c r="X1187" s="3" t="str">
        <f t="shared" si="297"/>
        <v>FAIL</v>
      </c>
      <c r="Y1187" s="3" t="str">
        <f t="shared" si="298"/>
        <v>FAIL</v>
      </c>
      <c r="Z1187" s="3" t="str">
        <f t="shared" si="299"/>
        <v>FAIL</v>
      </c>
      <c r="AA1187" s="18">
        <f t="shared" si="300"/>
        <v>2</v>
      </c>
      <c r="AB1187" s="3" t="str">
        <f t="shared" si="301"/>
        <v>A000950</v>
      </c>
      <c r="AC1187" s="13" t="str">
        <f t="shared" si="302"/>
        <v>전방</v>
      </c>
    </row>
    <row r="1188" spans="1:29">
      <c r="A1188" s="55">
        <f t="shared" si="303"/>
        <v>1180</v>
      </c>
      <c r="B1188" s="143" t="s">
        <v>791</v>
      </c>
      <c r="C1188" s="175" t="s">
        <v>5739</v>
      </c>
      <c r="D1188" s="37" t="s">
        <v>2286</v>
      </c>
      <c r="E1188" s="38">
        <v>204078</v>
      </c>
      <c r="F1188" s="39">
        <v>7671957</v>
      </c>
      <c r="G1188" s="39">
        <v>18015505</v>
      </c>
      <c r="H1188" s="88" t="s">
        <v>2311</v>
      </c>
      <c r="I1188" s="47">
        <v>-1999368</v>
      </c>
      <c r="J1188" s="47">
        <v>-798214</v>
      </c>
      <c r="K1188" s="47">
        <v>-1280112</v>
      </c>
      <c r="L1188" s="47">
        <v>-17339255</v>
      </c>
      <c r="N1188" s="3" t="str">
        <f t="shared" si="288"/>
        <v>1</v>
      </c>
      <c r="O1188" s="3" t="str">
        <f t="shared" si="289"/>
        <v>1</v>
      </c>
      <c r="P1188" s="3" t="str">
        <f t="shared" si="290"/>
        <v>1</v>
      </c>
      <c r="Q1188" s="3" t="str">
        <f t="shared" si="291"/>
        <v>1</v>
      </c>
      <c r="R1188" s="8">
        <f t="shared" si="292"/>
        <v>4</v>
      </c>
      <c r="S1188" s="6" t="str">
        <f t="shared" si="293"/>
        <v>일부잠식</v>
      </c>
      <c r="T1188" s="6">
        <f t="shared" si="294"/>
        <v>-279.15887693322577</v>
      </c>
      <c r="V1188" s="3" t="str">
        <f t="shared" si="295"/>
        <v>FAIL</v>
      </c>
      <c r="W1188" s="3" t="str">
        <f t="shared" si="296"/>
        <v>FAIL</v>
      </c>
      <c r="X1188" s="3" t="str">
        <f t="shared" si="297"/>
        <v>FAIL</v>
      </c>
      <c r="Y1188" s="3" t="str">
        <f t="shared" si="298"/>
        <v>FAIL</v>
      </c>
      <c r="Z1188" s="3" t="str">
        <f t="shared" si="299"/>
        <v>FAIL</v>
      </c>
      <c r="AA1188" s="18">
        <f t="shared" si="300"/>
        <v>0</v>
      </c>
      <c r="AB1188" s="3" t="str">
        <f t="shared" si="301"/>
        <v>A037340</v>
      </c>
      <c r="AC1188" s="13" t="str">
        <f t="shared" si="302"/>
        <v>씨엘인터내셔널</v>
      </c>
    </row>
    <row r="1189" spans="1:29" hidden="1">
      <c r="A1189" s="55">
        <f t="shared" si="303"/>
        <v>1181</v>
      </c>
      <c r="B1189" s="146" t="s">
        <v>1107</v>
      </c>
      <c r="C1189" s="176" t="s">
        <v>3389</v>
      </c>
      <c r="D1189" s="40" t="s">
        <v>2290</v>
      </c>
      <c r="E1189" s="41">
        <v>76118</v>
      </c>
      <c r="F1189" s="42">
        <v>78362518</v>
      </c>
      <c r="G1189" s="42">
        <v>110589856</v>
      </c>
      <c r="H1189" s="89">
        <v>141.13</v>
      </c>
      <c r="I1189" s="48">
        <v>2052863</v>
      </c>
      <c r="J1189" s="48">
        <v>3462861</v>
      </c>
      <c r="K1189" s="48">
        <v>-437841</v>
      </c>
      <c r="L1189" s="48">
        <v>3084746</v>
      </c>
      <c r="N1189" s="3" t="str">
        <f t="shared" si="288"/>
        <v>0</v>
      </c>
      <c r="O1189" s="3" t="str">
        <f t="shared" si="289"/>
        <v>0</v>
      </c>
      <c r="P1189" s="3" t="str">
        <f t="shared" si="290"/>
        <v>1</v>
      </c>
      <c r="Q1189" s="3" t="str">
        <f t="shared" si="291"/>
        <v>0</v>
      </c>
      <c r="R1189" s="8">
        <f t="shared" si="292"/>
        <v>1</v>
      </c>
      <c r="S1189" s="6">
        <f t="shared" si="293"/>
        <v>141.13</v>
      </c>
      <c r="T1189" s="6">
        <f t="shared" si="294"/>
        <v>10.416496570464977</v>
      </c>
      <c r="V1189" s="3" t="str">
        <f t="shared" si="295"/>
        <v>PASS</v>
      </c>
      <c r="W1189" s="3" t="str">
        <f t="shared" si="296"/>
        <v>PASS</v>
      </c>
      <c r="X1189" s="3" t="str">
        <f t="shared" si="297"/>
        <v>PASS</v>
      </c>
      <c r="Y1189" s="3" t="str">
        <f t="shared" si="298"/>
        <v>PASS</v>
      </c>
      <c r="Z1189" s="3" t="str">
        <f t="shared" si="299"/>
        <v>PASS</v>
      </c>
      <c r="AA1189" s="18">
        <f t="shared" si="300"/>
        <v>3</v>
      </c>
      <c r="AB1189" s="3" t="str">
        <f t="shared" si="301"/>
        <v>A065530</v>
      </c>
      <c r="AC1189" s="13" t="str">
        <f t="shared" si="302"/>
        <v>전파기지국</v>
      </c>
    </row>
    <row r="1190" spans="1:29" hidden="1">
      <c r="A1190" s="55">
        <f t="shared" si="303"/>
        <v>1182</v>
      </c>
      <c r="B1190" s="143" t="s">
        <v>394</v>
      </c>
      <c r="C1190" s="175" t="s">
        <v>3158</v>
      </c>
      <c r="D1190" s="37" t="s">
        <v>2287</v>
      </c>
      <c r="E1190" s="38">
        <v>107077</v>
      </c>
      <c r="F1190" s="39">
        <v>63018702</v>
      </c>
      <c r="G1190" s="39">
        <v>88744102</v>
      </c>
      <c r="H1190" s="88">
        <v>140.82</v>
      </c>
      <c r="I1190" s="47">
        <v>-1037022</v>
      </c>
      <c r="J1190" s="47">
        <v>2630668</v>
      </c>
      <c r="K1190" s="47">
        <v>-735771</v>
      </c>
      <c r="L1190" s="47">
        <v>1823954</v>
      </c>
      <c r="N1190" s="3" t="str">
        <f t="shared" si="288"/>
        <v>1</v>
      </c>
      <c r="O1190" s="3" t="str">
        <f t="shared" si="289"/>
        <v>0</v>
      </c>
      <c r="P1190" s="3" t="str">
        <f t="shared" si="290"/>
        <v>1</v>
      </c>
      <c r="Q1190" s="3" t="str">
        <f t="shared" si="291"/>
        <v>0</v>
      </c>
      <c r="R1190" s="8">
        <f t="shared" si="292"/>
        <v>2</v>
      </c>
      <c r="S1190" s="6">
        <f t="shared" si="293"/>
        <v>140.82</v>
      </c>
      <c r="T1190" s="6">
        <f t="shared" si="294"/>
        <v>4.2556081209035375</v>
      </c>
      <c r="V1190" s="3" t="str">
        <f t="shared" si="295"/>
        <v>PASS</v>
      </c>
      <c r="W1190" s="3" t="str">
        <f t="shared" si="296"/>
        <v>PASS</v>
      </c>
      <c r="X1190" s="3" t="str">
        <f t="shared" si="297"/>
        <v>PASS</v>
      </c>
      <c r="Y1190" s="3" t="str">
        <f t="shared" si="298"/>
        <v>PASS</v>
      </c>
      <c r="Z1190" s="3" t="str">
        <f t="shared" si="299"/>
        <v>PASS</v>
      </c>
      <c r="AA1190" s="18">
        <f t="shared" si="300"/>
        <v>3</v>
      </c>
      <c r="AB1190" s="3" t="str">
        <f t="shared" si="301"/>
        <v>A010470</v>
      </c>
      <c r="AC1190" s="13" t="str">
        <f t="shared" si="302"/>
        <v>오리콤</v>
      </c>
    </row>
    <row r="1191" spans="1:29">
      <c r="A1191" s="55">
        <f t="shared" si="303"/>
        <v>1183</v>
      </c>
      <c r="B1191" s="143" t="s">
        <v>419</v>
      </c>
      <c r="C1191" s="175" t="s">
        <v>1736</v>
      </c>
      <c r="D1191" s="37" t="s">
        <v>2287</v>
      </c>
      <c r="E1191" s="38">
        <v>78596</v>
      </c>
      <c r="F1191" s="39">
        <v>18945432</v>
      </c>
      <c r="G1191" s="39">
        <v>29552655</v>
      </c>
      <c r="H1191" s="88" t="s">
        <v>2311</v>
      </c>
      <c r="I1191" s="47">
        <v>-1734680</v>
      </c>
      <c r="J1191" s="47">
        <v>-5765212</v>
      </c>
      <c r="K1191" s="47">
        <v>1048445</v>
      </c>
      <c r="L1191" s="47">
        <v>105002</v>
      </c>
      <c r="N1191" s="3" t="str">
        <f t="shared" si="288"/>
        <v>1</v>
      </c>
      <c r="O1191" s="3" t="str">
        <f t="shared" si="289"/>
        <v>1</v>
      </c>
      <c r="P1191" s="3" t="str">
        <f t="shared" si="290"/>
        <v>0</v>
      </c>
      <c r="Q1191" s="3" t="str">
        <f t="shared" si="291"/>
        <v>0</v>
      </c>
      <c r="R1191" s="8">
        <f t="shared" si="292"/>
        <v>2</v>
      </c>
      <c r="S1191" s="6" t="str">
        <f t="shared" si="293"/>
        <v>일부잠식</v>
      </c>
      <c r="T1191" s="6">
        <f t="shared" si="294"/>
        <v>-33.498549940692826</v>
      </c>
      <c r="V1191" s="3" t="str">
        <f t="shared" si="295"/>
        <v>FAIL</v>
      </c>
      <c r="W1191" s="3" t="str">
        <f t="shared" si="296"/>
        <v>FAIL</v>
      </c>
      <c r="X1191" s="3" t="str">
        <f t="shared" si="297"/>
        <v>PASS</v>
      </c>
      <c r="Y1191" s="3" t="str">
        <f t="shared" si="298"/>
        <v>PASS</v>
      </c>
      <c r="Z1191" s="3" t="str">
        <f t="shared" si="299"/>
        <v>FAIL</v>
      </c>
      <c r="AA1191" s="18">
        <f t="shared" si="300"/>
        <v>1</v>
      </c>
      <c r="AB1191" s="3" t="str">
        <f t="shared" si="301"/>
        <v>A011330</v>
      </c>
      <c r="AC1191" s="13" t="str">
        <f t="shared" si="302"/>
        <v>유니켐</v>
      </c>
    </row>
    <row r="1192" spans="1:29" hidden="1">
      <c r="A1192" s="55">
        <f t="shared" si="303"/>
        <v>1184</v>
      </c>
      <c r="B1192" s="143" t="s">
        <v>425</v>
      </c>
      <c r="C1192" s="175" t="s">
        <v>3494</v>
      </c>
      <c r="D1192" s="37" t="s">
        <v>2286</v>
      </c>
      <c r="E1192" s="38">
        <v>59422</v>
      </c>
      <c r="F1192" s="39">
        <v>41620060</v>
      </c>
      <c r="G1192" s="39">
        <v>58258480</v>
      </c>
      <c r="H1192" s="88">
        <v>139.97999999999999</v>
      </c>
      <c r="I1192" s="47">
        <v>303922</v>
      </c>
      <c r="J1192" s="47">
        <v>-657012</v>
      </c>
      <c r="K1192" s="47">
        <v>1406148</v>
      </c>
      <c r="L1192" s="47">
        <v>531963</v>
      </c>
      <c r="N1192" s="3" t="str">
        <f t="shared" si="288"/>
        <v>0</v>
      </c>
      <c r="O1192" s="3" t="str">
        <f t="shared" si="289"/>
        <v>1</v>
      </c>
      <c r="P1192" s="3" t="str">
        <f t="shared" si="290"/>
        <v>0</v>
      </c>
      <c r="Q1192" s="3" t="str">
        <f t="shared" si="291"/>
        <v>0</v>
      </c>
      <c r="R1192" s="8">
        <f t="shared" si="292"/>
        <v>1</v>
      </c>
      <c r="S1192" s="6">
        <f t="shared" si="293"/>
        <v>139.97999999999999</v>
      </c>
      <c r="T1192" s="6">
        <f t="shared" si="294"/>
        <v>3.8083102234835797</v>
      </c>
      <c r="V1192" s="3" t="str">
        <f t="shared" si="295"/>
        <v>PASS</v>
      </c>
      <c r="W1192" s="3" t="str">
        <f t="shared" si="296"/>
        <v>PASS</v>
      </c>
      <c r="X1192" s="3" t="str">
        <f t="shared" si="297"/>
        <v>PASS</v>
      </c>
      <c r="Y1192" s="3" t="str">
        <f t="shared" si="298"/>
        <v>PASS</v>
      </c>
      <c r="Z1192" s="3" t="str">
        <f t="shared" si="299"/>
        <v>PASS</v>
      </c>
      <c r="AA1192" s="18">
        <f t="shared" si="300"/>
        <v>3</v>
      </c>
      <c r="AB1192" s="3" t="str">
        <f t="shared" si="301"/>
        <v>A011690</v>
      </c>
      <c r="AC1192" s="13" t="str">
        <f t="shared" si="302"/>
        <v>유양디앤유</v>
      </c>
    </row>
    <row r="1193" spans="1:29">
      <c r="A1193" s="55">
        <f t="shared" si="303"/>
        <v>1185</v>
      </c>
      <c r="B1193" s="143" t="s">
        <v>701</v>
      </c>
      <c r="C1193" s="175" t="s">
        <v>2014</v>
      </c>
      <c r="D1193" s="37" t="s">
        <v>2287</v>
      </c>
      <c r="E1193" s="38">
        <v>57879</v>
      </c>
      <c r="F1193" s="39">
        <v>15354305</v>
      </c>
      <c r="G1193" s="39">
        <v>16766340</v>
      </c>
      <c r="H1193" s="88">
        <v>109.2</v>
      </c>
      <c r="I1193" s="47">
        <v>-866713</v>
      </c>
      <c r="J1193" s="47">
        <v>-623077</v>
      </c>
      <c r="K1193" s="47">
        <v>-667931</v>
      </c>
      <c r="L1193" s="47">
        <v>-9145024</v>
      </c>
      <c r="N1193" s="3" t="str">
        <f t="shared" si="288"/>
        <v>1</v>
      </c>
      <c r="O1193" s="3" t="str">
        <f t="shared" si="289"/>
        <v>1</v>
      </c>
      <c r="P1193" s="3" t="str">
        <f t="shared" si="290"/>
        <v>1</v>
      </c>
      <c r="Q1193" s="3" t="str">
        <f t="shared" si="291"/>
        <v>1</v>
      </c>
      <c r="R1193" s="8">
        <f t="shared" si="292"/>
        <v>4</v>
      </c>
      <c r="S1193" s="6">
        <f t="shared" si="293"/>
        <v>109.2</v>
      </c>
      <c r="T1193" s="6">
        <f t="shared" si="294"/>
        <v>-73.612872741553588</v>
      </c>
      <c r="V1193" s="3" t="str">
        <f t="shared" si="295"/>
        <v>PASS</v>
      </c>
      <c r="W1193" s="3" t="str">
        <f t="shared" si="296"/>
        <v>PASS</v>
      </c>
      <c r="X1193" s="3" t="str">
        <f t="shared" si="297"/>
        <v>FAIL</v>
      </c>
      <c r="Y1193" s="3" t="str">
        <f t="shared" si="298"/>
        <v>FAIL</v>
      </c>
      <c r="Z1193" s="3" t="str">
        <f t="shared" si="299"/>
        <v>FAIL</v>
      </c>
      <c r="AA1193" s="18">
        <f t="shared" si="300"/>
        <v>2</v>
      </c>
      <c r="AB1193" s="3" t="str">
        <f t="shared" si="301"/>
        <v>A033110</v>
      </c>
      <c r="AC1193" s="13" t="str">
        <f t="shared" si="302"/>
        <v>이디</v>
      </c>
    </row>
    <row r="1194" spans="1:29" hidden="1">
      <c r="A1194" s="55">
        <f t="shared" si="303"/>
        <v>1186</v>
      </c>
      <c r="B1194" s="146" t="s">
        <v>585</v>
      </c>
      <c r="C1194" s="176" t="s">
        <v>3323</v>
      </c>
      <c r="D1194" s="40" t="s">
        <v>2287</v>
      </c>
      <c r="E1194" s="41">
        <v>85200</v>
      </c>
      <c r="F1194" s="42">
        <v>150925977</v>
      </c>
      <c r="G1194" s="42">
        <v>139855906</v>
      </c>
      <c r="H1194" s="89">
        <v>92.67</v>
      </c>
      <c r="I1194" s="48">
        <v>1675749</v>
      </c>
      <c r="J1194" s="48">
        <v>2372853</v>
      </c>
      <c r="K1194" s="48">
        <v>2618672</v>
      </c>
      <c r="L1194" s="48">
        <v>4966996</v>
      </c>
      <c r="N1194" s="3" t="str">
        <f t="shared" si="288"/>
        <v>0</v>
      </c>
      <c r="O1194" s="3" t="str">
        <f t="shared" si="289"/>
        <v>0</v>
      </c>
      <c r="P1194" s="3" t="str">
        <f t="shared" si="290"/>
        <v>0</v>
      </c>
      <c r="Q1194" s="3" t="str">
        <f t="shared" si="291"/>
        <v>0</v>
      </c>
      <c r="R1194" s="8">
        <f t="shared" si="292"/>
        <v>0</v>
      </c>
      <c r="S1194" s="6">
        <f t="shared" si="293"/>
        <v>92.67</v>
      </c>
      <c r="T1194" s="6">
        <f t="shared" si="294"/>
        <v>7.7085934649937693</v>
      </c>
      <c r="V1194" s="3" t="str">
        <f t="shared" si="295"/>
        <v>PASS</v>
      </c>
      <c r="W1194" s="3" t="str">
        <f t="shared" si="296"/>
        <v>PASS</v>
      </c>
      <c r="X1194" s="3" t="str">
        <f t="shared" si="297"/>
        <v>PASS</v>
      </c>
      <c r="Y1194" s="3" t="str">
        <f t="shared" si="298"/>
        <v>PASS</v>
      </c>
      <c r="Z1194" s="3" t="str">
        <f t="shared" si="299"/>
        <v>PASS</v>
      </c>
      <c r="AA1194" s="18">
        <f t="shared" si="300"/>
        <v>3</v>
      </c>
      <c r="AB1194" s="3" t="str">
        <f t="shared" si="301"/>
        <v>A023800</v>
      </c>
      <c r="AC1194" s="13" t="str">
        <f t="shared" si="302"/>
        <v>인지컨트롤스</v>
      </c>
    </row>
    <row r="1195" spans="1:29" hidden="1">
      <c r="A1195" s="55">
        <f t="shared" si="303"/>
        <v>1187</v>
      </c>
      <c r="B1195" s="143" t="s">
        <v>422</v>
      </c>
      <c r="C1195" s="175" t="s">
        <v>3239</v>
      </c>
      <c r="D1195" s="37" t="s">
        <v>2287</v>
      </c>
      <c r="E1195" s="38">
        <v>95184</v>
      </c>
      <c r="F1195" s="39">
        <v>50665218</v>
      </c>
      <c r="G1195" s="39">
        <v>16531335</v>
      </c>
      <c r="H1195" s="88">
        <v>32.630000000000003</v>
      </c>
      <c r="I1195" s="47">
        <v>1065340</v>
      </c>
      <c r="J1195" s="47">
        <v>1052804</v>
      </c>
      <c r="K1195" s="47">
        <v>84191</v>
      </c>
      <c r="L1195" s="47">
        <v>373567</v>
      </c>
      <c r="N1195" s="3" t="str">
        <f t="shared" si="288"/>
        <v>0</v>
      </c>
      <c r="O1195" s="3" t="str">
        <f t="shared" si="289"/>
        <v>0</v>
      </c>
      <c r="P1195" s="3" t="str">
        <f t="shared" si="290"/>
        <v>0</v>
      </c>
      <c r="Q1195" s="3" t="str">
        <f t="shared" si="291"/>
        <v>0</v>
      </c>
      <c r="R1195" s="8">
        <f t="shared" si="292"/>
        <v>0</v>
      </c>
      <c r="S1195" s="6">
        <f t="shared" si="293"/>
        <v>32.630000000000003</v>
      </c>
      <c r="T1195" s="6">
        <f t="shared" si="294"/>
        <v>5.0841624721717373</v>
      </c>
      <c r="V1195" s="3" t="str">
        <f t="shared" si="295"/>
        <v>PASS</v>
      </c>
      <c r="W1195" s="3" t="str">
        <f t="shared" si="296"/>
        <v>PASS</v>
      </c>
      <c r="X1195" s="3" t="str">
        <f t="shared" si="297"/>
        <v>PASS</v>
      </c>
      <c r="Y1195" s="3" t="str">
        <f t="shared" si="298"/>
        <v>PASS</v>
      </c>
      <c r="Z1195" s="3" t="str">
        <f t="shared" si="299"/>
        <v>PASS</v>
      </c>
      <c r="AA1195" s="18">
        <f t="shared" si="300"/>
        <v>3</v>
      </c>
      <c r="AB1195" s="3" t="str">
        <f t="shared" si="301"/>
        <v>A011420</v>
      </c>
      <c r="AC1195" s="13" t="str">
        <f t="shared" si="302"/>
        <v>갤럭시아에스엠</v>
      </c>
    </row>
    <row r="1196" spans="1:29" hidden="1">
      <c r="A1196" s="55">
        <f t="shared" si="303"/>
        <v>1188</v>
      </c>
      <c r="B1196" s="143" t="s">
        <v>1010</v>
      </c>
      <c r="C1196" s="175" t="s">
        <v>1714</v>
      </c>
      <c r="D1196" s="37" t="s">
        <v>2294</v>
      </c>
      <c r="E1196" s="38">
        <v>79514</v>
      </c>
      <c r="F1196" s="39">
        <v>16844995</v>
      </c>
      <c r="G1196" s="39">
        <v>30192097</v>
      </c>
      <c r="H1196" s="88">
        <v>179.23</v>
      </c>
      <c r="I1196" s="47">
        <v>279962</v>
      </c>
      <c r="J1196" s="47">
        <v>1623099</v>
      </c>
      <c r="K1196" s="47">
        <v>581965</v>
      </c>
      <c r="L1196" s="47">
        <v>-373615</v>
      </c>
      <c r="N1196" s="3" t="str">
        <f t="shared" si="288"/>
        <v>0</v>
      </c>
      <c r="O1196" s="3" t="str">
        <f t="shared" si="289"/>
        <v>0</v>
      </c>
      <c r="P1196" s="3" t="str">
        <f t="shared" si="290"/>
        <v>0</v>
      </c>
      <c r="Q1196" s="3" t="str">
        <f t="shared" si="291"/>
        <v>1</v>
      </c>
      <c r="R1196" s="8">
        <f t="shared" si="292"/>
        <v>1</v>
      </c>
      <c r="S1196" s="6">
        <f t="shared" si="293"/>
        <v>179.23</v>
      </c>
      <c r="T1196" s="6">
        <f t="shared" si="294"/>
        <v>12.534352191852832</v>
      </c>
      <c r="V1196" s="3" t="str">
        <f t="shared" si="295"/>
        <v>PASS</v>
      </c>
      <c r="W1196" s="3" t="str">
        <f t="shared" si="296"/>
        <v>PASS</v>
      </c>
      <c r="X1196" s="3" t="str">
        <f t="shared" si="297"/>
        <v>PASS</v>
      </c>
      <c r="Y1196" s="3" t="str">
        <f t="shared" si="298"/>
        <v>PASS</v>
      </c>
      <c r="Z1196" s="3" t="str">
        <f t="shared" si="299"/>
        <v>PASS</v>
      </c>
      <c r="AA1196" s="18">
        <f t="shared" si="300"/>
        <v>3</v>
      </c>
      <c r="AB1196" s="3" t="str">
        <f t="shared" si="301"/>
        <v>A053950</v>
      </c>
      <c r="AC1196" s="13" t="str">
        <f t="shared" si="302"/>
        <v>경남제약</v>
      </c>
    </row>
    <row r="1197" spans="1:29" hidden="1">
      <c r="A1197" s="55">
        <f t="shared" si="303"/>
        <v>1189</v>
      </c>
      <c r="B1197" s="143" t="s">
        <v>936</v>
      </c>
      <c r="C1197" s="175" t="s">
        <v>3364</v>
      </c>
      <c r="D1197" s="37" t="s">
        <v>2289</v>
      </c>
      <c r="E1197" s="38">
        <v>76094</v>
      </c>
      <c r="F1197" s="39">
        <v>91184469</v>
      </c>
      <c r="G1197" s="39">
        <v>8609500</v>
      </c>
      <c r="H1197" s="88">
        <v>9.44</v>
      </c>
      <c r="I1197" s="47">
        <v>1878688</v>
      </c>
      <c r="J1197" s="47">
        <v>1686061</v>
      </c>
      <c r="K1197" s="47">
        <v>3215876</v>
      </c>
      <c r="L1197" s="47">
        <v>3348698</v>
      </c>
      <c r="N1197" s="3" t="str">
        <f t="shared" si="288"/>
        <v>0</v>
      </c>
      <c r="O1197" s="3" t="str">
        <f t="shared" si="289"/>
        <v>0</v>
      </c>
      <c r="P1197" s="3" t="str">
        <f t="shared" si="290"/>
        <v>0</v>
      </c>
      <c r="Q1197" s="3" t="str">
        <f t="shared" si="291"/>
        <v>0</v>
      </c>
      <c r="R1197" s="8">
        <f t="shared" si="292"/>
        <v>0</v>
      </c>
      <c r="S1197" s="6">
        <f t="shared" si="293"/>
        <v>9.44</v>
      </c>
      <c r="T1197" s="6">
        <f t="shared" si="294"/>
        <v>11.108605567467855</v>
      </c>
      <c r="V1197" s="3" t="str">
        <f t="shared" si="295"/>
        <v>PASS</v>
      </c>
      <c r="W1197" s="3" t="str">
        <f t="shared" si="296"/>
        <v>PASS</v>
      </c>
      <c r="X1197" s="3" t="str">
        <f t="shared" si="297"/>
        <v>PASS</v>
      </c>
      <c r="Y1197" s="3" t="str">
        <f t="shared" si="298"/>
        <v>PASS</v>
      </c>
      <c r="Z1197" s="3" t="str">
        <f t="shared" si="299"/>
        <v>PASS</v>
      </c>
      <c r="AA1197" s="18">
        <f t="shared" si="300"/>
        <v>3</v>
      </c>
      <c r="AB1197" s="3" t="str">
        <f t="shared" si="301"/>
        <v>A049430</v>
      </c>
      <c r="AC1197" s="13" t="str">
        <f t="shared" si="302"/>
        <v>코메론</v>
      </c>
    </row>
    <row r="1198" spans="1:29" hidden="1">
      <c r="A1198" s="55">
        <f t="shared" si="303"/>
        <v>1190</v>
      </c>
      <c r="B1198" s="143" t="s">
        <v>437</v>
      </c>
      <c r="C1198" s="175" t="s">
        <v>3354</v>
      </c>
      <c r="D1198" s="37" t="s">
        <v>2287</v>
      </c>
      <c r="E1198" s="38">
        <v>75676</v>
      </c>
      <c r="F1198" s="39">
        <v>58005625</v>
      </c>
      <c r="G1198" s="39">
        <v>54537236</v>
      </c>
      <c r="H1198" s="88">
        <v>94.02</v>
      </c>
      <c r="I1198" s="47">
        <v>2384514</v>
      </c>
      <c r="J1198" s="47">
        <v>4106077</v>
      </c>
      <c r="K1198" s="47">
        <v>1374605</v>
      </c>
      <c r="L1198" s="47">
        <v>4417393</v>
      </c>
      <c r="N1198" s="3" t="str">
        <f t="shared" si="288"/>
        <v>0</v>
      </c>
      <c r="O1198" s="3" t="str">
        <f t="shared" si="289"/>
        <v>0</v>
      </c>
      <c r="P1198" s="3" t="str">
        <f t="shared" si="290"/>
        <v>0</v>
      </c>
      <c r="Q1198" s="3" t="str">
        <f t="shared" si="291"/>
        <v>0</v>
      </c>
      <c r="R1198" s="8">
        <f t="shared" si="292"/>
        <v>0</v>
      </c>
      <c r="S1198" s="6">
        <f t="shared" si="293"/>
        <v>94.02</v>
      </c>
      <c r="T1198" s="6">
        <f t="shared" si="294"/>
        <v>21.174823993362711</v>
      </c>
      <c r="V1198" s="3" t="str">
        <f t="shared" si="295"/>
        <v>PASS</v>
      </c>
      <c r="W1198" s="3" t="str">
        <f t="shared" si="296"/>
        <v>PASS</v>
      </c>
      <c r="X1198" s="3" t="str">
        <f t="shared" si="297"/>
        <v>PASS</v>
      </c>
      <c r="Y1198" s="3" t="str">
        <f t="shared" si="298"/>
        <v>PASS</v>
      </c>
      <c r="Z1198" s="3" t="str">
        <f t="shared" si="299"/>
        <v>PASS</v>
      </c>
      <c r="AA1198" s="18">
        <f t="shared" si="300"/>
        <v>3</v>
      </c>
      <c r="AB1198" s="3" t="str">
        <f t="shared" si="301"/>
        <v>A012280</v>
      </c>
      <c r="AC1198" s="13" t="str">
        <f t="shared" si="302"/>
        <v>영화금속</v>
      </c>
    </row>
    <row r="1199" spans="1:29" hidden="1">
      <c r="A1199" s="55">
        <f t="shared" si="303"/>
        <v>1191</v>
      </c>
      <c r="B1199" s="146" t="s">
        <v>485</v>
      </c>
      <c r="C1199" s="176" t="s">
        <v>3301</v>
      </c>
      <c r="D1199" s="40" t="s">
        <v>2289</v>
      </c>
      <c r="E1199" s="41">
        <v>85600</v>
      </c>
      <c r="F1199" s="42">
        <v>126370293</v>
      </c>
      <c r="G1199" s="42">
        <v>20840169</v>
      </c>
      <c r="H1199" s="89">
        <v>16.489999999999998</v>
      </c>
      <c r="I1199" s="48">
        <v>3436183</v>
      </c>
      <c r="J1199" s="48">
        <v>2977270</v>
      </c>
      <c r="K1199" s="48">
        <v>3630508</v>
      </c>
      <c r="L1199" s="48">
        <v>3880451</v>
      </c>
      <c r="N1199" s="3" t="str">
        <f t="shared" si="288"/>
        <v>0</v>
      </c>
      <c r="O1199" s="3" t="str">
        <f t="shared" si="289"/>
        <v>0</v>
      </c>
      <c r="P1199" s="3" t="str">
        <f t="shared" si="290"/>
        <v>0</v>
      </c>
      <c r="Q1199" s="3" t="str">
        <f t="shared" si="291"/>
        <v>0</v>
      </c>
      <c r="R1199" s="8">
        <f t="shared" si="292"/>
        <v>0</v>
      </c>
      <c r="S1199" s="6">
        <f t="shared" si="293"/>
        <v>16.489999999999998</v>
      </c>
      <c r="T1199" s="6">
        <f t="shared" si="294"/>
        <v>11.018738399221723</v>
      </c>
      <c r="V1199" s="3" t="str">
        <f t="shared" si="295"/>
        <v>PASS</v>
      </c>
      <c r="W1199" s="3" t="str">
        <f t="shared" si="296"/>
        <v>PASS</v>
      </c>
      <c r="X1199" s="3" t="str">
        <f t="shared" si="297"/>
        <v>PASS</v>
      </c>
      <c r="Y1199" s="3" t="str">
        <f t="shared" si="298"/>
        <v>PASS</v>
      </c>
      <c r="Z1199" s="3" t="str">
        <f t="shared" si="299"/>
        <v>PASS</v>
      </c>
      <c r="AA1199" s="18">
        <f t="shared" si="300"/>
        <v>3</v>
      </c>
      <c r="AB1199" s="3" t="str">
        <f t="shared" si="301"/>
        <v>A015230</v>
      </c>
      <c r="AC1199" s="13" t="str">
        <f t="shared" si="302"/>
        <v>대창단조</v>
      </c>
    </row>
    <row r="1200" spans="1:29">
      <c r="A1200" s="55">
        <f t="shared" si="303"/>
        <v>1192</v>
      </c>
      <c r="B1200" s="143" t="s">
        <v>1040</v>
      </c>
      <c r="C1200" s="175" t="s">
        <v>1762</v>
      </c>
      <c r="D1200" s="37" t="s">
        <v>2286</v>
      </c>
      <c r="E1200" s="38">
        <v>80990</v>
      </c>
      <c r="F1200" s="39">
        <v>19343137</v>
      </c>
      <c r="G1200" s="39">
        <v>189505202</v>
      </c>
      <c r="H1200" s="88" t="s">
        <v>2311</v>
      </c>
      <c r="I1200" s="47">
        <v>-1001015</v>
      </c>
      <c r="J1200" s="47">
        <v>-1030034</v>
      </c>
      <c r="K1200" s="47">
        <v>-1866446</v>
      </c>
      <c r="L1200" s="47">
        <v>-37024281</v>
      </c>
      <c r="N1200" s="3" t="str">
        <f t="shared" si="288"/>
        <v>1</v>
      </c>
      <c r="O1200" s="3" t="str">
        <f t="shared" si="289"/>
        <v>1</v>
      </c>
      <c r="P1200" s="3" t="str">
        <f t="shared" si="290"/>
        <v>1</v>
      </c>
      <c r="Q1200" s="3" t="str">
        <f t="shared" si="291"/>
        <v>1</v>
      </c>
      <c r="R1200" s="8">
        <f t="shared" si="292"/>
        <v>4</v>
      </c>
      <c r="S1200" s="6" t="str">
        <f t="shared" si="293"/>
        <v>일부잠식</v>
      </c>
      <c r="T1200" s="6">
        <f t="shared" si="294"/>
        <v>-211.55708094297219</v>
      </c>
      <c r="V1200" s="3" t="str">
        <f t="shared" si="295"/>
        <v>FAIL</v>
      </c>
      <c r="W1200" s="3" t="str">
        <f t="shared" si="296"/>
        <v>FAIL</v>
      </c>
      <c r="X1200" s="3" t="str">
        <f t="shared" si="297"/>
        <v>FAIL</v>
      </c>
      <c r="Y1200" s="3" t="str">
        <f t="shared" si="298"/>
        <v>FAIL</v>
      </c>
      <c r="Z1200" s="3" t="str">
        <f t="shared" si="299"/>
        <v>FAIL</v>
      </c>
      <c r="AA1200" s="18">
        <f t="shared" si="300"/>
        <v>0</v>
      </c>
      <c r="AB1200" s="3" t="str">
        <f t="shared" si="301"/>
        <v>A057500</v>
      </c>
      <c r="AC1200" s="13" t="str">
        <f t="shared" si="302"/>
        <v>SKC 솔믹스</v>
      </c>
    </row>
    <row r="1201" spans="1:29" hidden="1">
      <c r="A1201" s="55">
        <f t="shared" si="303"/>
        <v>1193</v>
      </c>
      <c r="B1201" s="143" t="s">
        <v>91</v>
      </c>
      <c r="C1201" s="175" t="s">
        <v>3286</v>
      </c>
      <c r="D1201" s="37" t="s">
        <v>2288</v>
      </c>
      <c r="E1201" s="38">
        <v>74271</v>
      </c>
      <c r="F1201" s="39">
        <v>167336528</v>
      </c>
      <c r="G1201" s="39">
        <v>88981925</v>
      </c>
      <c r="H1201" s="88">
        <v>53.18</v>
      </c>
      <c r="I1201" s="47">
        <v>1860988</v>
      </c>
      <c r="J1201" s="47">
        <v>1923064</v>
      </c>
      <c r="K1201" s="47">
        <v>-391692</v>
      </c>
      <c r="L1201" s="47">
        <v>597430</v>
      </c>
      <c r="N1201" s="3" t="str">
        <f t="shared" si="288"/>
        <v>0</v>
      </c>
      <c r="O1201" s="3" t="str">
        <f t="shared" si="289"/>
        <v>0</v>
      </c>
      <c r="P1201" s="3" t="str">
        <f t="shared" si="290"/>
        <v>1</v>
      </c>
      <c r="Q1201" s="3" t="str">
        <f t="shared" si="291"/>
        <v>0</v>
      </c>
      <c r="R1201" s="8">
        <f t="shared" si="292"/>
        <v>1</v>
      </c>
      <c r="S1201" s="6">
        <f t="shared" si="293"/>
        <v>53.18</v>
      </c>
      <c r="T1201" s="6">
        <f t="shared" si="294"/>
        <v>2.3842911333740591</v>
      </c>
      <c r="V1201" s="3" t="str">
        <f t="shared" si="295"/>
        <v>PASS</v>
      </c>
      <c r="W1201" s="3" t="str">
        <f t="shared" si="296"/>
        <v>PASS</v>
      </c>
      <c r="X1201" s="3" t="str">
        <f t="shared" si="297"/>
        <v>PASS</v>
      </c>
      <c r="Y1201" s="3" t="str">
        <f t="shared" si="298"/>
        <v>PASS</v>
      </c>
      <c r="Z1201" s="3" t="str">
        <f t="shared" si="299"/>
        <v>PASS</v>
      </c>
      <c r="AA1201" s="18">
        <f t="shared" si="300"/>
        <v>3</v>
      </c>
      <c r="AB1201" s="3" t="str">
        <f t="shared" si="301"/>
        <v>A001810</v>
      </c>
      <c r="AC1201" s="13" t="str">
        <f t="shared" si="302"/>
        <v>무림SP</v>
      </c>
    </row>
    <row r="1202" spans="1:29" hidden="1">
      <c r="A1202" s="55">
        <f t="shared" si="303"/>
        <v>1194</v>
      </c>
      <c r="B1202" s="143" t="s">
        <v>3227</v>
      </c>
      <c r="C1202" s="175" t="s">
        <v>3228</v>
      </c>
      <c r="D1202" s="37" t="s">
        <v>2286</v>
      </c>
      <c r="E1202" s="38">
        <v>100940</v>
      </c>
      <c r="F1202" s="39"/>
      <c r="G1202" s="39"/>
      <c r="H1202" s="88"/>
      <c r="I1202" s="47"/>
      <c r="J1202" s="47">
        <v>1239744</v>
      </c>
      <c r="K1202" s="47"/>
      <c r="L1202" s="47"/>
      <c r="N1202" s="3" t="str">
        <f t="shared" si="288"/>
        <v>1</v>
      </c>
      <c r="O1202" s="3" t="str">
        <f t="shared" si="289"/>
        <v>0</v>
      </c>
      <c r="P1202" s="3" t="str">
        <f t="shared" si="290"/>
        <v>1</v>
      </c>
      <c r="Q1202" s="3" t="str">
        <f t="shared" si="291"/>
        <v>1</v>
      </c>
      <c r="R1202" s="8">
        <f t="shared" si="292"/>
        <v>3</v>
      </c>
      <c r="S1202" s="6">
        <f t="shared" si="293"/>
        <v>0</v>
      </c>
      <c r="T1202" s="6" t="e">
        <f t="shared" si="294"/>
        <v>#DIV/0!</v>
      </c>
      <c r="V1202" s="3" t="str">
        <f t="shared" si="295"/>
        <v>PASS</v>
      </c>
      <c r="W1202" s="3" t="str">
        <f t="shared" si="296"/>
        <v>PASS</v>
      </c>
      <c r="X1202" s="3" t="str">
        <f t="shared" si="297"/>
        <v>PASS</v>
      </c>
      <c r="Y1202" s="3" t="str">
        <f t="shared" si="298"/>
        <v>PASS</v>
      </c>
      <c r="Z1202" s="3" t="str">
        <f t="shared" si="299"/>
        <v/>
      </c>
      <c r="AA1202" s="18">
        <f t="shared" si="300"/>
        <v>3</v>
      </c>
      <c r="AB1202" s="3" t="str">
        <f t="shared" si="301"/>
        <v>A217820</v>
      </c>
      <c r="AC1202" s="13" t="str">
        <f t="shared" si="302"/>
        <v>엔에스</v>
      </c>
    </row>
    <row r="1203" spans="1:29" hidden="1">
      <c r="A1203" s="55">
        <f t="shared" si="303"/>
        <v>1195</v>
      </c>
      <c r="B1203" s="143" t="s">
        <v>2303</v>
      </c>
      <c r="C1203" s="175" t="s">
        <v>3333</v>
      </c>
      <c r="D1203" s="37" t="s">
        <v>2287</v>
      </c>
      <c r="E1203" s="38">
        <v>85555</v>
      </c>
      <c r="F1203" s="39">
        <v>63852304</v>
      </c>
      <c r="G1203" s="39">
        <v>26547085</v>
      </c>
      <c r="H1203" s="88">
        <v>41.58</v>
      </c>
      <c r="I1203" s="47">
        <v>2344450</v>
      </c>
      <c r="J1203" s="47">
        <v>1737446</v>
      </c>
      <c r="K1203" s="47">
        <v>1279381</v>
      </c>
      <c r="L1203" s="47">
        <v>1420148</v>
      </c>
      <c r="N1203" s="3" t="str">
        <f t="shared" si="288"/>
        <v>0</v>
      </c>
      <c r="O1203" s="3" t="str">
        <f t="shared" si="289"/>
        <v>0</v>
      </c>
      <c r="P1203" s="3" t="str">
        <f t="shared" si="290"/>
        <v>0</v>
      </c>
      <c r="Q1203" s="3" t="str">
        <f t="shared" si="291"/>
        <v>0</v>
      </c>
      <c r="R1203" s="8">
        <f t="shared" si="292"/>
        <v>0</v>
      </c>
      <c r="S1203" s="6">
        <f t="shared" si="293"/>
        <v>41.58</v>
      </c>
      <c r="T1203" s="6">
        <f t="shared" si="294"/>
        <v>10.62048598904121</v>
      </c>
      <c r="V1203" s="3" t="str">
        <f t="shared" si="295"/>
        <v>PASS</v>
      </c>
      <c r="W1203" s="3" t="str">
        <f t="shared" si="296"/>
        <v>PASS</v>
      </c>
      <c r="X1203" s="3" t="str">
        <f t="shared" si="297"/>
        <v>PASS</v>
      </c>
      <c r="Y1203" s="3" t="str">
        <f t="shared" si="298"/>
        <v>PASS</v>
      </c>
      <c r="Z1203" s="3" t="str">
        <f t="shared" si="299"/>
        <v>PASS</v>
      </c>
      <c r="AA1203" s="18">
        <f t="shared" si="300"/>
        <v>3</v>
      </c>
      <c r="AB1203" s="3" t="str">
        <f t="shared" si="301"/>
        <v>A170030</v>
      </c>
      <c r="AC1203" s="13" t="str">
        <f t="shared" si="302"/>
        <v>현대공업</v>
      </c>
    </row>
    <row r="1204" spans="1:29" hidden="1">
      <c r="A1204" s="55">
        <f t="shared" si="303"/>
        <v>1196</v>
      </c>
      <c r="B1204" s="146" t="s">
        <v>663</v>
      </c>
      <c r="C1204" s="176" t="s">
        <v>3310</v>
      </c>
      <c r="D1204" s="40" t="s">
        <v>2286</v>
      </c>
      <c r="E1204" s="41">
        <v>77856</v>
      </c>
      <c r="F1204" s="42">
        <v>22998485</v>
      </c>
      <c r="G1204" s="42">
        <v>39829623</v>
      </c>
      <c r="H1204" s="89">
        <v>173.18</v>
      </c>
      <c r="I1204" s="48">
        <v>710967</v>
      </c>
      <c r="J1204" s="48">
        <v>-284625</v>
      </c>
      <c r="K1204" s="48">
        <v>-820350</v>
      </c>
      <c r="L1204" s="48">
        <v>-9440769</v>
      </c>
      <c r="N1204" s="3" t="str">
        <f t="shared" si="288"/>
        <v>0</v>
      </c>
      <c r="O1204" s="3" t="str">
        <f t="shared" si="289"/>
        <v>1</v>
      </c>
      <c r="P1204" s="3" t="str">
        <f t="shared" si="290"/>
        <v>1</v>
      </c>
      <c r="Q1204" s="3" t="str">
        <f t="shared" si="291"/>
        <v>1</v>
      </c>
      <c r="R1204" s="8">
        <f t="shared" si="292"/>
        <v>3</v>
      </c>
      <c r="S1204" s="6">
        <f t="shared" si="293"/>
        <v>173.18</v>
      </c>
      <c r="T1204" s="6">
        <f t="shared" si="294"/>
        <v>-42.762716761560597</v>
      </c>
      <c r="V1204" s="3" t="str">
        <f t="shared" si="295"/>
        <v>PASS</v>
      </c>
      <c r="W1204" s="3" t="str">
        <f t="shared" si="296"/>
        <v>PASS</v>
      </c>
      <c r="X1204" s="3" t="str">
        <f t="shared" si="297"/>
        <v>PASS</v>
      </c>
      <c r="Y1204" s="3" t="str">
        <f t="shared" si="298"/>
        <v>PASS</v>
      </c>
      <c r="Z1204" s="3" t="str">
        <f t="shared" si="299"/>
        <v>FAIL</v>
      </c>
      <c r="AA1204" s="18">
        <f t="shared" si="300"/>
        <v>3</v>
      </c>
      <c r="AB1204" s="3" t="str">
        <f t="shared" si="301"/>
        <v>A030350</v>
      </c>
      <c r="AC1204" s="13" t="str">
        <f t="shared" si="302"/>
        <v>드래곤플라이</v>
      </c>
    </row>
    <row r="1205" spans="1:29" hidden="1">
      <c r="A1205" s="55">
        <f t="shared" si="303"/>
        <v>1197</v>
      </c>
      <c r="B1205" s="143" t="s">
        <v>426</v>
      </c>
      <c r="C1205" s="175" t="s">
        <v>3334</v>
      </c>
      <c r="D1205" s="37" t="s">
        <v>2289</v>
      </c>
      <c r="E1205" s="38">
        <v>77546</v>
      </c>
      <c r="F1205" s="39">
        <v>71225081</v>
      </c>
      <c r="G1205" s="39">
        <v>21390189</v>
      </c>
      <c r="H1205" s="88">
        <v>30.03</v>
      </c>
      <c r="I1205" s="47">
        <v>1727557</v>
      </c>
      <c r="J1205" s="47">
        <v>1848460</v>
      </c>
      <c r="K1205" s="47">
        <v>1552850</v>
      </c>
      <c r="L1205" s="47">
        <v>1199621</v>
      </c>
      <c r="N1205" s="3" t="str">
        <f t="shared" si="288"/>
        <v>0</v>
      </c>
      <c r="O1205" s="3" t="str">
        <f t="shared" si="289"/>
        <v>0</v>
      </c>
      <c r="P1205" s="3" t="str">
        <f t="shared" si="290"/>
        <v>0</v>
      </c>
      <c r="Q1205" s="3" t="str">
        <f t="shared" si="291"/>
        <v>0</v>
      </c>
      <c r="R1205" s="8">
        <f t="shared" si="292"/>
        <v>0</v>
      </c>
      <c r="S1205" s="6">
        <f t="shared" si="293"/>
        <v>30.03</v>
      </c>
      <c r="T1205" s="6">
        <f t="shared" si="294"/>
        <v>8.8851959325957104</v>
      </c>
      <c r="V1205" s="3" t="str">
        <f t="shared" si="295"/>
        <v>PASS</v>
      </c>
      <c r="W1205" s="3" t="str">
        <f t="shared" si="296"/>
        <v>PASS</v>
      </c>
      <c r="X1205" s="3" t="str">
        <f t="shared" si="297"/>
        <v>PASS</v>
      </c>
      <c r="Y1205" s="3" t="str">
        <f t="shared" si="298"/>
        <v>PASS</v>
      </c>
      <c r="Z1205" s="3" t="str">
        <f t="shared" si="299"/>
        <v>PASS</v>
      </c>
      <c r="AA1205" s="18">
        <f t="shared" si="300"/>
        <v>3</v>
      </c>
      <c r="AB1205" s="3" t="str">
        <f t="shared" si="301"/>
        <v>A011700</v>
      </c>
      <c r="AC1205" s="13" t="str">
        <f t="shared" si="302"/>
        <v>한신기계</v>
      </c>
    </row>
    <row r="1206" spans="1:29" hidden="1">
      <c r="A1206" s="55">
        <f t="shared" si="303"/>
        <v>1198</v>
      </c>
      <c r="B1206" s="143" t="s">
        <v>294</v>
      </c>
      <c r="C1206" s="175" t="s">
        <v>3314</v>
      </c>
      <c r="D1206" s="37" t="s">
        <v>2287</v>
      </c>
      <c r="E1206" s="38">
        <v>84920</v>
      </c>
      <c r="F1206" s="39">
        <v>185641659</v>
      </c>
      <c r="G1206" s="39">
        <v>27707613</v>
      </c>
      <c r="H1206" s="88">
        <v>14.93</v>
      </c>
      <c r="I1206" s="47">
        <v>1506672</v>
      </c>
      <c r="J1206" s="47">
        <v>2280558</v>
      </c>
      <c r="K1206" s="47">
        <v>1427708</v>
      </c>
      <c r="L1206" s="47">
        <v>-348447</v>
      </c>
      <c r="N1206" s="3" t="str">
        <f t="shared" si="288"/>
        <v>0</v>
      </c>
      <c r="O1206" s="3" t="str">
        <f t="shared" si="289"/>
        <v>0</v>
      </c>
      <c r="P1206" s="3" t="str">
        <f t="shared" si="290"/>
        <v>0</v>
      </c>
      <c r="Q1206" s="3" t="str">
        <f t="shared" si="291"/>
        <v>1</v>
      </c>
      <c r="R1206" s="8">
        <f t="shared" si="292"/>
        <v>1</v>
      </c>
      <c r="S1206" s="6">
        <f t="shared" si="293"/>
        <v>14.93</v>
      </c>
      <c r="T1206" s="6">
        <f t="shared" si="294"/>
        <v>2.6214433905700014</v>
      </c>
      <c r="V1206" s="3" t="str">
        <f t="shared" si="295"/>
        <v>PASS</v>
      </c>
      <c r="W1206" s="3" t="str">
        <f t="shared" si="296"/>
        <v>PASS</v>
      </c>
      <c r="X1206" s="3" t="str">
        <f t="shared" si="297"/>
        <v>PASS</v>
      </c>
      <c r="Y1206" s="3" t="str">
        <f t="shared" si="298"/>
        <v>PASS</v>
      </c>
      <c r="Z1206" s="3" t="str">
        <f t="shared" si="299"/>
        <v>PASS</v>
      </c>
      <c r="AA1206" s="18">
        <f t="shared" si="300"/>
        <v>3</v>
      </c>
      <c r="AB1206" s="3" t="str">
        <f t="shared" si="301"/>
        <v>A006660</v>
      </c>
      <c r="AC1206" s="13" t="str">
        <f t="shared" si="302"/>
        <v>삼성공조</v>
      </c>
    </row>
    <row r="1207" spans="1:29" hidden="1">
      <c r="A1207" s="55">
        <f t="shared" si="303"/>
        <v>1199</v>
      </c>
      <c r="B1207" s="143" t="s">
        <v>2482</v>
      </c>
      <c r="C1207" s="175" t="s">
        <v>3331</v>
      </c>
      <c r="D1207" s="37" t="s">
        <v>2287</v>
      </c>
      <c r="E1207" s="38">
        <v>82405</v>
      </c>
      <c r="F1207" s="39">
        <v>99470742</v>
      </c>
      <c r="G1207" s="39">
        <v>104430716</v>
      </c>
      <c r="H1207" s="88">
        <v>104.99</v>
      </c>
      <c r="I1207" s="47">
        <v>1239875</v>
      </c>
      <c r="J1207" s="47">
        <v>3933418</v>
      </c>
      <c r="K1207" s="47">
        <v>3036773</v>
      </c>
      <c r="L1207" s="47">
        <v>1189512</v>
      </c>
      <c r="N1207" s="3" t="str">
        <f t="shared" si="288"/>
        <v>0</v>
      </c>
      <c r="O1207" s="3" t="str">
        <f t="shared" si="289"/>
        <v>0</v>
      </c>
      <c r="P1207" s="3" t="str">
        <f t="shared" si="290"/>
        <v>0</v>
      </c>
      <c r="Q1207" s="3" t="str">
        <f t="shared" si="291"/>
        <v>0</v>
      </c>
      <c r="R1207" s="8">
        <f t="shared" si="292"/>
        <v>0</v>
      </c>
      <c r="S1207" s="6">
        <f t="shared" si="293"/>
        <v>104.99</v>
      </c>
      <c r="T1207" s="6">
        <f t="shared" si="294"/>
        <v>9.4495907148254705</v>
      </c>
      <c r="V1207" s="3" t="str">
        <f t="shared" si="295"/>
        <v>PASS</v>
      </c>
      <c r="W1207" s="3" t="str">
        <f t="shared" si="296"/>
        <v>PASS</v>
      </c>
      <c r="X1207" s="3" t="str">
        <f t="shared" si="297"/>
        <v>PASS</v>
      </c>
      <c r="Y1207" s="3" t="str">
        <f t="shared" si="298"/>
        <v>PASS</v>
      </c>
      <c r="Z1207" s="3" t="str">
        <f t="shared" si="299"/>
        <v>PASS</v>
      </c>
      <c r="AA1207" s="18">
        <f t="shared" si="300"/>
        <v>3</v>
      </c>
      <c r="AB1207" s="3" t="str">
        <f t="shared" si="301"/>
        <v>A071850</v>
      </c>
      <c r="AC1207" s="13" t="str">
        <f t="shared" si="302"/>
        <v>캐스텍코리아</v>
      </c>
    </row>
    <row r="1208" spans="1:29" hidden="1">
      <c r="A1208" s="55">
        <f t="shared" si="303"/>
        <v>1200</v>
      </c>
      <c r="B1208" s="143" t="s">
        <v>1220</v>
      </c>
      <c r="C1208" s="175" t="s">
        <v>3380</v>
      </c>
      <c r="D1208" s="37" t="s">
        <v>2286</v>
      </c>
      <c r="E1208" s="38">
        <v>79457</v>
      </c>
      <c r="F1208" s="39">
        <v>48829357</v>
      </c>
      <c r="G1208" s="39">
        <v>19921695</v>
      </c>
      <c r="H1208" s="88">
        <v>40.799999999999997</v>
      </c>
      <c r="I1208" s="47">
        <v>-785185</v>
      </c>
      <c r="J1208" s="47">
        <v>-12222</v>
      </c>
      <c r="K1208" s="47">
        <v>618875</v>
      </c>
      <c r="L1208" s="47">
        <v>1816880</v>
      </c>
      <c r="N1208" s="3" t="str">
        <f t="shared" si="288"/>
        <v>1</v>
      </c>
      <c r="O1208" s="3" t="str">
        <f t="shared" si="289"/>
        <v>1</v>
      </c>
      <c r="P1208" s="3" t="str">
        <f t="shared" si="290"/>
        <v>0</v>
      </c>
      <c r="Q1208" s="3" t="str">
        <f t="shared" si="291"/>
        <v>0</v>
      </c>
      <c r="R1208" s="8">
        <f t="shared" si="292"/>
        <v>2</v>
      </c>
      <c r="S1208" s="6">
        <f t="shared" si="293"/>
        <v>40.799999999999997</v>
      </c>
      <c r="T1208" s="6">
        <f t="shared" si="294"/>
        <v>3.3552520464277258</v>
      </c>
      <c r="V1208" s="3" t="str">
        <f t="shared" si="295"/>
        <v>PASS</v>
      </c>
      <c r="W1208" s="3" t="str">
        <f t="shared" si="296"/>
        <v>PASS</v>
      </c>
      <c r="X1208" s="3" t="str">
        <f t="shared" si="297"/>
        <v>PASS</v>
      </c>
      <c r="Y1208" s="3" t="str">
        <f t="shared" si="298"/>
        <v>PASS</v>
      </c>
      <c r="Z1208" s="3" t="str">
        <f t="shared" si="299"/>
        <v>PASS</v>
      </c>
      <c r="AA1208" s="18">
        <f t="shared" si="300"/>
        <v>3</v>
      </c>
      <c r="AB1208" s="3" t="str">
        <f t="shared" si="301"/>
        <v>A078860</v>
      </c>
      <c r="AC1208" s="13" t="str">
        <f t="shared" si="302"/>
        <v>아이오케이</v>
      </c>
    </row>
    <row r="1209" spans="1:29">
      <c r="A1209" s="55">
        <f t="shared" si="303"/>
        <v>1201</v>
      </c>
      <c r="B1209" s="146" t="s">
        <v>435</v>
      </c>
      <c r="C1209" s="176" t="s">
        <v>2012</v>
      </c>
      <c r="D1209" s="40" t="s">
        <v>2292</v>
      </c>
      <c r="E1209" s="41">
        <v>80517</v>
      </c>
      <c r="F1209" s="42">
        <v>50937701</v>
      </c>
      <c r="G1209" s="42">
        <v>25321910</v>
      </c>
      <c r="H1209" s="89">
        <v>49.71</v>
      </c>
      <c r="I1209" s="48">
        <v>-2594398</v>
      </c>
      <c r="J1209" s="48">
        <v>-3585236</v>
      </c>
      <c r="K1209" s="48">
        <v>-1215189</v>
      </c>
      <c r="L1209" s="48">
        <v>-2378783</v>
      </c>
      <c r="N1209" s="3" t="str">
        <f t="shared" si="288"/>
        <v>1</v>
      </c>
      <c r="O1209" s="3" t="str">
        <f t="shared" si="289"/>
        <v>1</v>
      </c>
      <c r="P1209" s="3" t="str">
        <f t="shared" si="290"/>
        <v>1</v>
      </c>
      <c r="Q1209" s="3" t="str">
        <f t="shared" si="291"/>
        <v>1</v>
      </c>
      <c r="R1209" s="8">
        <f t="shared" si="292"/>
        <v>4</v>
      </c>
      <c r="S1209" s="6">
        <f t="shared" si="293"/>
        <v>49.71</v>
      </c>
      <c r="T1209" s="6">
        <f t="shared" si="294"/>
        <v>-19.187371648359239</v>
      </c>
      <c r="V1209" s="3" t="str">
        <f t="shared" si="295"/>
        <v>PASS</v>
      </c>
      <c r="W1209" s="3" t="str">
        <f t="shared" si="296"/>
        <v>PASS</v>
      </c>
      <c r="X1209" s="3" t="str">
        <f t="shared" si="297"/>
        <v>FAIL</v>
      </c>
      <c r="Y1209" s="3" t="str">
        <f t="shared" si="298"/>
        <v>FAIL</v>
      </c>
      <c r="Z1209" s="3" t="str">
        <f t="shared" si="299"/>
        <v>FAIL</v>
      </c>
      <c r="AA1209" s="18">
        <f t="shared" si="300"/>
        <v>2</v>
      </c>
      <c r="AB1209" s="3" t="str">
        <f t="shared" si="301"/>
        <v>A012170</v>
      </c>
      <c r="AC1209" s="13" t="str">
        <f t="shared" si="302"/>
        <v>키스톤글로벌</v>
      </c>
    </row>
    <row r="1210" spans="1:29" hidden="1">
      <c r="A1210" s="55">
        <f t="shared" si="303"/>
        <v>1202</v>
      </c>
      <c r="B1210" s="143" t="s">
        <v>643</v>
      </c>
      <c r="C1210" s="175" t="s">
        <v>1938</v>
      </c>
      <c r="D1210" s="37" t="s">
        <v>2293</v>
      </c>
      <c r="E1210" s="38">
        <v>83881</v>
      </c>
      <c r="F1210" s="39">
        <v>75388914</v>
      </c>
      <c r="G1210" s="39">
        <v>119229029</v>
      </c>
      <c r="H1210" s="88">
        <v>158.15</v>
      </c>
      <c r="I1210" s="47">
        <v>-3022448</v>
      </c>
      <c r="J1210" s="47">
        <v>230198</v>
      </c>
      <c r="K1210" s="47">
        <v>-3301638</v>
      </c>
      <c r="L1210" s="47">
        <v>-6301589</v>
      </c>
      <c r="N1210" s="3" t="str">
        <f t="shared" si="288"/>
        <v>1</v>
      </c>
      <c r="O1210" s="3" t="str">
        <f t="shared" si="289"/>
        <v>0</v>
      </c>
      <c r="P1210" s="3" t="str">
        <f t="shared" si="290"/>
        <v>1</v>
      </c>
      <c r="Q1210" s="3" t="str">
        <f t="shared" si="291"/>
        <v>1</v>
      </c>
      <c r="R1210" s="8">
        <f t="shared" si="292"/>
        <v>3</v>
      </c>
      <c r="S1210" s="6">
        <f t="shared" si="293"/>
        <v>158.15</v>
      </c>
      <c r="T1210" s="6">
        <f t="shared" si="294"/>
        <v>-16.442042128369167</v>
      </c>
      <c r="V1210" s="3" t="str">
        <f t="shared" si="295"/>
        <v>PASS</v>
      </c>
      <c r="W1210" s="3" t="str">
        <f t="shared" si="296"/>
        <v>PASS</v>
      </c>
      <c r="X1210" s="3" t="str">
        <f t="shared" si="297"/>
        <v>PASS</v>
      </c>
      <c r="Y1210" s="3" t="str">
        <f t="shared" si="298"/>
        <v>PASS</v>
      </c>
      <c r="Z1210" s="3" t="str">
        <f t="shared" si="299"/>
        <v>FAIL</v>
      </c>
      <c r="AA1210" s="18">
        <f t="shared" si="300"/>
        <v>3</v>
      </c>
      <c r="AB1210" s="3" t="str">
        <f t="shared" si="301"/>
        <v>A027740</v>
      </c>
      <c r="AC1210" s="13" t="str">
        <f t="shared" si="302"/>
        <v>마니커</v>
      </c>
    </row>
    <row r="1211" spans="1:29" hidden="1">
      <c r="A1211" s="55">
        <f t="shared" si="303"/>
        <v>1203</v>
      </c>
      <c r="B1211" s="143" t="s">
        <v>1095</v>
      </c>
      <c r="C1211" s="175" t="s">
        <v>3348</v>
      </c>
      <c r="D1211" s="37" t="s">
        <v>2287</v>
      </c>
      <c r="E1211" s="38">
        <v>74801</v>
      </c>
      <c r="F1211" s="39">
        <v>122031532</v>
      </c>
      <c r="G1211" s="39">
        <v>59383123</v>
      </c>
      <c r="H1211" s="88">
        <v>48.66</v>
      </c>
      <c r="I1211" s="47">
        <v>-278447</v>
      </c>
      <c r="J1211" s="47">
        <v>-447660</v>
      </c>
      <c r="K1211" s="47">
        <v>-918450</v>
      </c>
      <c r="L1211" s="47">
        <v>2713217</v>
      </c>
      <c r="N1211" s="3" t="str">
        <f t="shared" si="288"/>
        <v>1</v>
      </c>
      <c r="O1211" s="3" t="str">
        <f t="shared" si="289"/>
        <v>1</v>
      </c>
      <c r="P1211" s="3" t="str">
        <f t="shared" si="290"/>
        <v>1</v>
      </c>
      <c r="Q1211" s="3" t="str">
        <f t="shared" si="291"/>
        <v>0</v>
      </c>
      <c r="R1211" s="8">
        <f t="shared" si="292"/>
        <v>3</v>
      </c>
      <c r="S1211" s="6">
        <f t="shared" si="293"/>
        <v>48.66</v>
      </c>
      <c r="T1211" s="6">
        <f t="shared" si="294"/>
        <v>0.87572448078419607</v>
      </c>
      <c r="V1211" s="3" t="str">
        <f t="shared" si="295"/>
        <v>PASS</v>
      </c>
      <c r="W1211" s="3" t="str">
        <f t="shared" si="296"/>
        <v>PASS</v>
      </c>
      <c r="X1211" s="3" t="str">
        <f t="shared" si="297"/>
        <v>PASS</v>
      </c>
      <c r="Y1211" s="3" t="str">
        <f t="shared" si="298"/>
        <v>PASS</v>
      </c>
      <c r="Z1211" s="3" t="str">
        <f t="shared" si="299"/>
        <v>PASS</v>
      </c>
      <c r="AA1211" s="18">
        <f t="shared" si="300"/>
        <v>3</v>
      </c>
      <c r="AB1211" s="3" t="str">
        <f t="shared" si="301"/>
        <v>A065060</v>
      </c>
      <c r="AC1211" s="13" t="str">
        <f t="shared" si="302"/>
        <v>지엔코</v>
      </c>
    </row>
    <row r="1212" spans="1:29" hidden="1">
      <c r="A1212" s="55">
        <f t="shared" si="303"/>
        <v>1204</v>
      </c>
      <c r="B1212" s="143" t="s">
        <v>2306</v>
      </c>
      <c r="C1212" s="175" t="s">
        <v>3210</v>
      </c>
      <c r="D1212" s="37" t="s">
        <v>2294</v>
      </c>
      <c r="E1212" s="38">
        <v>115574</v>
      </c>
      <c r="F1212" s="39">
        <v>39797771</v>
      </c>
      <c r="G1212" s="39">
        <v>3585631</v>
      </c>
      <c r="H1212" s="88">
        <v>9.01</v>
      </c>
      <c r="I1212" s="47">
        <v>452248</v>
      </c>
      <c r="J1212" s="47">
        <v>745806</v>
      </c>
      <c r="K1212" s="47">
        <v>204658</v>
      </c>
      <c r="L1212" s="47">
        <v>389539</v>
      </c>
      <c r="N1212" s="3" t="str">
        <f t="shared" si="288"/>
        <v>0</v>
      </c>
      <c r="O1212" s="3" t="str">
        <f t="shared" si="289"/>
        <v>0</v>
      </c>
      <c r="P1212" s="3" t="str">
        <f t="shared" si="290"/>
        <v>0</v>
      </c>
      <c r="Q1212" s="3" t="str">
        <f t="shared" si="291"/>
        <v>0</v>
      </c>
      <c r="R1212" s="8">
        <f t="shared" si="292"/>
        <v>0</v>
      </c>
      <c r="S1212" s="6">
        <f t="shared" si="293"/>
        <v>9.01</v>
      </c>
      <c r="T1212" s="6">
        <f t="shared" si="294"/>
        <v>4.5033954288545459</v>
      </c>
      <c r="V1212" s="3" t="str">
        <f t="shared" si="295"/>
        <v>PASS</v>
      </c>
      <c r="W1212" s="3" t="str">
        <f t="shared" si="296"/>
        <v>PASS</v>
      </c>
      <c r="X1212" s="3" t="str">
        <f t="shared" si="297"/>
        <v>PASS</v>
      </c>
      <c r="Y1212" s="3" t="str">
        <f t="shared" si="298"/>
        <v>PASS</v>
      </c>
      <c r="Z1212" s="3" t="str">
        <f t="shared" si="299"/>
        <v>PASS</v>
      </c>
      <c r="AA1212" s="18">
        <f t="shared" si="300"/>
        <v>3</v>
      </c>
      <c r="AB1212" s="3" t="str">
        <f t="shared" si="301"/>
        <v>A138360</v>
      </c>
      <c r="AC1212" s="13" t="str">
        <f t="shared" si="302"/>
        <v>에이씨티</v>
      </c>
    </row>
    <row r="1213" spans="1:29">
      <c r="A1213" s="55">
        <f t="shared" si="303"/>
        <v>1205</v>
      </c>
      <c r="B1213" s="143" t="s">
        <v>1282</v>
      </c>
      <c r="C1213" s="175" t="s">
        <v>1975</v>
      </c>
      <c r="D1213" s="37" t="s">
        <v>2294</v>
      </c>
      <c r="E1213" s="38">
        <v>79308</v>
      </c>
      <c r="F1213" s="39">
        <v>23991968</v>
      </c>
      <c r="G1213" s="39">
        <v>21496508</v>
      </c>
      <c r="H1213" s="88">
        <v>89.6</v>
      </c>
      <c r="I1213" s="47">
        <v>-1220051</v>
      </c>
      <c r="J1213" s="47">
        <v>-596630</v>
      </c>
      <c r="K1213" s="47">
        <v>-347421</v>
      </c>
      <c r="L1213" s="47">
        <v>-1735891</v>
      </c>
      <c r="N1213" s="3" t="str">
        <f t="shared" si="288"/>
        <v>1</v>
      </c>
      <c r="O1213" s="3" t="str">
        <f t="shared" si="289"/>
        <v>1</v>
      </c>
      <c r="P1213" s="3" t="str">
        <f t="shared" si="290"/>
        <v>1</v>
      </c>
      <c r="Q1213" s="3" t="str">
        <f t="shared" si="291"/>
        <v>1</v>
      </c>
      <c r="R1213" s="8">
        <f t="shared" si="292"/>
        <v>4</v>
      </c>
      <c r="S1213" s="6">
        <f t="shared" si="293"/>
        <v>89.6</v>
      </c>
      <c r="T1213" s="6">
        <f t="shared" si="294"/>
        <v>-16.255410977540482</v>
      </c>
      <c r="V1213" s="3" t="str">
        <f t="shared" si="295"/>
        <v>PASS</v>
      </c>
      <c r="W1213" s="3" t="str">
        <f t="shared" si="296"/>
        <v>PASS</v>
      </c>
      <c r="X1213" s="3" t="str">
        <f t="shared" si="297"/>
        <v>FAIL</v>
      </c>
      <c r="Y1213" s="3" t="str">
        <f t="shared" si="298"/>
        <v>FAIL</v>
      </c>
      <c r="Z1213" s="3" t="str">
        <f t="shared" si="299"/>
        <v>FAIL</v>
      </c>
      <c r="AA1213" s="18">
        <f t="shared" si="300"/>
        <v>2</v>
      </c>
      <c r="AB1213" s="3" t="str">
        <f t="shared" si="301"/>
        <v>A086040</v>
      </c>
      <c r="AC1213" s="13" t="str">
        <f t="shared" si="302"/>
        <v>바이오톡스텍</v>
      </c>
    </row>
    <row r="1214" spans="1:29" hidden="1">
      <c r="A1214" s="55">
        <f t="shared" si="303"/>
        <v>1206</v>
      </c>
      <c r="B1214" s="146" t="s">
        <v>2071</v>
      </c>
      <c r="C1214" s="176" t="s">
        <v>3330</v>
      </c>
      <c r="D1214" s="40" t="s">
        <v>2286</v>
      </c>
      <c r="E1214" s="41">
        <v>80520</v>
      </c>
      <c r="F1214" s="42">
        <v>44941664</v>
      </c>
      <c r="G1214" s="42">
        <v>1996797</v>
      </c>
      <c r="H1214" s="89">
        <v>4.4400000000000004</v>
      </c>
      <c r="I1214" s="48">
        <v>969412</v>
      </c>
      <c r="J1214" s="48">
        <v>476115</v>
      </c>
      <c r="K1214" s="48">
        <v>1418669</v>
      </c>
      <c r="L1214" s="48">
        <v>1298579</v>
      </c>
      <c r="N1214" s="3" t="str">
        <f t="shared" si="288"/>
        <v>0</v>
      </c>
      <c r="O1214" s="3" t="str">
        <f t="shared" si="289"/>
        <v>0</v>
      </c>
      <c r="P1214" s="3" t="str">
        <f t="shared" si="290"/>
        <v>0</v>
      </c>
      <c r="Q1214" s="3" t="str">
        <f t="shared" si="291"/>
        <v>0</v>
      </c>
      <c r="R1214" s="8">
        <f t="shared" si="292"/>
        <v>0</v>
      </c>
      <c r="S1214" s="6">
        <f t="shared" si="293"/>
        <v>4.4400000000000004</v>
      </c>
      <c r="T1214" s="6">
        <f t="shared" si="294"/>
        <v>9.2626187583975526</v>
      </c>
      <c r="V1214" s="3" t="str">
        <f t="shared" si="295"/>
        <v>PASS</v>
      </c>
      <c r="W1214" s="3" t="str">
        <f t="shared" si="296"/>
        <v>PASS</v>
      </c>
      <c r="X1214" s="3" t="str">
        <f t="shared" si="297"/>
        <v>PASS</v>
      </c>
      <c r="Y1214" s="3" t="str">
        <f t="shared" si="298"/>
        <v>PASS</v>
      </c>
      <c r="Z1214" s="3" t="str">
        <f t="shared" si="299"/>
        <v>PASS</v>
      </c>
      <c r="AA1214" s="18">
        <f t="shared" si="300"/>
        <v>3</v>
      </c>
      <c r="AB1214" s="3" t="str">
        <f t="shared" si="301"/>
        <v>A093320</v>
      </c>
      <c r="AC1214" s="13" t="str">
        <f t="shared" si="302"/>
        <v>케이아이엔엑스</v>
      </c>
    </row>
    <row r="1215" spans="1:29" hidden="1">
      <c r="A1215" s="55">
        <f t="shared" si="303"/>
        <v>1207</v>
      </c>
      <c r="B1215" s="143" t="s">
        <v>2484</v>
      </c>
      <c r="C1215" s="175" t="s">
        <v>3345</v>
      </c>
      <c r="D1215" s="37" t="s">
        <v>2287</v>
      </c>
      <c r="E1215" s="38">
        <v>76868</v>
      </c>
      <c r="F1215" s="39"/>
      <c r="G1215" s="39"/>
      <c r="H1215" s="88"/>
      <c r="I1215" s="47">
        <v>1092310</v>
      </c>
      <c r="J1215" s="47"/>
      <c r="K1215" s="47">
        <v>235241</v>
      </c>
      <c r="L1215" s="47"/>
      <c r="N1215" s="3" t="str">
        <f t="shared" si="288"/>
        <v>0</v>
      </c>
      <c r="O1215" s="3" t="str">
        <f t="shared" si="289"/>
        <v>1</v>
      </c>
      <c r="P1215" s="3" t="str">
        <f t="shared" si="290"/>
        <v>0</v>
      </c>
      <c r="Q1215" s="3" t="str">
        <f t="shared" si="291"/>
        <v>1</v>
      </c>
      <c r="R1215" s="8">
        <f t="shared" si="292"/>
        <v>2</v>
      </c>
      <c r="S1215" s="6">
        <f t="shared" si="293"/>
        <v>0</v>
      </c>
      <c r="T1215" s="6" t="e">
        <f t="shared" si="294"/>
        <v>#DIV/0!</v>
      </c>
      <c r="V1215" s="3" t="str">
        <f t="shared" si="295"/>
        <v>PASS</v>
      </c>
      <c r="W1215" s="3" t="str">
        <f t="shared" si="296"/>
        <v>PASS</v>
      </c>
      <c r="X1215" s="3" t="str">
        <f t="shared" si="297"/>
        <v>PASS</v>
      </c>
      <c r="Y1215" s="3" t="str">
        <f t="shared" si="298"/>
        <v>PASS</v>
      </c>
      <c r="Z1215" s="3" t="str">
        <f t="shared" si="299"/>
        <v/>
      </c>
      <c r="AA1215" s="18">
        <f t="shared" si="300"/>
        <v>3</v>
      </c>
      <c r="AB1215" s="3" t="str">
        <f t="shared" si="301"/>
        <v>A127710</v>
      </c>
      <c r="AC1215" s="13" t="str">
        <f t="shared" si="302"/>
        <v>아시아경제</v>
      </c>
    </row>
    <row r="1216" spans="1:29" hidden="1">
      <c r="A1216" s="55">
        <f t="shared" si="303"/>
        <v>1208</v>
      </c>
      <c r="B1216" s="143" t="s">
        <v>977</v>
      </c>
      <c r="C1216" s="175" t="s">
        <v>2365</v>
      </c>
      <c r="D1216" s="37" t="s">
        <v>2287</v>
      </c>
      <c r="E1216" s="38">
        <v>76203</v>
      </c>
      <c r="F1216" s="39">
        <v>44161108</v>
      </c>
      <c r="G1216" s="39">
        <v>13988266</v>
      </c>
      <c r="H1216" s="88">
        <v>31.68</v>
      </c>
      <c r="I1216" s="47">
        <v>-28062</v>
      </c>
      <c r="J1216" s="47">
        <v>-1011094</v>
      </c>
      <c r="K1216" s="47">
        <v>-39444</v>
      </c>
      <c r="L1216" s="47">
        <v>4750618</v>
      </c>
      <c r="N1216" s="3" t="str">
        <f t="shared" si="288"/>
        <v>1</v>
      </c>
      <c r="O1216" s="3" t="str">
        <f t="shared" si="289"/>
        <v>1</v>
      </c>
      <c r="P1216" s="3" t="str">
        <f t="shared" si="290"/>
        <v>1</v>
      </c>
      <c r="Q1216" s="3" t="str">
        <f t="shared" si="291"/>
        <v>0</v>
      </c>
      <c r="R1216" s="8">
        <f t="shared" si="292"/>
        <v>3</v>
      </c>
      <c r="S1216" s="6">
        <f t="shared" si="293"/>
        <v>31.68</v>
      </c>
      <c r="T1216" s="6">
        <f t="shared" si="294"/>
        <v>8.3150495227610683</v>
      </c>
      <c r="V1216" s="3" t="str">
        <f t="shared" si="295"/>
        <v>PASS</v>
      </c>
      <c r="W1216" s="3" t="str">
        <f t="shared" si="296"/>
        <v>PASS</v>
      </c>
      <c r="X1216" s="3" t="str">
        <f t="shared" si="297"/>
        <v>PASS</v>
      </c>
      <c r="Y1216" s="3" t="str">
        <f t="shared" si="298"/>
        <v>PASS</v>
      </c>
      <c r="Z1216" s="3" t="str">
        <f t="shared" si="299"/>
        <v>PASS</v>
      </c>
      <c r="AA1216" s="18">
        <f t="shared" si="300"/>
        <v>3</v>
      </c>
      <c r="AB1216" s="3" t="str">
        <f t="shared" si="301"/>
        <v>A052300</v>
      </c>
      <c r="AC1216" s="13" t="str">
        <f t="shared" si="302"/>
        <v>SH 홀딩스</v>
      </c>
    </row>
    <row r="1217" spans="1:29" hidden="1">
      <c r="A1217" s="55">
        <f t="shared" si="303"/>
        <v>1209</v>
      </c>
      <c r="B1217" s="143" t="s">
        <v>804</v>
      </c>
      <c r="C1217" s="175" t="s">
        <v>3419</v>
      </c>
      <c r="D1217" s="37" t="s">
        <v>2287</v>
      </c>
      <c r="E1217" s="38">
        <v>67388</v>
      </c>
      <c r="F1217" s="39">
        <v>109846199</v>
      </c>
      <c r="G1217" s="39">
        <v>215092903</v>
      </c>
      <c r="H1217" s="88">
        <v>195.81</v>
      </c>
      <c r="I1217" s="47">
        <v>196000</v>
      </c>
      <c r="J1217" s="47">
        <v>-448635</v>
      </c>
      <c r="K1217" s="47">
        <v>-1771000</v>
      </c>
      <c r="L1217" s="47">
        <v>3518073</v>
      </c>
      <c r="N1217" s="3" t="str">
        <f t="shared" si="288"/>
        <v>0</v>
      </c>
      <c r="O1217" s="3" t="str">
        <f t="shared" si="289"/>
        <v>1</v>
      </c>
      <c r="P1217" s="3" t="str">
        <f t="shared" si="290"/>
        <v>1</v>
      </c>
      <c r="Q1217" s="3" t="str">
        <f t="shared" si="291"/>
        <v>0</v>
      </c>
      <c r="R1217" s="8">
        <f t="shared" si="292"/>
        <v>2</v>
      </c>
      <c r="S1217" s="6">
        <f t="shared" si="293"/>
        <v>195.81</v>
      </c>
      <c r="T1217" s="6">
        <f t="shared" si="294"/>
        <v>1.3604822138634036</v>
      </c>
      <c r="V1217" s="3" t="str">
        <f t="shared" si="295"/>
        <v>PASS</v>
      </c>
      <c r="W1217" s="3" t="str">
        <f t="shared" si="296"/>
        <v>PASS</v>
      </c>
      <c r="X1217" s="3" t="str">
        <f t="shared" si="297"/>
        <v>PASS</v>
      </c>
      <c r="Y1217" s="3" t="str">
        <f t="shared" si="298"/>
        <v>PASS</v>
      </c>
      <c r="Z1217" s="3" t="str">
        <f t="shared" si="299"/>
        <v>PASS</v>
      </c>
      <c r="AA1217" s="18">
        <f t="shared" si="300"/>
        <v>3</v>
      </c>
      <c r="AB1217" s="3" t="str">
        <f t="shared" si="301"/>
        <v>A038110</v>
      </c>
      <c r="AC1217" s="13" t="str">
        <f t="shared" si="302"/>
        <v>에코플라스틱</v>
      </c>
    </row>
    <row r="1218" spans="1:29">
      <c r="A1218" s="55">
        <f t="shared" si="303"/>
        <v>1210</v>
      </c>
      <c r="B1218" s="143" t="s">
        <v>1038</v>
      </c>
      <c r="C1218" s="175" t="s">
        <v>1973</v>
      </c>
      <c r="D1218" s="37" t="s">
        <v>2287</v>
      </c>
      <c r="E1218" s="38">
        <v>107144</v>
      </c>
      <c r="F1218" s="39">
        <v>17758963</v>
      </c>
      <c r="G1218" s="39">
        <v>19988020</v>
      </c>
      <c r="H1218" s="88" t="s">
        <v>2311</v>
      </c>
      <c r="I1218" s="47">
        <v>-1499547</v>
      </c>
      <c r="J1218" s="47">
        <v>-1792311</v>
      </c>
      <c r="K1218" s="47">
        <v>-984565</v>
      </c>
      <c r="L1218" s="47">
        <v>-5992513</v>
      </c>
      <c r="N1218" s="3" t="str">
        <f t="shared" si="288"/>
        <v>1</v>
      </c>
      <c r="O1218" s="3" t="str">
        <f t="shared" si="289"/>
        <v>1</v>
      </c>
      <c r="P1218" s="3" t="str">
        <f t="shared" si="290"/>
        <v>1</v>
      </c>
      <c r="Q1218" s="3" t="str">
        <f t="shared" si="291"/>
        <v>1</v>
      </c>
      <c r="R1218" s="8">
        <f t="shared" si="292"/>
        <v>4</v>
      </c>
      <c r="S1218" s="6" t="str">
        <f t="shared" si="293"/>
        <v>일부잠식</v>
      </c>
      <c r="T1218" s="6">
        <f t="shared" si="294"/>
        <v>-57.823961905883806</v>
      </c>
      <c r="V1218" s="3" t="str">
        <f t="shared" si="295"/>
        <v>FAIL</v>
      </c>
      <c r="W1218" s="3" t="str">
        <f t="shared" si="296"/>
        <v>FAIL</v>
      </c>
      <c r="X1218" s="3" t="str">
        <f t="shared" si="297"/>
        <v>FAIL</v>
      </c>
      <c r="Y1218" s="3" t="str">
        <f t="shared" si="298"/>
        <v>FAIL</v>
      </c>
      <c r="Z1218" s="3" t="str">
        <f t="shared" si="299"/>
        <v>FAIL</v>
      </c>
      <c r="AA1218" s="18">
        <f t="shared" si="300"/>
        <v>0</v>
      </c>
      <c r="AB1218" s="3" t="str">
        <f t="shared" si="301"/>
        <v>A056730</v>
      </c>
      <c r="AC1218" s="13" t="str">
        <f t="shared" si="302"/>
        <v>아큐픽스</v>
      </c>
    </row>
    <row r="1219" spans="1:29" hidden="1">
      <c r="A1219" s="55">
        <f t="shared" si="303"/>
        <v>1211</v>
      </c>
      <c r="B1219" s="146" t="s">
        <v>599</v>
      </c>
      <c r="C1219" s="176" t="s">
        <v>3279</v>
      </c>
      <c r="D1219" s="40" t="s">
        <v>2288</v>
      </c>
      <c r="E1219" s="41">
        <v>91120</v>
      </c>
      <c r="F1219" s="42">
        <v>134959363</v>
      </c>
      <c r="G1219" s="42">
        <v>185994049</v>
      </c>
      <c r="H1219" s="89">
        <v>137.81</v>
      </c>
      <c r="I1219" s="48">
        <v>857328</v>
      </c>
      <c r="J1219" s="48">
        <v>2226676</v>
      </c>
      <c r="K1219" s="48">
        <v>1171305</v>
      </c>
      <c r="L1219" s="48">
        <v>1586085</v>
      </c>
      <c r="N1219" s="3" t="str">
        <f t="shared" si="288"/>
        <v>0</v>
      </c>
      <c r="O1219" s="3" t="str">
        <f t="shared" si="289"/>
        <v>0</v>
      </c>
      <c r="P1219" s="3" t="str">
        <f t="shared" si="290"/>
        <v>0</v>
      </c>
      <c r="Q1219" s="3" t="str">
        <f t="shared" si="291"/>
        <v>0</v>
      </c>
      <c r="R1219" s="8">
        <f t="shared" si="292"/>
        <v>0</v>
      </c>
      <c r="S1219" s="6">
        <f t="shared" si="293"/>
        <v>137.81</v>
      </c>
      <c r="T1219" s="6">
        <f t="shared" si="294"/>
        <v>4.3282613893190947</v>
      </c>
      <c r="V1219" s="3" t="str">
        <f t="shared" si="295"/>
        <v>PASS</v>
      </c>
      <c r="W1219" s="3" t="str">
        <f t="shared" si="296"/>
        <v>PASS</v>
      </c>
      <c r="X1219" s="3" t="str">
        <f t="shared" si="297"/>
        <v>PASS</v>
      </c>
      <c r="Y1219" s="3" t="str">
        <f t="shared" si="298"/>
        <v>PASS</v>
      </c>
      <c r="Z1219" s="3" t="str">
        <f t="shared" si="299"/>
        <v>PASS</v>
      </c>
      <c r="AA1219" s="18">
        <f t="shared" si="300"/>
        <v>3</v>
      </c>
      <c r="AB1219" s="3" t="str">
        <f t="shared" si="301"/>
        <v>A024800</v>
      </c>
      <c r="AC1219" s="13" t="str">
        <f t="shared" si="302"/>
        <v>유성티엔에스</v>
      </c>
    </row>
    <row r="1220" spans="1:29" hidden="1">
      <c r="A1220" s="55">
        <f t="shared" si="303"/>
        <v>1212</v>
      </c>
      <c r="B1220" s="143" t="s">
        <v>180</v>
      </c>
      <c r="C1220" s="175" t="s">
        <v>3685</v>
      </c>
      <c r="D1220" s="37" t="s">
        <v>2288</v>
      </c>
      <c r="E1220" s="38">
        <v>39260</v>
      </c>
      <c r="F1220" s="39">
        <v>33889578</v>
      </c>
      <c r="G1220" s="39">
        <v>4658669</v>
      </c>
      <c r="H1220" s="88">
        <v>13.75</v>
      </c>
      <c r="I1220" s="47">
        <v>863577</v>
      </c>
      <c r="J1220" s="47">
        <v>1380077</v>
      </c>
      <c r="K1220" s="47">
        <v>985280</v>
      </c>
      <c r="L1220" s="47">
        <v>848357</v>
      </c>
      <c r="N1220" s="3" t="str">
        <f t="shared" si="288"/>
        <v>0</v>
      </c>
      <c r="O1220" s="3" t="str">
        <f t="shared" si="289"/>
        <v>0</v>
      </c>
      <c r="P1220" s="3" t="str">
        <f t="shared" si="290"/>
        <v>0</v>
      </c>
      <c r="Q1220" s="3" t="str">
        <f t="shared" si="291"/>
        <v>0</v>
      </c>
      <c r="R1220" s="8">
        <f t="shared" si="292"/>
        <v>0</v>
      </c>
      <c r="S1220" s="6">
        <f t="shared" si="293"/>
        <v>13.75</v>
      </c>
      <c r="T1220" s="6">
        <f t="shared" si="294"/>
        <v>12.031105846168991</v>
      </c>
      <c r="V1220" s="3" t="str">
        <f t="shared" si="295"/>
        <v>PASS</v>
      </c>
      <c r="W1220" s="3" t="str">
        <f t="shared" si="296"/>
        <v>PASS</v>
      </c>
      <c r="X1220" s="3" t="str">
        <f t="shared" si="297"/>
        <v>PASS</v>
      </c>
      <c r="Y1220" s="3" t="str">
        <f t="shared" si="298"/>
        <v>PASS</v>
      </c>
      <c r="Z1220" s="3" t="str">
        <f t="shared" si="299"/>
        <v>PASS</v>
      </c>
      <c r="AA1220" s="18">
        <f t="shared" si="300"/>
        <v>3</v>
      </c>
      <c r="AB1220" s="3" t="str">
        <f t="shared" si="301"/>
        <v>A003780</v>
      </c>
      <c r="AC1220" s="13" t="str">
        <f t="shared" si="302"/>
        <v>진양산업</v>
      </c>
    </row>
    <row r="1221" spans="1:29" hidden="1">
      <c r="A1221" s="55">
        <f t="shared" si="303"/>
        <v>1213</v>
      </c>
      <c r="B1221" s="143" t="s">
        <v>697</v>
      </c>
      <c r="C1221" s="175" t="s">
        <v>3324</v>
      </c>
      <c r="D1221" s="37" t="s">
        <v>2286</v>
      </c>
      <c r="E1221" s="38">
        <v>82025</v>
      </c>
      <c r="F1221" s="39">
        <v>56592892</v>
      </c>
      <c r="G1221" s="39">
        <v>7112919</v>
      </c>
      <c r="H1221" s="88">
        <v>12.57</v>
      </c>
      <c r="I1221" s="47">
        <v>1601852</v>
      </c>
      <c r="J1221" s="47">
        <v>2324068</v>
      </c>
      <c r="K1221" s="47">
        <v>274382</v>
      </c>
      <c r="L1221" s="47">
        <v>403277</v>
      </c>
      <c r="N1221" s="3" t="str">
        <f t="shared" si="288"/>
        <v>0</v>
      </c>
      <c r="O1221" s="3" t="str">
        <f t="shared" si="289"/>
        <v>0</v>
      </c>
      <c r="P1221" s="3" t="str">
        <f t="shared" si="290"/>
        <v>0</v>
      </c>
      <c r="Q1221" s="3" t="str">
        <f t="shared" si="291"/>
        <v>0</v>
      </c>
      <c r="R1221" s="8">
        <f t="shared" si="292"/>
        <v>0</v>
      </c>
      <c r="S1221" s="6">
        <f t="shared" si="293"/>
        <v>12.57</v>
      </c>
      <c r="T1221" s="6">
        <f t="shared" si="294"/>
        <v>8.1345533640514436</v>
      </c>
      <c r="V1221" s="3" t="str">
        <f t="shared" si="295"/>
        <v>PASS</v>
      </c>
      <c r="W1221" s="3" t="str">
        <f t="shared" si="296"/>
        <v>PASS</v>
      </c>
      <c r="X1221" s="3" t="str">
        <f t="shared" si="297"/>
        <v>PASS</v>
      </c>
      <c r="Y1221" s="3" t="str">
        <f t="shared" si="298"/>
        <v>PASS</v>
      </c>
      <c r="Z1221" s="3" t="str">
        <f t="shared" si="299"/>
        <v>PASS</v>
      </c>
      <c r="AA1221" s="18">
        <f t="shared" si="300"/>
        <v>3</v>
      </c>
      <c r="AB1221" s="3" t="str">
        <f t="shared" si="301"/>
        <v>A032960</v>
      </c>
      <c r="AC1221" s="13" t="str">
        <f t="shared" si="302"/>
        <v>동일기연</v>
      </c>
    </row>
    <row r="1222" spans="1:29" hidden="1">
      <c r="A1222" s="55">
        <f t="shared" si="303"/>
        <v>1214</v>
      </c>
      <c r="B1222" s="143" t="s">
        <v>241</v>
      </c>
      <c r="C1222" s="175" t="s">
        <v>3297</v>
      </c>
      <c r="D1222" s="37" t="s">
        <v>2289</v>
      </c>
      <c r="E1222" s="38">
        <v>84471</v>
      </c>
      <c r="F1222" s="39">
        <v>59352850</v>
      </c>
      <c r="G1222" s="39">
        <v>72391801</v>
      </c>
      <c r="H1222" s="88">
        <v>121.97</v>
      </c>
      <c r="I1222" s="47">
        <v>1000069</v>
      </c>
      <c r="J1222" s="47">
        <v>206304</v>
      </c>
      <c r="K1222" s="47">
        <v>-362528</v>
      </c>
      <c r="L1222" s="47">
        <v>116686</v>
      </c>
      <c r="N1222" s="3" t="str">
        <f t="shared" si="288"/>
        <v>0</v>
      </c>
      <c r="O1222" s="3" t="str">
        <f t="shared" si="289"/>
        <v>0</v>
      </c>
      <c r="P1222" s="3" t="str">
        <f t="shared" si="290"/>
        <v>1</v>
      </c>
      <c r="Q1222" s="3" t="str">
        <f t="shared" si="291"/>
        <v>0</v>
      </c>
      <c r="R1222" s="8">
        <f t="shared" si="292"/>
        <v>1</v>
      </c>
      <c r="S1222" s="6">
        <f t="shared" si="293"/>
        <v>121.97</v>
      </c>
      <c r="T1222" s="6">
        <f t="shared" si="294"/>
        <v>1.6183401471032983</v>
      </c>
      <c r="V1222" s="3" t="str">
        <f t="shared" si="295"/>
        <v>PASS</v>
      </c>
      <c r="W1222" s="3" t="str">
        <f t="shared" si="296"/>
        <v>PASS</v>
      </c>
      <c r="X1222" s="3" t="str">
        <f t="shared" si="297"/>
        <v>PASS</v>
      </c>
      <c r="Y1222" s="3" t="str">
        <f t="shared" si="298"/>
        <v>PASS</v>
      </c>
      <c r="Z1222" s="3" t="str">
        <f t="shared" si="299"/>
        <v>PASS</v>
      </c>
      <c r="AA1222" s="18">
        <f t="shared" si="300"/>
        <v>3</v>
      </c>
      <c r="AB1222" s="3" t="str">
        <f t="shared" si="301"/>
        <v>A005360</v>
      </c>
      <c r="AC1222" s="13" t="str">
        <f t="shared" si="302"/>
        <v>모나미</v>
      </c>
    </row>
    <row r="1223" spans="1:29" hidden="1">
      <c r="A1223" s="55">
        <f t="shared" si="303"/>
        <v>1215</v>
      </c>
      <c r="B1223" s="143" t="s">
        <v>857</v>
      </c>
      <c r="C1223" s="175" t="s">
        <v>3300</v>
      </c>
      <c r="D1223" s="37" t="s">
        <v>2288</v>
      </c>
      <c r="E1223" s="38">
        <v>82318</v>
      </c>
      <c r="F1223" s="39">
        <v>73567830</v>
      </c>
      <c r="G1223" s="39">
        <v>53476983</v>
      </c>
      <c r="H1223" s="88">
        <v>72.69</v>
      </c>
      <c r="I1223" s="47">
        <v>4124352</v>
      </c>
      <c r="J1223" s="47">
        <v>2741285</v>
      </c>
      <c r="K1223" s="47">
        <v>3323777</v>
      </c>
      <c r="L1223" s="47">
        <v>-2681391</v>
      </c>
      <c r="N1223" s="3" t="str">
        <f t="shared" si="288"/>
        <v>0</v>
      </c>
      <c r="O1223" s="3" t="str">
        <f t="shared" si="289"/>
        <v>0</v>
      </c>
      <c r="P1223" s="3" t="str">
        <f t="shared" si="290"/>
        <v>0</v>
      </c>
      <c r="Q1223" s="3" t="str">
        <f t="shared" si="291"/>
        <v>1</v>
      </c>
      <c r="R1223" s="8">
        <f t="shared" si="292"/>
        <v>1</v>
      </c>
      <c r="S1223" s="6">
        <f t="shared" si="293"/>
        <v>72.69</v>
      </c>
      <c r="T1223" s="6">
        <f t="shared" si="294"/>
        <v>10.205578987446007</v>
      </c>
      <c r="V1223" s="3" t="str">
        <f t="shared" si="295"/>
        <v>PASS</v>
      </c>
      <c r="W1223" s="3" t="str">
        <f t="shared" si="296"/>
        <v>PASS</v>
      </c>
      <c r="X1223" s="3" t="str">
        <f t="shared" si="297"/>
        <v>PASS</v>
      </c>
      <c r="Y1223" s="3" t="str">
        <f t="shared" si="298"/>
        <v>PASS</v>
      </c>
      <c r="Z1223" s="3" t="str">
        <f t="shared" si="299"/>
        <v>PASS</v>
      </c>
      <c r="AA1223" s="18">
        <f t="shared" si="300"/>
        <v>3</v>
      </c>
      <c r="AB1223" s="3" t="str">
        <f t="shared" si="301"/>
        <v>A041930</v>
      </c>
      <c r="AC1223" s="13" t="str">
        <f t="shared" si="302"/>
        <v>동아화성</v>
      </c>
    </row>
    <row r="1224" spans="1:29" hidden="1">
      <c r="A1224" s="55">
        <f t="shared" si="303"/>
        <v>1216</v>
      </c>
      <c r="B1224" s="146" t="s">
        <v>1337</v>
      </c>
      <c r="C1224" s="176" t="s">
        <v>3425</v>
      </c>
      <c r="D1224" s="40" t="s">
        <v>2289</v>
      </c>
      <c r="E1224" s="41">
        <v>65450</v>
      </c>
      <c r="F1224" s="42">
        <v>64086002</v>
      </c>
      <c r="G1224" s="42">
        <v>26117150</v>
      </c>
      <c r="H1224" s="89">
        <v>40.75</v>
      </c>
      <c r="I1224" s="48">
        <v>65647</v>
      </c>
      <c r="J1224" s="48">
        <v>1012459</v>
      </c>
      <c r="K1224" s="48">
        <v>1667370</v>
      </c>
      <c r="L1224" s="48">
        <v>2379981</v>
      </c>
      <c r="N1224" s="3" t="str">
        <f t="shared" si="288"/>
        <v>0</v>
      </c>
      <c r="O1224" s="3" t="str">
        <f t="shared" si="289"/>
        <v>0</v>
      </c>
      <c r="P1224" s="3" t="str">
        <f t="shared" si="290"/>
        <v>0</v>
      </c>
      <c r="Q1224" s="3" t="str">
        <f t="shared" si="291"/>
        <v>0</v>
      </c>
      <c r="R1224" s="8">
        <f t="shared" si="292"/>
        <v>0</v>
      </c>
      <c r="S1224" s="6">
        <f t="shared" si="293"/>
        <v>40.75</v>
      </c>
      <c r="T1224" s="6">
        <f t="shared" si="294"/>
        <v>7.9977792966395373</v>
      </c>
      <c r="V1224" s="3" t="str">
        <f t="shared" si="295"/>
        <v>PASS</v>
      </c>
      <c r="W1224" s="3" t="str">
        <f t="shared" si="296"/>
        <v>PASS</v>
      </c>
      <c r="X1224" s="3" t="str">
        <f t="shared" si="297"/>
        <v>PASS</v>
      </c>
      <c r="Y1224" s="3" t="str">
        <f t="shared" si="298"/>
        <v>PASS</v>
      </c>
      <c r="Z1224" s="3" t="str">
        <f t="shared" si="299"/>
        <v>PASS</v>
      </c>
      <c r="AA1224" s="18">
        <f t="shared" si="300"/>
        <v>3</v>
      </c>
      <c r="AB1224" s="3" t="str">
        <f t="shared" si="301"/>
        <v>A092460</v>
      </c>
      <c r="AC1224" s="13" t="str">
        <f t="shared" si="302"/>
        <v>한라IMS</v>
      </c>
    </row>
    <row r="1225" spans="1:29" hidden="1">
      <c r="A1225" s="55">
        <f t="shared" si="303"/>
        <v>1217</v>
      </c>
      <c r="B1225" s="143" t="s">
        <v>2307</v>
      </c>
      <c r="C1225" s="175" t="s">
        <v>3289</v>
      </c>
      <c r="D1225" s="37" t="s">
        <v>2294</v>
      </c>
      <c r="E1225" s="38">
        <v>84261</v>
      </c>
      <c r="F1225" s="39">
        <v>19459158</v>
      </c>
      <c r="G1225" s="39">
        <v>10059727</v>
      </c>
      <c r="H1225" s="88">
        <v>51.7</v>
      </c>
      <c r="I1225" s="47">
        <v>-573304</v>
      </c>
      <c r="J1225" s="47">
        <v>-61706</v>
      </c>
      <c r="K1225" s="47">
        <v>375221</v>
      </c>
      <c r="L1225" s="47">
        <v>-622259</v>
      </c>
      <c r="N1225" s="3" t="str">
        <f t="shared" ref="N1225:N1288" si="304">IF(I1225&gt;N$8,"0","1")</f>
        <v>1</v>
      </c>
      <c r="O1225" s="3" t="str">
        <f t="shared" ref="O1225:O1288" si="305">IF(J1225&gt;O$8,"0","1")</f>
        <v>1</v>
      </c>
      <c r="P1225" s="3" t="str">
        <f t="shared" ref="P1225:P1288" si="306">IF(K1225&gt;P$8,"0","1")</f>
        <v>0</v>
      </c>
      <c r="Q1225" s="3" t="str">
        <f t="shared" ref="Q1225:Q1288" si="307">IF(L1225&gt;Q$8,"0","1")</f>
        <v>1</v>
      </c>
      <c r="R1225" s="8">
        <f t="shared" ref="R1225:R1288" si="308">COUNTIF(N1225:Q1225,"1")</f>
        <v>3</v>
      </c>
      <c r="S1225" s="6">
        <f t="shared" ref="S1225:S1288" si="309">IF(D1225=$W$4,"",H1225)</f>
        <v>51.7</v>
      </c>
      <c r="T1225" s="6">
        <f t="shared" ref="T1225:T1288" si="310">SUM(I1225:L1225)/F1225*100</f>
        <v>-4.5328168875549499</v>
      </c>
      <c r="V1225" s="3" t="str">
        <f t="shared" ref="V1225:V1288" si="311">IF(OR(H1225=$V$3,H1225=$V$4),"FAIL","PASS")</f>
        <v>PASS</v>
      </c>
      <c r="W1225" s="3" t="str">
        <f t="shared" ref="W1225:W1288" si="312">IF(S1225="","PASS",IF(S1225&gt;$W$3,"FAIL","PASS"))</f>
        <v>PASS</v>
      </c>
      <c r="X1225" s="3" t="str">
        <f t="shared" ref="X1225:X1288" si="313">IF(AND(Y1225=$X$3,Z1225=$X$3),"FAIL","PASS")</f>
        <v>PASS</v>
      </c>
      <c r="Y1225" s="3" t="str">
        <f t="shared" ref="Y1225:Y1288" si="314">IF(R1225=$Y$3,"FAIL","PASS")</f>
        <v>PASS</v>
      </c>
      <c r="Z1225" s="3" t="str">
        <f t="shared" ref="Z1225:Z1288" si="315">IF(ISERROR(IF(T1225&lt;$Z$3,"FAIL","PASS")),"",IF(T1225&lt;$Z$3,"FAIL","PASS"))</f>
        <v>PASS</v>
      </c>
      <c r="AA1225" s="18">
        <f t="shared" ref="AA1225:AA1288" si="316">COUNTIF(V1225:X1225,$AA$3)</f>
        <v>3</v>
      </c>
      <c r="AB1225" s="3" t="str">
        <f t="shared" ref="AB1225:AB1288" si="317">B1225</f>
        <v>A150840</v>
      </c>
      <c r="AC1225" s="13" t="str">
        <f t="shared" ref="AC1225:AC1288" si="318">C1225</f>
        <v>인트로메딕</v>
      </c>
    </row>
    <row r="1226" spans="1:29" hidden="1">
      <c r="A1226" s="55">
        <f t="shared" si="303"/>
        <v>1218</v>
      </c>
      <c r="B1226" s="143" t="s">
        <v>2160</v>
      </c>
      <c r="C1226" s="175" t="s">
        <v>3344</v>
      </c>
      <c r="D1226" s="37" t="s">
        <v>2288</v>
      </c>
      <c r="E1226" s="38">
        <v>81450</v>
      </c>
      <c r="F1226" s="39">
        <v>183626155</v>
      </c>
      <c r="G1226" s="39">
        <v>119876468</v>
      </c>
      <c r="H1226" s="88">
        <v>65.28</v>
      </c>
      <c r="I1226" s="47">
        <v>-841329</v>
      </c>
      <c r="J1226" s="47">
        <v>1702711</v>
      </c>
      <c r="K1226" s="47">
        <v>-3280739</v>
      </c>
      <c r="L1226" s="47">
        <v>-7072095</v>
      </c>
      <c r="N1226" s="3" t="str">
        <f t="shared" si="304"/>
        <v>1</v>
      </c>
      <c r="O1226" s="3" t="str">
        <f t="shared" si="305"/>
        <v>0</v>
      </c>
      <c r="P1226" s="3" t="str">
        <f t="shared" si="306"/>
        <v>1</v>
      </c>
      <c r="Q1226" s="3" t="str">
        <f t="shared" si="307"/>
        <v>1</v>
      </c>
      <c r="R1226" s="8">
        <f t="shared" si="308"/>
        <v>3</v>
      </c>
      <c r="S1226" s="6">
        <f t="shared" si="309"/>
        <v>65.28</v>
      </c>
      <c r="T1226" s="6">
        <f t="shared" si="310"/>
        <v>-5.1688998225770177</v>
      </c>
      <c r="V1226" s="3" t="str">
        <f t="shared" si="311"/>
        <v>PASS</v>
      </c>
      <c r="W1226" s="3" t="str">
        <f t="shared" si="312"/>
        <v>PASS</v>
      </c>
      <c r="X1226" s="3" t="str">
        <f t="shared" si="313"/>
        <v>PASS</v>
      </c>
      <c r="Y1226" s="3" t="str">
        <f t="shared" si="314"/>
        <v>PASS</v>
      </c>
      <c r="Z1226" s="3" t="str">
        <f t="shared" si="315"/>
        <v>PASS</v>
      </c>
      <c r="AA1226" s="18">
        <f t="shared" si="316"/>
        <v>3</v>
      </c>
      <c r="AB1226" s="3" t="str">
        <f t="shared" si="317"/>
        <v>A144620</v>
      </c>
      <c r="AC1226" s="13" t="str">
        <f t="shared" si="318"/>
        <v>코오롱머티리얼</v>
      </c>
    </row>
    <row r="1227" spans="1:29" hidden="1">
      <c r="A1227" s="55">
        <f t="shared" ref="A1227:A1290" si="319">+A1226+1</f>
        <v>1219</v>
      </c>
      <c r="B1227" s="143" t="s">
        <v>1116</v>
      </c>
      <c r="C1227" s="175" t="s">
        <v>3096</v>
      </c>
      <c r="D1227" s="37" t="s">
        <v>2288</v>
      </c>
      <c r="E1227" s="38">
        <v>110585</v>
      </c>
      <c r="F1227" s="39">
        <v>53641252</v>
      </c>
      <c r="G1227" s="39">
        <v>29188269</v>
      </c>
      <c r="H1227" s="88">
        <v>54.41</v>
      </c>
      <c r="I1227" s="47">
        <v>41002</v>
      </c>
      <c r="J1227" s="47">
        <v>39016</v>
      </c>
      <c r="K1227" s="47">
        <v>116652</v>
      </c>
      <c r="L1227" s="47">
        <v>-45289</v>
      </c>
      <c r="N1227" s="3" t="str">
        <f t="shared" si="304"/>
        <v>0</v>
      </c>
      <c r="O1227" s="3" t="str">
        <f t="shared" si="305"/>
        <v>0</v>
      </c>
      <c r="P1227" s="3" t="str">
        <f t="shared" si="306"/>
        <v>0</v>
      </c>
      <c r="Q1227" s="3" t="str">
        <f t="shared" si="307"/>
        <v>1</v>
      </c>
      <c r="R1227" s="8">
        <f t="shared" si="308"/>
        <v>1</v>
      </c>
      <c r="S1227" s="6">
        <f t="shared" si="309"/>
        <v>54.41</v>
      </c>
      <c r="T1227" s="6">
        <f t="shared" si="310"/>
        <v>0.28221004237559555</v>
      </c>
      <c r="V1227" s="3" t="str">
        <f t="shared" si="311"/>
        <v>PASS</v>
      </c>
      <c r="W1227" s="3" t="str">
        <f t="shared" si="312"/>
        <v>PASS</v>
      </c>
      <c r="X1227" s="3" t="str">
        <f t="shared" si="313"/>
        <v>PASS</v>
      </c>
      <c r="Y1227" s="3" t="str">
        <f t="shared" si="314"/>
        <v>PASS</v>
      </c>
      <c r="Z1227" s="3" t="str">
        <f t="shared" si="315"/>
        <v>PASS</v>
      </c>
      <c r="AA1227" s="18">
        <f t="shared" si="316"/>
        <v>3</v>
      </c>
      <c r="AB1227" s="3" t="str">
        <f t="shared" si="317"/>
        <v>A065940</v>
      </c>
      <c r="AC1227" s="13" t="str">
        <f t="shared" si="318"/>
        <v>케이에스씨비</v>
      </c>
    </row>
    <row r="1228" spans="1:29">
      <c r="A1228" s="55">
        <f t="shared" si="319"/>
        <v>1220</v>
      </c>
      <c r="B1228" s="143" t="s">
        <v>742</v>
      </c>
      <c r="C1228" s="175" t="s">
        <v>3148</v>
      </c>
      <c r="D1228" s="37" t="s">
        <v>2287</v>
      </c>
      <c r="E1228" s="38">
        <v>117830</v>
      </c>
      <c r="F1228" s="39">
        <v>14991660</v>
      </c>
      <c r="G1228" s="39">
        <v>8605906</v>
      </c>
      <c r="H1228" s="88">
        <v>57.4</v>
      </c>
      <c r="I1228" s="47">
        <v>-662001</v>
      </c>
      <c r="J1228" s="47">
        <v>-563485</v>
      </c>
      <c r="K1228" s="47">
        <v>-4030381</v>
      </c>
      <c r="L1228" s="47">
        <v>-4140595</v>
      </c>
      <c r="N1228" s="3" t="str">
        <f t="shared" si="304"/>
        <v>1</v>
      </c>
      <c r="O1228" s="3" t="str">
        <f t="shared" si="305"/>
        <v>1</v>
      </c>
      <c r="P1228" s="3" t="str">
        <f t="shared" si="306"/>
        <v>1</v>
      </c>
      <c r="Q1228" s="3" t="str">
        <f t="shared" si="307"/>
        <v>1</v>
      </c>
      <c r="R1228" s="8">
        <f t="shared" si="308"/>
        <v>4</v>
      </c>
      <c r="S1228" s="6">
        <f t="shared" si="309"/>
        <v>57.4</v>
      </c>
      <c r="T1228" s="6">
        <f t="shared" si="310"/>
        <v>-62.677928928484242</v>
      </c>
      <c r="V1228" s="3" t="str">
        <f t="shared" si="311"/>
        <v>PASS</v>
      </c>
      <c r="W1228" s="3" t="str">
        <f t="shared" si="312"/>
        <v>PASS</v>
      </c>
      <c r="X1228" s="3" t="str">
        <f t="shared" si="313"/>
        <v>FAIL</v>
      </c>
      <c r="Y1228" s="3" t="str">
        <f t="shared" si="314"/>
        <v>FAIL</v>
      </c>
      <c r="Z1228" s="3" t="str">
        <f t="shared" si="315"/>
        <v>FAIL</v>
      </c>
      <c r="AA1228" s="18">
        <f t="shared" si="316"/>
        <v>2</v>
      </c>
      <c r="AB1228" s="3" t="str">
        <f t="shared" si="317"/>
        <v>A035290</v>
      </c>
      <c r="AC1228" s="13" t="str">
        <f t="shared" si="318"/>
        <v>에이원앤</v>
      </c>
    </row>
    <row r="1229" spans="1:29" hidden="1">
      <c r="A1229" s="55">
        <f t="shared" si="319"/>
        <v>1221</v>
      </c>
      <c r="B1229" s="146" t="s">
        <v>614</v>
      </c>
      <c r="C1229" s="176" t="s">
        <v>1945</v>
      </c>
      <c r="D1229" s="40" t="s">
        <v>2287</v>
      </c>
      <c r="E1229" s="41">
        <v>86767</v>
      </c>
      <c r="F1229" s="42">
        <v>131386885</v>
      </c>
      <c r="G1229" s="42">
        <v>12626239</v>
      </c>
      <c r="H1229" s="89">
        <v>9.61</v>
      </c>
      <c r="I1229" s="48">
        <v>2714562</v>
      </c>
      <c r="J1229" s="48">
        <v>3431150</v>
      </c>
      <c r="K1229" s="48">
        <v>2879903</v>
      </c>
      <c r="L1229" s="48">
        <v>2852821</v>
      </c>
      <c r="N1229" s="3" t="str">
        <f t="shared" si="304"/>
        <v>0</v>
      </c>
      <c r="O1229" s="3" t="str">
        <f t="shared" si="305"/>
        <v>0</v>
      </c>
      <c r="P1229" s="3" t="str">
        <f t="shared" si="306"/>
        <v>0</v>
      </c>
      <c r="Q1229" s="3" t="str">
        <f t="shared" si="307"/>
        <v>0</v>
      </c>
      <c r="R1229" s="8">
        <f t="shared" si="308"/>
        <v>0</v>
      </c>
      <c r="S1229" s="6">
        <f t="shared" si="309"/>
        <v>9.61</v>
      </c>
      <c r="T1229" s="6">
        <f t="shared" si="310"/>
        <v>9.0408079923654476</v>
      </c>
      <c r="V1229" s="3" t="str">
        <f t="shared" si="311"/>
        <v>PASS</v>
      </c>
      <c r="W1229" s="3" t="str">
        <f t="shared" si="312"/>
        <v>PASS</v>
      </c>
      <c r="X1229" s="3" t="str">
        <f t="shared" si="313"/>
        <v>PASS</v>
      </c>
      <c r="Y1229" s="3" t="str">
        <f t="shared" si="314"/>
        <v>PASS</v>
      </c>
      <c r="Z1229" s="3" t="str">
        <f t="shared" si="315"/>
        <v>PASS</v>
      </c>
      <c r="AA1229" s="18">
        <f t="shared" si="316"/>
        <v>3</v>
      </c>
      <c r="AB1229" s="3" t="str">
        <f t="shared" si="317"/>
        <v>A025530</v>
      </c>
      <c r="AC1229" s="13" t="str">
        <f t="shared" si="318"/>
        <v>SJM홀딩스</v>
      </c>
    </row>
    <row r="1230" spans="1:29" hidden="1">
      <c r="A1230" s="55">
        <f t="shared" si="319"/>
        <v>1222</v>
      </c>
      <c r="B1230" s="143" t="s">
        <v>1313</v>
      </c>
      <c r="C1230" s="175" t="s">
        <v>1774</v>
      </c>
      <c r="D1230" s="37" t="s">
        <v>2287</v>
      </c>
      <c r="E1230" s="38">
        <v>71254</v>
      </c>
      <c r="F1230" s="39">
        <v>59268989</v>
      </c>
      <c r="G1230" s="39">
        <v>104390862</v>
      </c>
      <c r="H1230" s="88">
        <v>176.13</v>
      </c>
      <c r="I1230" s="47">
        <v>1555632</v>
      </c>
      <c r="J1230" s="47">
        <v>1095473</v>
      </c>
      <c r="K1230" s="47">
        <v>-1846516</v>
      </c>
      <c r="L1230" s="47">
        <v>1905503</v>
      </c>
      <c r="N1230" s="3" t="str">
        <f t="shared" si="304"/>
        <v>0</v>
      </c>
      <c r="O1230" s="3" t="str">
        <f t="shared" si="305"/>
        <v>0</v>
      </c>
      <c r="P1230" s="3" t="str">
        <f t="shared" si="306"/>
        <v>1</v>
      </c>
      <c r="Q1230" s="3" t="str">
        <f t="shared" si="307"/>
        <v>0</v>
      </c>
      <c r="R1230" s="8">
        <f t="shared" si="308"/>
        <v>1</v>
      </c>
      <c r="S1230" s="6">
        <f t="shared" si="309"/>
        <v>176.13</v>
      </c>
      <c r="T1230" s="6">
        <f t="shared" si="310"/>
        <v>4.572529489240992</v>
      </c>
      <c r="V1230" s="3" t="str">
        <f t="shared" si="311"/>
        <v>PASS</v>
      </c>
      <c r="W1230" s="3" t="str">
        <f t="shared" si="312"/>
        <v>PASS</v>
      </c>
      <c r="X1230" s="3" t="str">
        <f t="shared" si="313"/>
        <v>PASS</v>
      </c>
      <c r="Y1230" s="3" t="str">
        <f t="shared" si="314"/>
        <v>PASS</v>
      </c>
      <c r="Z1230" s="3" t="str">
        <f t="shared" si="315"/>
        <v>PASS</v>
      </c>
      <c r="AA1230" s="18">
        <f t="shared" si="316"/>
        <v>3</v>
      </c>
      <c r="AB1230" s="3" t="str">
        <f t="shared" si="317"/>
        <v>A090080</v>
      </c>
      <c r="AC1230" s="13" t="str">
        <f t="shared" si="318"/>
        <v>평화산업</v>
      </c>
    </row>
    <row r="1231" spans="1:29">
      <c r="A1231" s="55">
        <f t="shared" si="319"/>
        <v>1223</v>
      </c>
      <c r="B1231" s="143" t="s">
        <v>948</v>
      </c>
      <c r="C1231" s="175" t="s">
        <v>1763</v>
      </c>
      <c r="D1231" s="37" t="s">
        <v>2286</v>
      </c>
      <c r="E1231" s="38">
        <v>82530</v>
      </c>
      <c r="F1231" s="39">
        <v>21912237</v>
      </c>
      <c r="G1231" s="39">
        <v>31710465</v>
      </c>
      <c r="H1231" s="88" t="s">
        <v>2311</v>
      </c>
      <c r="I1231" s="47">
        <v>-5924483</v>
      </c>
      <c r="J1231" s="47">
        <v>-559909</v>
      </c>
      <c r="K1231" s="47">
        <v>886784</v>
      </c>
      <c r="L1231" s="47">
        <v>-247439</v>
      </c>
      <c r="N1231" s="3" t="str">
        <f t="shared" si="304"/>
        <v>1</v>
      </c>
      <c r="O1231" s="3" t="str">
        <f t="shared" si="305"/>
        <v>1</v>
      </c>
      <c r="P1231" s="3" t="str">
        <f t="shared" si="306"/>
        <v>0</v>
      </c>
      <c r="Q1231" s="3" t="str">
        <f t="shared" si="307"/>
        <v>1</v>
      </c>
      <c r="R1231" s="8">
        <f t="shared" si="308"/>
        <v>3</v>
      </c>
      <c r="S1231" s="6" t="str">
        <f t="shared" si="309"/>
        <v>일부잠식</v>
      </c>
      <c r="T1231" s="6">
        <f t="shared" si="310"/>
        <v>-26.674807323414768</v>
      </c>
      <c r="V1231" s="3" t="str">
        <f t="shared" si="311"/>
        <v>FAIL</v>
      </c>
      <c r="W1231" s="3" t="str">
        <f t="shared" si="312"/>
        <v>FAIL</v>
      </c>
      <c r="X1231" s="3" t="str">
        <f t="shared" si="313"/>
        <v>PASS</v>
      </c>
      <c r="Y1231" s="3" t="str">
        <f t="shared" si="314"/>
        <v>PASS</v>
      </c>
      <c r="Z1231" s="3" t="str">
        <f t="shared" si="315"/>
        <v>FAIL</v>
      </c>
      <c r="AA1231" s="18">
        <f t="shared" si="316"/>
        <v>1</v>
      </c>
      <c r="AB1231" s="3" t="str">
        <f t="shared" si="317"/>
        <v>A050090</v>
      </c>
      <c r="AC1231" s="13" t="str">
        <f t="shared" si="318"/>
        <v>휘닉스소재</v>
      </c>
    </row>
    <row r="1232" spans="1:29" hidden="1">
      <c r="A1232" s="55">
        <f t="shared" si="319"/>
        <v>1224</v>
      </c>
      <c r="B1232" s="143" t="s">
        <v>103</v>
      </c>
      <c r="C1232" s="175" t="s">
        <v>3343</v>
      </c>
      <c r="D1232" s="37" t="s">
        <v>2288</v>
      </c>
      <c r="E1232" s="38">
        <v>79800</v>
      </c>
      <c r="F1232" s="39">
        <v>223329176</v>
      </c>
      <c r="G1232" s="39">
        <v>74746502</v>
      </c>
      <c r="H1232" s="88">
        <v>33.47</v>
      </c>
      <c r="I1232" s="47">
        <v>334717</v>
      </c>
      <c r="J1232" s="47">
        <v>1305379</v>
      </c>
      <c r="K1232" s="47">
        <v>88790</v>
      </c>
      <c r="L1232" s="47">
        <v>-2334496</v>
      </c>
      <c r="N1232" s="3" t="str">
        <f t="shared" si="304"/>
        <v>0</v>
      </c>
      <c r="O1232" s="3" t="str">
        <f t="shared" si="305"/>
        <v>0</v>
      </c>
      <c r="P1232" s="3" t="str">
        <f t="shared" si="306"/>
        <v>0</v>
      </c>
      <c r="Q1232" s="3" t="str">
        <f t="shared" si="307"/>
        <v>1</v>
      </c>
      <c r="R1232" s="8">
        <f t="shared" si="308"/>
        <v>1</v>
      </c>
      <c r="S1232" s="6">
        <f t="shared" si="309"/>
        <v>33.47</v>
      </c>
      <c r="T1232" s="6">
        <f t="shared" si="310"/>
        <v>-0.27117370459469209</v>
      </c>
      <c r="V1232" s="3" t="str">
        <f t="shared" si="311"/>
        <v>PASS</v>
      </c>
      <c r="W1232" s="3" t="str">
        <f t="shared" si="312"/>
        <v>PASS</v>
      </c>
      <c r="X1232" s="3" t="str">
        <f t="shared" si="313"/>
        <v>PASS</v>
      </c>
      <c r="Y1232" s="3" t="str">
        <f t="shared" si="314"/>
        <v>PASS</v>
      </c>
      <c r="Z1232" s="3" t="str">
        <f t="shared" si="315"/>
        <v>PASS</v>
      </c>
      <c r="AA1232" s="18">
        <f t="shared" si="316"/>
        <v>3</v>
      </c>
      <c r="AB1232" s="3" t="str">
        <f t="shared" si="317"/>
        <v>A002200</v>
      </c>
      <c r="AC1232" s="13" t="str">
        <f t="shared" si="318"/>
        <v>수출포장</v>
      </c>
    </row>
    <row r="1233" spans="1:29" hidden="1">
      <c r="A1233" s="55">
        <f t="shared" si="319"/>
        <v>1225</v>
      </c>
      <c r="B1233" s="143" t="s">
        <v>644</v>
      </c>
      <c r="C1233" s="175" t="s">
        <v>3294</v>
      </c>
      <c r="D1233" s="37" t="s">
        <v>1474</v>
      </c>
      <c r="E1233" s="38">
        <v>93600</v>
      </c>
      <c r="F1233" s="39">
        <v>51593913</v>
      </c>
      <c r="G1233" s="39">
        <v>1449466</v>
      </c>
      <c r="H1233" s="88">
        <v>2.81</v>
      </c>
      <c r="I1233" s="47">
        <v>1718716</v>
      </c>
      <c r="J1233" s="47">
        <v>2210915</v>
      </c>
      <c r="K1233" s="47">
        <v>1003813</v>
      </c>
      <c r="L1233" s="47">
        <v>-1481526</v>
      </c>
      <c r="N1233" s="3" t="str">
        <f t="shared" si="304"/>
        <v>0</v>
      </c>
      <c r="O1233" s="3" t="str">
        <f t="shared" si="305"/>
        <v>0</v>
      </c>
      <c r="P1233" s="3" t="str">
        <f t="shared" si="306"/>
        <v>0</v>
      </c>
      <c r="Q1233" s="3" t="str">
        <f t="shared" si="307"/>
        <v>1</v>
      </c>
      <c r="R1233" s="8">
        <f t="shared" si="308"/>
        <v>1</v>
      </c>
      <c r="S1233" s="6" t="str">
        <f t="shared" si="309"/>
        <v/>
      </c>
      <c r="T1233" s="6">
        <f t="shared" si="310"/>
        <v>6.6905528177325886</v>
      </c>
      <c r="V1233" s="3" t="str">
        <f t="shared" si="311"/>
        <v>PASS</v>
      </c>
      <c r="W1233" s="3" t="str">
        <f t="shared" si="312"/>
        <v>PASS</v>
      </c>
      <c r="X1233" s="3" t="str">
        <f t="shared" si="313"/>
        <v>PASS</v>
      </c>
      <c r="Y1233" s="3" t="str">
        <f t="shared" si="314"/>
        <v>PASS</v>
      </c>
      <c r="Z1233" s="3" t="str">
        <f t="shared" si="315"/>
        <v>PASS</v>
      </c>
      <c r="AA1233" s="18">
        <f t="shared" si="316"/>
        <v>3</v>
      </c>
      <c r="AB1233" s="3" t="str">
        <f t="shared" si="317"/>
        <v>A027830</v>
      </c>
      <c r="AC1233" s="13" t="str">
        <f t="shared" si="318"/>
        <v>대성창투</v>
      </c>
    </row>
    <row r="1234" spans="1:29" hidden="1">
      <c r="A1234" s="55">
        <f t="shared" si="319"/>
        <v>1226</v>
      </c>
      <c r="B1234" s="146" t="s">
        <v>2077</v>
      </c>
      <c r="C1234" s="176" t="s">
        <v>3346</v>
      </c>
      <c r="D1234" s="40" t="s">
        <v>2288</v>
      </c>
      <c r="E1234" s="41">
        <v>75791</v>
      </c>
      <c r="F1234" s="42">
        <v>40716650</v>
      </c>
      <c r="G1234" s="42">
        <v>16053502</v>
      </c>
      <c r="H1234" s="89">
        <v>39.43</v>
      </c>
      <c r="I1234" s="48">
        <v>948655</v>
      </c>
      <c r="J1234" s="48">
        <v>515285</v>
      </c>
      <c r="K1234" s="48">
        <v>1739825</v>
      </c>
      <c r="L1234" s="48">
        <v>-196181</v>
      </c>
      <c r="N1234" s="3" t="str">
        <f t="shared" si="304"/>
        <v>0</v>
      </c>
      <c r="O1234" s="3" t="str">
        <f t="shared" si="305"/>
        <v>0</v>
      </c>
      <c r="P1234" s="3" t="str">
        <f t="shared" si="306"/>
        <v>0</v>
      </c>
      <c r="Q1234" s="3" t="str">
        <f t="shared" si="307"/>
        <v>1</v>
      </c>
      <c r="R1234" s="8">
        <f t="shared" si="308"/>
        <v>1</v>
      </c>
      <c r="S1234" s="6">
        <f t="shared" si="309"/>
        <v>39.43</v>
      </c>
      <c r="T1234" s="6">
        <f t="shared" si="310"/>
        <v>7.3866194787636026</v>
      </c>
      <c r="V1234" s="3" t="str">
        <f t="shared" si="311"/>
        <v>PASS</v>
      </c>
      <c r="W1234" s="3" t="str">
        <f t="shared" si="312"/>
        <v>PASS</v>
      </c>
      <c r="X1234" s="3" t="str">
        <f t="shared" si="313"/>
        <v>PASS</v>
      </c>
      <c r="Y1234" s="3" t="str">
        <f t="shared" si="314"/>
        <v>PASS</v>
      </c>
      <c r="Z1234" s="3" t="str">
        <f t="shared" si="315"/>
        <v>PASS</v>
      </c>
      <c r="AA1234" s="18">
        <f t="shared" si="316"/>
        <v>3</v>
      </c>
      <c r="AB1234" s="3" t="str">
        <f t="shared" si="317"/>
        <v>A101240</v>
      </c>
      <c r="AC1234" s="13" t="str">
        <f t="shared" si="318"/>
        <v>씨큐브</v>
      </c>
    </row>
    <row r="1235" spans="1:29" hidden="1">
      <c r="A1235" s="55">
        <f t="shared" si="319"/>
        <v>1227</v>
      </c>
      <c r="B1235" s="143" t="s">
        <v>2086</v>
      </c>
      <c r="C1235" s="175" t="s">
        <v>3361</v>
      </c>
      <c r="D1235" s="37" t="s">
        <v>2287</v>
      </c>
      <c r="E1235" s="38">
        <v>77235</v>
      </c>
      <c r="F1235" s="39">
        <v>83321322</v>
      </c>
      <c r="G1235" s="39">
        <v>8033436</v>
      </c>
      <c r="H1235" s="88">
        <v>9.64</v>
      </c>
      <c r="I1235" s="47">
        <v>2050697</v>
      </c>
      <c r="J1235" s="47">
        <v>966961</v>
      </c>
      <c r="K1235" s="47">
        <v>811953</v>
      </c>
      <c r="L1235" s="47">
        <v>1955593</v>
      </c>
      <c r="N1235" s="3" t="str">
        <f t="shared" si="304"/>
        <v>0</v>
      </c>
      <c r="O1235" s="3" t="str">
        <f t="shared" si="305"/>
        <v>0</v>
      </c>
      <c r="P1235" s="3" t="str">
        <f t="shared" si="306"/>
        <v>0</v>
      </c>
      <c r="Q1235" s="3" t="str">
        <f t="shared" si="307"/>
        <v>0</v>
      </c>
      <c r="R1235" s="8">
        <f t="shared" si="308"/>
        <v>0</v>
      </c>
      <c r="S1235" s="6">
        <f t="shared" si="309"/>
        <v>9.64</v>
      </c>
      <c r="T1235" s="6">
        <f t="shared" si="310"/>
        <v>6.9432455716437147</v>
      </c>
      <c r="V1235" s="3" t="str">
        <f t="shared" si="311"/>
        <v>PASS</v>
      </c>
      <c r="W1235" s="3" t="str">
        <f t="shared" si="312"/>
        <v>PASS</v>
      </c>
      <c r="X1235" s="3" t="str">
        <f t="shared" si="313"/>
        <v>PASS</v>
      </c>
      <c r="Y1235" s="3" t="str">
        <f t="shared" si="314"/>
        <v>PASS</v>
      </c>
      <c r="Z1235" s="3" t="str">
        <f t="shared" si="315"/>
        <v>PASS</v>
      </c>
      <c r="AA1235" s="18">
        <f t="shared" si="316"/>
        <v>3</v>
      </c>
      <c r="AB1235" s="3" t="str">
        <f t="shared" si="317"/>
        <v>A111870</v>
      </c>
      <c r="AC1235" s="13" t="str">
        <f t="shared" si="318"/>
        <v>삼본정밀전자</v>
      </c>
    </row>
    <row r="1236" spans="1:29" hidden="1">
      <c r="A1236" s="55">
        <f t="shared" si="319"/>
        <v>1228</v>
      </c>
      <c r="B1236" s="143" t="s">
        <v>1128</v>
      </c>
      <c r="C1236" s="175" t="s">
        <v>3383</v>
      </c>
      <c r="D1236" s="37" t="s">
        <v>2286</v>
      </c>
      <c r="E1236" s="38">
        <v>77104</v>
      </c>
      <c r="F1236" s="39">
        <v>142287916</v>
      </c>
      <c r="G1236" s="39">
        <v>55924627</v>
      </c>
      <c r="H1236" s="88">
        <v>39.299999999999997</v>
      </c>
      <c r="I1236" s="47">
        <v>5735741</v>
      </c>
      <c r="J1236" s="47">
        <v>4030935</v>
      </c>
      <c r="K1236" s="47">
        <v>3654794</v>
      </c>
      <c r="L1236" s="47">
        <v>1577762</v>
      </c>
      <c r="N1236" s="3" t="str">
        <f t="shared" si="304"/>
        <v>0</v>
      </c>
      <c r="O1236" s="3" t="str">
        <f t="shared" si="305"/>
        <v>0</v>
      </c>
      <c r="P1236" s="3" t="str">
        <f t="shared" si="306"/>
        <v>0</v>
      </c>
      <c r="Q1236" s="3" t="str">
        <f t="shared" si="307"/>
        <v>0</v>
      </c>
      <c r="R1236" s="8">
        <f t="shared" si="308"/>
        <v>0</v>
      </c>
      <c r="S1236" s="6">
        <f t="shared" si="309"/>
        <v>39.299999999999997</v>
      </c>
      <c r="T1236" s="6">
        <f t="shared" si="310"/>
        <v>10.541465798121607</v>
      </c>
      <c r="V1236" s="3" t="str">
        <f t="shared" si="311"/>
        <v>PASS</v>
      </c>
      <c r="W1236" s="3" t="str">
        <f t="shared" si="312"/>
        <v>PASS</v>
      </c>
      <c r="X1236" s="3" t="str">
        <f t="shared" si="313"/>
        <v>PASS</v>
      </c>
      <c r="Y1236" s="3" t="str">
        <f t="shared" si="314"/>
        <v>PASS</v>
      </c>
      <c r="Z1236" s="3" t="str">
        <f t="shared" si="315"/>
        <v>PASS</v>
      </c>
      <c r="AA1236" s="18">
        <f t="shared" si="316"/>
        <v>3</v>
      </c>
      <c r="AB1236" s="3" t="str">
        <f t="shared" si="317"/>
        <v>A066670</v>
      </c>
      <c r="AC1236" s="13" t="str">
        <f t="shared" si="318"/>
        <v>디스플레이텍</v>
      </c>
    </row>
    <row r="1237" spans="1:29" hidden="1">
      <c r="A1237" s="55">
        <f t="shared" si="319"/>
        <v>1229</v>
      </c>
      <c r="B1237" s="143" t="s">
        <v>52</v>
      </c>
      <c r="C1237" s="175" t="s">
        <v>3374</v>
      </c>
      <c r="D1237" s="37" t="s">
        <v>2288</v>
      </c>
      <c r="E1237" s="38">
        <v>74493</v>
      </c>
      <c r="F1237" s="39">
        <v>223786918</v>
      </c>
      <c r="G1237" s="39">
        <v>45562454</v>
      </c>
      <c r="H1237" s="88">
        <v>20.36</v>
      </c>
      <c r="I1237" s="47">
        <v>2028771</v>
      </c>
      <c r="J1237" s="47">
        <v>1453923</v>
      </c>
      <c r="K1237" s="47">
        <v>634210</v>
      </c>
      <c r="L1237" s="47">
        <v>1505482</v>
      </c>
      <c r="N1237" s="3" t="str">
        <f t="shared" si="304"/>
        <v>0</v>
      </c>
      <c r="O1237" s="3" t="str">
        <f t="shared" si="305"/>
        <v>0</v>
      </c>
      <c r="P1237" s="3" t="str">
        <f t="shared" si="306"/>
        <v>0</v>
      </c>
      <c r="Q1237" s="3" t="str">
        <f t="shared" si="307"/>
        <v>0</v>
      </c>
      <c r="R1237" s="8">
        <f t="shared" si="308"/>
        <v>0</v>
      </c>
      <c r="S1237" s="6">
        <f t="shared" si="309"/>
        <v>20.36</v>
      </c>
      <c r="T1237" s="6">
        <f t="shared" si="310"/>
        <v>2.5123836774051287</v>
      </c>
      <c r="V1237" s="3" t="str">
        <f t="shared" si="311"/>
        <v>PASS</v>
      </c>
      <c r="W1237" s="3" t="str">
        <f t="shared" si="312"/>
        <v>PASS</v>
      </c>
      <c r="X1237" s="3" t="str">
        <f t="shared" si="313"/>
        <v>PASS</v>
      </c>
      <c r="Y1237" s="3" t="str">
        <f t="shared" si="314"/>
        <v>PASS</v>
      </c>
      <c r="Z1237" s="3" t="str">
        <f t="shared" si="315"/>
        <v>PASS</v>
      </c>
      <c r="AA1237" s="18">
        <f t="shared" si="316"/>
        <v>3</v>
      </c>
      <c r="AB1237" s="3" t="str">
        <f t="shared" si="317"/>
        <v>A001080</v>
      </c>
      <c r="AC1237" s="13" t="str">
        <f t="shared" si="318"/>
        <v>만호제강</v>
      </c>
    </row>
    <row r="1238" spans="1:29" hidden="1">
      <c r="A1238" s="55">
        <f t="shared" si="319"/>
        <v>1230</v>
      </c>
      <c r="B1238" s="143" t="s">
        <v>827</v>
      </c>
      <c r="C1238" s="175" t="s">
        <v>3387</v>
      </c>
      <c r="D1238" s="37" t="s">
        <v>2286</v>
      </c>
      <c r="E1238" s="38">
        <v>68599</v>
      </c>
      <c r="F1238" s="39">
        <v>30603102</v>
      </c>
      <c r="G1238" s="39">
        <v>7536704</v>
      </c>
      <c r="H1238" s="88">
        <v>24.63</v>
      </c>
      <c r="I1238" s="47">
        <v>1214995</v>
      </c>
      <c r="J1238" s="47">
        <v>191523</v>
      </c>
      <c r="K1238" s="47">
        <v>1032064</v>
      </c>
      <c r="L1238" s="47">
        <v>85444</v>
      </c>
      <c r="N1238" s="3" t="str">
        <f t="shared" si="304"/>
        <v>0</v>
      </c>
      <c r="O1238" s="3" t="str">
        <f t="shared" si="305"/>
        <v>0</v>
      </c>
      <c r="P1238" s="3" t="str">
        <f t="shared" si="306"/>
        <v>0</v>
      </c>
      <c r="Q1238" s="3" t="str">
        <f t="shared" si="307"/>
        <v>0</v>
      </c>
      <c r="R1238" s="8">
        <f t="shared" si="308"/>
        <v>0</v>
      </c>
      <c r="S1238" s="6">
        <f t="shared" si="309"/>
        <v>24.63</v>
      </c>
      <c r="T1238" s="6">
        <f t="shared" si="310"/>
        <v>8.2476148986465496</v>
      </c>
      <c r="V1238" s="3" t="str">
        <f t="shared" si="311"/>
        <v>PASS</v>
      </c>
      <c r="W1238" s="3" t="str">
        <f t="shared" si="312"/>
        <v>PASS</v>
      </c>
      <c r="X1238" s="3" t="str">
        <f t="shared" si="313"/>
        <v>PASS</v>
      </c>
      <c r="Y1238" s="3" t="str">
        <f t="shared" si="314"/>
        <v>PASS</v>
      </c>
      <c r="Z1238" s="3" t="str">
        <f t="shared" si="315"/>
        <v>PASS</v>
      </c>
      <c r="AA1238" s="18">
        <f t="shared" si="316"/>
        <v>3</v>
      </c>
      <c r="AB1238" s="3" t="str">
        <f t="shared" si="317"/>
        <v>A039420</v>
      </c>
      <c r="AC1238" s="13" t="str">
        <f t="shared" si="318"/>
        <v>케이엘넷</v>
      </c>
    </row>
    <row r="1239" spans="1:29" hidden="1">
      <c r="A1239" s="55">
        <f t="shared" si="319"/>
        <v>1231</v>
      </c>
      <c r="B1239" s="146" t="s">
        <v>3308</v>
      </c>
      <c r="C1239" s="176" t="s">
        <v>3309</v>
      </c>
      <c r="D1239" s="40" t="s">
        <v>2286</v>
      </c>
      <c r="E1239" s="41">
        <v>79406</v>
      </c>
      <c r="F1239" s="42"/>
      <c r="G1239" s="42"/>
      <c r="H1239" s="89"/>
      <c r="I1239" s="48"/>
      <c r="J1239" s="48"/>
      <c r="K1239" s="48">
        <v>1290613</v>
      </c>
      <c r="L1239" s="48"/>
      <c r="N1239" s="3" t="str">
        <f t="shared" si="304"/>
        <v>1</v>
      </c>
      <c r="O1239" s="3" t="str">
        <f t="shared" si="305"/>
        <v>1</v>
      </c>
      <c r="P1239" s="3" t="str">
        <f t="shared" si="306"/>
        <v>0</v>
      </c>
      <c r="Q1239" s="3" t="str">
        <f t="shared" si="307"/>
        <v>1</v>
      </c>
      <c r="R1239" s="8">
        <f t="shared" si="308"/>
        <v>3</v>
      </c>
      <c r="S1239" s="6">
        <f t="shared" si="309"/>
        <v>0</v>
      </c>
      <c r="T1239" s="6" t="e">
        <f t="shared" si="310"/>
        <v>#DIV/0!</v>
      </c>
      <c r="V1239" s="3" t="str">
        <f t="shared" si="311"/>
        <v>PASS</v>
      </c>
      <c r="W1239" s="3" t="str">
        <f t="shared" si="312"/>
        <v>PASS</v>
      </c>
      <c r="X1239" s="3" t="str">
        <f t="shared" si="313"/>
        <v>PASS</v>
      </c>
      <c r="Y1239" s="3" t="str">
        <f t="shared" si="314"/>
        <v>PASS</v>
      </c>
      <c r="Z1239" s="3" t="str">
        <f t="shared" si="315"/>
        <v/>
      </c>
      <c r="AA1239" s="18">
        <f t="shared" si="316"/>
        <v>3</v>
      </c>
      <c r="AB1239" s="3" t="str">
        <f t="shared" si="317"/>
        <v>A122640</v>
      </c>
      <c r="AC1239" s="13" t="str">
        <f t="shared" si="318"/>
        <v>예스티</v>
      </c>
    </row>
    <row r="1240" spans="1:29" hidden="1">
      <c r="A1240" s="55">
        <f t="shared" si="319"/>
        <v>1232</v>
      </c>
      <c r="B1240" s="143" t="s">
        <v>765</v>
      </c>
      <c r="C1240" s="175" t="s">
        <v>3587</v>
      </c>
      <c r="D1240" s="37" t="s">
        <v>2287</v>
      </c>
      <c r="E1240" s="38">
        <v>41730</v>
      </c>
      <c r="F1240" s="39">
        <v>15160163</v>
      </c>
      <c r="G1240" s="39">
        <v>9208578</v>
      </c>
      <c r="H1240" s="88">
        <v>60.74</v>
      </c>
      <c r="I1240" s="47">
        <v>937015</v>
      </c>
      <c r="J1240" s="47">
        <v>-2928170</v>
      </c>
      <c r="K1240" s="47">
        <v>-426582</v>
      </c>
      <c r="L1240" s="47">
        <v>-454045</v>
      </c>
      <c r="N1240" s="3" t="str">
        <f t="shared" si="304"/>
        <v>0</v>
      </c>
      <c r="O1240" s="3" t="str">
        <f t="shared" si="305"/>
        <v>1</v>
      </c>
      <c r="P1240" s="3" t="str">
        <f t="shared" si="306"/>
        <v>1</v>
      </c>
      <c r="Q1240" s="3" t="str">
        <f t="shared" si="307"/>
        <v>1</v>
      </c>
      <c r="R1240" s="8">
        <f t="shared" si="308"/>
        <v>3</v>
      </c>
      <c r="S1240" s="6">
        <f t="shared" si="309"/>
        <v>60.74</v>
      </c>
      <c r="T1240" s="6">
        <f t="shared" si="310"/>
        <v>-18.942949360109125</v>
      </c>
      <c r="V1240" s="3" t="str">
        <f t="shared" si="311"/>
        <v>PASS</v>
      </c>
      <c r="W1240" s="3" t="str">
        <f t="shared" si="312"/>
        <v>PASS</v>
      </c>
      <c r="X1240" s="3" t="str">
        <f t="shared" si="313"/>
        <v>PASS</v>
      </c>
      <c r="Y1240" s="3" t="str">
        <f t="shared" si="314"/>
        <v>PASS</v>
      </c>
      <c r="Z1240" s="3" t="str">
        <f t="shared" si="315"/>
        <v>FAIL</v>
      </c>
      <c r="AA1240" s="18">
        <f t="shared" si="316"/>
        <v>3</v>
      </c>
      <c r="AB1240" s="3" t="str">
        <f t="shared" si="317"/>
        <v>A036260</v>
      </c>
      <c r="AC1240" s="13" t="str">
        <f t="shared" si="318"/>
        <v>웰메이드예당</v>
      </c>
    </row>
    <row r="1241" spans="1:29" hidden="1">
      <c r="A1241" s="55">
        <f t="shared" si="319"/>
        <v>1233</v>
      </c>
      <c r="B1241" s="143" t="s">
        <v>794</v>
      </c>
      <c r="C1241" s="175" t="s">
        <v>3284</v>
      </c>
      <c r="D1241" s="37" t="s">
        <v>2286</v>
      </c>
      <c r="E1241" s="38">
        <v>87481</v>
      </c>
      <c r="F1241" s="39">
        <v>98097280</v>
      </c>
      <c r="G1241" s="39">
        <v>35179980</v>
      </c>
      <c r="H1241" s="88">
        <v>35.86</v>
      </c>
      <c r="I1241" s="47">
        <v>39123</v>
      </c>
      <c r="J1241" s="47">
        <v>-944471</v>
      </c>
      <c r="K1241" s="47">
        <v>-1061979</v>
      </c>
      <c r="L1241" s="47">
        <v>-2341518</v>
      </c>
      <c r="N1241" s="3" t="str">
        <f t="shared" si="304"/>
        <v>0</v>
      </c>
      <c r="O1241" s="3" t="str">
        <f t="shared" si="305"/>
        <v>1</v>
      </c>
      <c r="P1241" s="3" t="str">
        <f t="shared" si="306"/>
        <v>1</v>
      </c>
      <c r="Q1241" s="3" t="str">
        <f t="shared" si="307"/>
        <v>1</v>
      </c>
      <c r="R1241" s="8">
        <f t="shared" si="308"/>
        <v>3</v>
      </c>
      <c r="S1241" s="6">
        <f t="shared" si="309"/>
        <v>35.86</v>
      </c>
      <c r="T1241" s="6">
        <f t="shared" si="310"/>
        <v>-4.3924204626264869</v>
      </c>
      <c r="V1241" s="3" t="str">
        <f t="shared" si="311"/>
        <v>PASS</v>
      </c>
      <c r="W1241" s="3" t="str">
        <f t="shared" si="312"/>
        <v>PASS</v>
      </c>
      <c r="X1241" s="3" t="str">
        <f t="shared" si="313"/>
        <v>PASS</v>
      </c>
      <c r="Y1241" s="3" t="str">
        <f t="shared" si="314"/>
        <v>PASS</v>
      </c>
      <c r="Z1241" s="3" t="str">
        <f t="shared" si="315"/>
        <v>PASS</v>
      </c>
      <c r="AA1241" s="18">
        <f t="shared" si="316"/>
        <v>3</v>
      </c>
      <c r="AB1241" s="3" t="str">
        <f t="shared" si="317"/>
        <v>A037400</v>
      </c>
      <c r="AC1241" s="13" t="str">
        <f t="shared" si="318"/>
        <v>우리조명</v>
      </c>
    </row>
    <row r="1242" spans="1:29" hidden="1">
      <c r="A1242" s="55">
        <f t="shared" si="319"/>
        <v>1234</v>
      </c>
      <c r="B1242" s="143" t="s">
        <v>792</v>
      </c>
      <c r="C1242" s="175" t="s">
        <v>3454</v>
      </c>
      <c r="D1242" s="37" t="s">
        <v>2286</v>
      </c>
      <c r="E1242" s="38">
        <v>66475</v>
      </c>
      <c r="F1242" s="39">
        <v>134086338</v>
      </c>
      <c r="G1242" s="39">
        <v>66649102</v>
      </c>
      <c r="H1242" s="88">
        <v>49.71</v>
      </c>
      <c r="I1242" s="47">
        <v>273491</v>
      </c>
      <c r="J1242" s="47">
        <v>1381332</v>
      </c>
      <c r="K1242" s="47">
        <v>2086815</v>
      </c>
      <c r="L1242" s="47">
        <v>1179718</v>
      </c>
      <c r="N1242" s="3" t="str">
        <f t="shared" si="304"/>
        <v>0</v>
      </c>
      <c r="O1242" s="3" t="str">
        <f t="shared" si="305"/>
        <v>0</v>
      </c>
      <c r="P1242" s="3" t="str">
        <f t="shared" si="306"/>
        <v>0</v>
      </c>
      <c r="Q1242" s="3" t="str">
        <f t="shared" si="307"/>
        <v>0</v>
      </c>
      <c r="R1242" s="8">
        <f t="shared" si="308"/>
        <v>0</v>
      </c>
      <c r="S1242" s="6">
        <f t="shared" si="309"/>
        <v>49.71</v>
      </c>
      <c r="T1242" s="6">
        <f t="shared" si="310"/>
        <v>3.6702889148930296</v>
      </c>
      <c r="V1242" s="3" t="str">
        <f t="shared" si="311"/>
        <v>PASS</v>
      </c>
      <c r="W1242" s="3" t="str">
        <f t="shared" si="312"/>
        <v>PASS</v>
      </c>
      <c r="X1242" s="3" t="str">
        <f t="shared" si="313"/>
        <v>PASS</v>
      </c>
      <c r="Y1242" s="3" t="str">
        <f t="shared" si="314"/>
        <v>PASS</v>
      </c>
      <c r="Z1242" s="3" t="str">
        <f t="shared" si="315"/>
        <v>PASS</v>
      </c>
      <c r="AA1242" s="18">
        <f t="shared" si="316"/>
        <v>3</v>
      </c>
      <c r="AB1242" s="3" t="str">
        <f t="shared" si="317"/>
        <v>A037350</v>
      </c>
      <c r="AC1242" s="13" t="str">
        <f t="shared" si="318"/>
        <v>성도이엔지</v>
      </c>
    </row>
    <row r="1243" spans="1:29" hidden="1">
      <c r="A1243" s="55">
        <f t="shared" si="319"/>
        <v>1235</v>
      </c>
      <c r="B1243" s="143" t="s">
        <v>1447</v>
      </c>
      <c r="C1243" s="175" t="s">
        <v>3338</v>
      </c>
      <c r="D1243" s="37" t="s">
        <v>2286</v>
      </c>
      <c r="E1243" s="38">
        <v>79087</v>
      </c>
      <c r="F1243" s="39">
        <v>65176957</v>
      </c>
      <c r="G1243" s="39">
        <v>2273670</v>
      </c>
      <c r="H1243" s="88">
        <v>3.49</v>
      </c>
      <c r="I1243" s="47">
        <v>2302435</v>
      </c>
      <c r="J1243" s="47">
        <v>2775350</v>
      </c>
      <c r="K1243" s="47">
        <v>2689715</v>
      </c>
      <c r="L1243" s="47">
        <v>2269466</v>
      </c>
      <c r="N1243" s="3" t="str">
        <f t="shared" si="304"/>
        <v>0</v>
      </c>
      <c r="O1243" s="3" t="str">
        <f t="shared" si="305"/>
        <v>0</v>
      </c>
      <c r="P1243" s="3" t="str">
        <f t="shared" si="306"/>
        <v>0</v>
      </c>
      <c r="Q1243" s="3" t="str">
        <f t="shared" si="307"/>
        <v>0</v>
      </c>
      <c r="R1243" s="8">
        <f t="shared" si="308"/>
        <v>0</v>
      </c>
      <c r="S1243" s="6">
        <f t="shared" si="309"/>
        <v>3.49</v>
      </c>
      <c r="T1243" s="6">
        <f t="shared" si="310"/>
        <v>15.39956214893555</v>
      </c>
      <c r="V1243" s="3" t="str">
        <f t="shared" si="311"/>
        <v>PASS</v>
      </c>
      <c r="W1243" s="3" t="str">
        <f t="shared" si="312"/>
        <v>PASS</v>
      </c>
      <c r="X1243" s="3" t="str">
        <f t="shared" si="313"/>
        <v>PASS</v>
      </c>
      <c r="Y1243" s="3" t="str">
        <f t="shared" si="314"/>
        <v>PASS</v>
      </c>
      <c r="Z1243" s="3" t="str">
        <f t="shared" si="315"/>
        <v>PASS</v>
      </c>
      <c r="AA1243" s="18">
        <f t="shared" si="316"/>
        <v>3</v>
      </c>
      <c r="AB1243" s="3" t="str">
        <f t="shared" si="317"/>
        <v>A115310</v>
      </c>
      <c r="AC1243" s="13" t="str">
        <f t="shared" si="318"/>
        <v>인포바인</v>
      </c>
    </row>
    <row r="1244" spans="1:29" hidden="1">
      <c r="A1244" s="55">
        <f t="shared" si="319"/>
        <v>1236</v>
      </c>
      <c r="B1244" s="146" t="s">
        <v>1014</v>
      </c>
      <c r="C1244" s="176" t="s">
        <v>3366</v>
      </c>
      <c r="D1244" s="40" t="s">
        <v>2286</v>
      </c>
      <c r="E1244" s="41">
        <v>77823</v>
      </c>
      <c r="F1244" s="42">
        <v>84426562</v>
      </c>
      <c r="G1244" s="42">
        <v>59523468</v>
      </c>
      <c r="H1244" s="89">
        <v>70.5</v>
      </c>
      <c r="I1244" s="48">
        <v>707329</v>
      </c>
      <c r="J1244" s="48">
        <v>1440764</v>
      </c>
      <c r="K1244" s="48">
        <v>5586730</v>
      </c>
      <c r="L1244" s="48">
        <v>1951463</v>
      </c>
      <c r="N1244" s="3" t="str">
        <f t="shared" si="304"/>
        <v>0</v>
      </c>
      <c r="O1244" s="3" t="str">
        <f t="shared" si="305"/>
        <v>0</v>
      </c>
      <c r="P1244" s="3" t="str">
        <f t="shared" si="306"/>
        <v>0</v>
      </c>
      <c r="Q1244" s="3" t="str">
        <f t="shared" si="307"/>
        <v>0</v>
      </c>
      <c r="R1244" s="8">
        <f t="shared" si="308"/>
        <v>0</v>
      </c>
      <c r="S1244" s="6">
        <f t="shared" si="309"/>
        <v>70.5</v>
      </c>
      <c r="T1244" s="6">
        <f t="shared" si="310"/>
        <v>11.473031437665316</v>
      </c>
      <c r="V1244" s="3" t="str">
        <f t="shared" si="311"/>
        <v>PASS</v>
      </c>
      <c r="W1244" s="3" t="str">
        <f t="shared" si="312"/>
        <v>PASS</v>
      </c>
      <c r="X1244" s="3" t="str">
        <f t="shared" si="313"/>
        <v>PASS</v>
      </c>
      <c r="Y1244" s="3" t="str">
        <f t="shared" si="314"/>
        <v>PASS</v>
      </c>
      <c r="Z1244" s="3" t="str">
        <f t="shared" si="315"/>
        <v>PASS</v>
      </c>
      <c r="AA1244" s="18">
        <f t="shared" si="316"/>
        <v>3</v>
      </c>
      <c r="AB1244" s="3" t="str">
        <f t="shared" si="317"/>
        <v>A054090</v>
      </c>
      <c r="AC1244" s="13" t="str">
        <f t="shared" si="318"/>
        <v>삼진엘앤디</v>
      </c>
    </row>
    <row r="1245" spans="1:29" hidden="1">
      <c r="A1245" s="55">
        <f t="shared" si="319"/>
        <v>1237</v>
      </c>
      <c r="B1245" s="143" t="s">
        <v>945</v>
      </c>
      <c r="C1245" s="175" t="s">
        <v>3317</v>
      </c>
      <c r="D1245" s="37" t="s">
        <v>2288</v>
      </c>
      <c r="E1245" s="38">
        <v>86156</v>
      </c>
      <c r="F1245" s="39">
        <v>129190418</v>
      </c>
      <c r="G1245" s="39">
        <v>37948614</v>
      </c>
      <c r="H1245" s="88">
        <v>29.37</v>
      </c>
      <c r="I1245" s="47">
        <v>1332899</v>
      </c>
      <c r="J1245" s="47">
        <v>3209641</v>
      </c>
      <c r="K1245" s="47">
        <v>2037757</v>
      </c>
      <c r="L1245" s="47">
        <v>364471</v>
      </c>
      <c r="N1245" s="3" t="str">
        <f t="shared" si="304"/>
        <v>0</v>
      </c>
      <c r="O1245" s="3" t="str">
        <f t="shared" si="305"/>
        <v>0</v>
      </c>
      <c r="P1245" s="3" t="str">
        <f t="shared" si="306"/>
        <v>0</v>
      </c>
      <c r="Q1245" s="3" t="str">
        <f t="shared" si="307"/>
        <v>0</v>
      </c>
      <c r="R1245" s="8">
        <f t="shared" si="308"/>
        <v>0</v>
      </c>
      <c r="S1245" s="6">
        <f t="shared" si="309"/>
        <v>29.37</v>
      </c>
      <c r="T1245" s="6">
        <f t="shared" si="310"/>
        <v>5.3756061072578927</v>
      </c>
      <c r="V1245" s="3" t="str">
        <f t="shared" si="311"/>
        <v>PASS</v>
      </c>
      <c r="W1245" s="3" t="str">
        <f t="shared" si="312"/>
        <v>PASS</v>
      </c>
      <c r="X1245" s="3" t="str">
        <f t="shared" si="313"/>
        <v>PASS</v>
      </c>
      <c r="Y1245" s="3" t="str">
        <f t="shared" si="314"/>
        <v>PASS</v>
      </c>
      <c r="Z1245" s="3" t="str">
        <f t="shared" si="315"/>
        <v>PASS</v>
      </c>
      <c r="AA1245" s="18">
        <f t="shared" si="316"/>
        <v>3</v>
      </c>
      <c r="AB1245" s="3" t="str">
        <f t="shared" si="317"/>
        <v>A049830</v>
      </c>
      <c r="AC1245" s="13" t="str">
        <f t="shared" si="318"/>
        <v>승일</v>
      </c>
    </row>
    <row r="1246" spans="1:29" hidden="1">
      <c r="A1246" s="55">
        <f t="shared" si="319"/>
        <v>1238</v>
      </c>
      <c r="B1246" s="143" t="s">
        <v>291</v>
      </c>
      <c r="C1246" s="175" t="s">
        <v>3347</v>
      </c>
      <c r="D1246" s="37" t="s">
        <v>2289</v>
      </c>
      <c r="E1246" s="38">
        <v>77343</v>
      </c>
      <c r="F1246" s="39">
        <v>130465688</v>
      </c>
      <c r="G1246" s="39">
        <v>99652299</v>
      </c>
      <c r="H1246" s="88">
        <v>76.38</v>
      </c>
      <c r="I1246" s="47">
        <v>82015</v>
      </c>
      <c r="J1246" s="47">
        <v>344826</v>
      </c>
      <c r="K1246" s="47">
        <v>496333</v>
      </c>
      <c r="L1246" s="47">
        <v>-6761832</v>
      </c>
      <c r="N1246" s="3" t="str">
        <f t="shared" si="304"/>
        <v>0</v>
      </c>
      <c r="O1246" s="3" t="str">
        <f t="shared" si="305"/>
        <v>0</v>
      </c>
      <c r="P1246" s="3" t="str">
        <f t="shared" si="306"/>
        <v>0</v>
      </c>
      <c r="Q1246" s="3" t="str">
        <f t="shared" si="307"/>
        <v>1</v>
      </c>
      <c r="R1246" s="8">
        <f t="shared" si="308"/>
        <v>1</v>
      </c>
      <c r="S1246" s="6">
        <f t="shared" si="309"/>
        <v>76.38</v>
      </c>
      <c r="T1246" s="6">
        <f t="shared" si="310"/>
        <v>-4.4752440963634825</v>
      </c>
      <c r="V1246" s="3" t="str">
        <f t="shared" si="311"/>
        <v>PASS</v>
      </c>
      <c r="W1246" s="3" t="str">
        <f t="shared" si="312"/>
        <v>PASS</v>
      </c>
      <c r="X1246" s="3" t="str">
        <f t="shared" si="313"/>
        <v>PASS</v>
      </c>
      <c r="Y1246" s="3" t="str">
        <f t="shared" si="314"/>
        <v>PASS</v>
      </c>
      <c r="Z1246" s="3" t="str">
        <f t="shared" si="315"/>
        <v>PASS</v>
      </c>
      <c r="AA1246" s="18">
        <f t="shared" si="316"/>
        <v>3</v>
      </c>
      <c r="AB1246" s="3" t="str">
        <f t="shared" si="317"/>
        <v>A006570</v>
      </c>
      <c r="AC1246" s="13" t="str">
        <f t="shared" si="318"/>
        <v>대림통상</v>
      </c>
    </row>
    <row r="1247" spans="1:29" hidden="1">
      <c r="A1247" s="55">
        <f t="shared" si="319"/>
        <v>1239</v>
      </c>
      <c r="B1247" s="143" t="s">
        <v>3437</v>
      </c>
      <c r="C1247" s="175" t="s">
        <v>3438</v>
      </c>
      <c r="D1247" s="37" t="s">
        <v>2286</v>
      </c>
      <c r="E1247" s="38">
        <v>57880</v>
      </c>
      <c r="F1247" s="39"/>
      <c r="G1247" s="39"/>
      <c r="H1247" s="88"/>
      <c r="I1247" s="47"/>
      <c r="J1247" s="47"/>
      <c r="K1247" s="47">
        <v>495091</v>
      </c>
      <c r="L1247" s="47"/>
      <c r="N1247" s="3" t="str">
        <f t="shared" si="304"/>
        <v>1</v>
      </c>
      <c r="O1247" s="3" t="str">
        <f t="shared" si="305"/>
        <v>1</v>
      </c>
      <c r="P1247" s="3" t="str">
        <f t="shared" si="306"/>
        <v>0</v>
      </c>
      <c r="Q1247" s="3" t="str">
        <f t="shared" si="307"/>
        <v>1</v>
      </c>
      <c r="R1247" s="8">
        <f t="shared" si="308"/>
        <v>3</v>
      </c>
      <c r="S1247" s="6">
        <f t="shared" si="309"/>
        <v>0</v>
      </c>
      <c r="T1247" s="6" t="e">
        <f t="shared" si="310"/>
        <v>#DIV/0!</v>
      </c>
      <c r="V1247" s="3" t="str">
        <f t="shared" si="311"/>
        <v>PASS</v>
      </c>
      <c r="W1247" s="3" t="str">
        <f t="shared" si="312"/>
        <v>PASS</v>
      </c>
      <c r="X1247" s="3" t="str">
        <f t="shared" si="313"/>
        <v>PASS</v>
      </c>
      <c r="Y1247" s="3" t="str">
        <f t="shared" si="314"/>
        <v>PASS</v>
      </c>
      <c r="Z1247" s="3" t="str">
        <f t="shared" si="315"/>
        <v/>
      </c>
      <c r="AA1247" s="18">
        <f t="shared" si="316"/>
        <v>3</v>
      </c>
      <c r="AB1247" s="3" t="str">
        <f t="shared" si="317"/>
        <v>A140860</v>
      </c>
      <c r="AC1247" s="13" t="str">
        <f t="shared" si="318"/>
        <v>파크시스템스</v>
      </c>
    </row>
    <row r="1248" spans="1:29" hidden="1">
      <c r="A1248" s="55">
        <f t="shared" si="319"/>
        <v>1240</v>
      </c>
      <c r="B1248" s="143" t="s">
        <v>601</v>
      </c>
      <c r="C1248" s="175" t="s">
        <v>3379</v>
      </c>
      <c r="D1248" s="37" t="s">
        <v>2287</v>
      </c>
      <c r="E1248" s="38">
        <v>72395</v>
      </c>
      <c r="F1248" s="39">
        <v>179478164</v>
      </c>
      <c r="G1248" s="39">
        <v>74372923</v>
      </c>
      <c r="H1248" s="88">
        <v>41.44</v>
      </c>
      <c r="I1248" s="47">
        <v>522843</v>
      </c>
      <c r="J1248" s="47">
        <v>3020354</v>
      </c>
      <c r="K1248" s="47">
        <v>1552164</v>
      </c>
      <c r="L1248" s="47">
        <v>3645277</v>
      </c>
      <c r="N1248" s="3" t="str">
        <f t="shared" si="304"/>
        <v>0</v>
      </c>
      <c r="O1248" s="3" t="str">
        <f t="shared" si="305"/>
        <v>0</v>
      </c>
      <c r="P1248" s="3" t="str">
        <f t="shared" si="306"/>
        <v>0</v>
      </c>
      <c r="Q1248" s="3" t="str">
        <f t="shared" si="307"/>
        <v>0</v>
      </c>
      <c r="R1248" s="8">
        <f t="shared" si="308"/>
        <v>0</v>
      </c>
      <c r="S1248" s="6">
        <f t="shared" si="309"/>
        <v>41.44</v>
      </c>
      <c r="T1248" s="6">
        <f t="shared" si="310"/>
        <v>4.8700286459360038</v>
      </c>
      <c r="V1248" s="3" t="str">
        <f t="shared" si="311"/>
        <v>PASS</v>
      </c>
      <c r="W1248" s="3" t="str">
        <f t="shared" si="312"/>
        <v>PASS</v>
      </c>
      <c r="X1248" s="3" t="str">
        <f t="shared" si="313"/>
        <v>PASS</v>
      </c>
      <c r="Y1248" s="3" t="str">
        <f t="shared" si="314"/>
        <v>PASS</v>
      </c>
      <c r="Z1248" s="3" t="str">
        <f t="shared" si="315"/>
        <v>PASS</v>
      </c>
      <c r="AA1248" s="18">
        <f t="shared" si="316"/>
        <v>3</v>
      </c>
      <c r="AB1248" s="3" t="str">
        <f t="shared" si="317"/>
        <v>A024830</v>
      </c>
      <c r="AC1248" s="13" t="str">
        <f t="shared" si="318"/>
        <v>세원물산</v>
      </c>
    </row>
    <row r="1249" spans="1:29" hidden="1">
      <c r="A1249" s="55">
        <f t="shared" si="319"/>
        <v>1241</v>
      </c>
      <c r="B1249" s="146" t="s">
        <v>826</v>
      </c>
      <c r="C1249" s="176" t="s">
        <v>3362</v>
      </c>
      <c r="D1249" s="40" t="s">
        <v>2287</v>
      </c>
      <c r="E1249" s="41">
        <v>77625</v>
      </c>
      <c r="F1249" s="42">
        <v>79019156</v>
      </c>
      <c r="G1249" s="42">
        <v>21079850</v>
      </c>
      <c r="H1249" s="89">
        <v>26.68</v>
      </c>
      <c r="I1249" s="48">
        <v>2406643</v>
      </c>
      <c r="J1249" s="48">
        <v>2685176</v>
      </c>
      <c r="K1249" s="48">
        <v>2757465</v>
      </c>
      <c r="L1249" s="48">
        <v>2489585</v>
      </c>
      <c r="N1249" s="3" t="str">
        <f t="shared" si="304"/>
        <v>0</v>
      </c>
      <c r="O1249" s="3" t="str">
        <f t="shared" si="305"/>
        <v>0</v>
      </c>
      <c r="P1249" s="3" t="str">
        <f t="shared" si="306"/>
        <v>0</v>
      </c>
      <c r="Q1249" s="3" t="str">
        <f t="shared" si="307"/>
        <v>0</v>
      </c>
      <c r="R1249" s="8">
        <f t="shared" si="308"/>
        <v>0</v>
      </c>
      <c r="S1249" s="6">
        <f t="shared" si="309"/>
        <v>26.68</v>
      </c>
      <c r="T1249" s="6">
        <f t="shared" si="310"/>
        <v>13.084003326990738</v>
      </c>
      <c r="V1249" s="3" t="str">
        <f t="shared" si="311"/>
        <v>PASS</v>
      </c>
      <c r="W1249" s="3" t="str">
        <f t="shared" si="312"/>
        <v>PASS</v>
      </c>
      <c r="X1249" s="3" t="str">
        <f t="shared" si="313"/>
        <v>PASS</v>
      </c>
      <c r="Y1249" s="3" t="str">
        <f t="shared" si="314"/>
        <v>PASS</v>
      </c>
      <c r="Z1249" s="3" t="str">
        <f t="shared" si="315"/>
        <v>PASS</v>
      </c>
      <c r="AA1249" s="18">
        <f t="shared" si="316"/>
        <v>3</v>
      </c>
      <c r="AB1249" s="3" t="str">
        <f t="shared" si="317"/>
        <v>A039340</v>
      </c>
      <c r="AC1249" s="13" t="str">
        <f t="shared" si="318"/>
        <v>한국경제TV</v>
      </c>
    </row>
    <row r="1250" spans="1:29" hidden="1">
      <c r="A1250" s="55">
        <f t="shared" si="319"/>
        <v>1242</v>
      </c>
      <c r="B1250" s="143" t="s">
        <v>1319</v>
      </c>
      <c r="C1250" s="175" t="s">
        <v>3292</v>
      </c>
      <c r="D1250" s="37" t="s">
        <v>2286</v>
      </c>
      <c r="E1250" s="38">
        <v>80434</v>
      </c>
      <c r="F1250" s="39">
        <v>45225017</v>
      </c>
      <c r="G1250" s="39">
        <v>29601140</v>
      </c>
      <c r="H1250" s="88">
        <v>65.45</v>
      </c>
      <c r="I1250" s="47">
        <v>1221017</v>
      </c>
      <c r="J1250" s="47">
        <v>1450828</v>
      </c>
      <c r="K1250" s="47">
        <v>1014757</v>
      </c>
      <c r="L1250" s="47">
        <v>952284</v>
      </c>
      <c r="N1250" s="3" t="str">
        <f t="shared" si="304"/>
        <v>0</v>
      </c>
      <c r="O1250" s="3" t="str">
        <f t="shared" si="305"/>
        <v>0</v>
      </c>
      <c r="P1250" s="3" t="str">
        <f t="shared" si="306"/>
        <v>0</v>
      </c>
      <c r="Q1250" s="3" t="str">
        <f t="shared" si="307"/>
        <v>0</v>
      </c>
      <c r="R1250" s="8">
        <f t="shared" si="308"/>
        <v>0</v>
      </c>
      <c r="S1250" s="6">
        <f t="shared" si="309"/>
        <v>65.45</v>
      </c>
      <c r="T1250" s="6">
        <f t="shared" si="310"/>
        <v>10.257344955779674</v>
      </c>
      <c r="V1250" s="3" t="str">
        <f t="shared" si="311"/>
        <v>PASS</v>
      </c>
      <c r="W1250" s="3" t="str">
        <f t="shared" si="312"/>
        <v>PASS</v>
      </c>
      <c r="X1250" s="3" t="str">
        <f t="shared" si="313"/>
        <v>PASS</v>
      </c>
      <c r="Y1250" s="3" t="str">
        <f t="shared" si="314"/>
        <v>PASS</v>
      </c>
      <c r="Z1250" s="3" t="str">
        <f t="shared" si="315"/>
        <v>PASS</v>
      </c>
      <c r="AA1250" s="18">
        <f t="shared" si="316"/>
        <v>3</v>
      </c>
      <c r="AB1250" s="3" t="str">
        <f t="shared" si="317"/>
        <v>A090470</v>
      </c>
      <c r="AC1250" s="13" t="str">
        <f t="shared" si="318"/>
        <v>제이스텍</v>
      </c>
    </row>
    <row r="1251" spans="1:29" hidden="1">
      <c r="A1251" s="55">
        <f t="shared" si="319"/>
        <v>1243</v>
      </c>
      <c r="B1251" s="143" t="s">
        <v>817</v>
      </c>
      <c r="C1251" s="175" t="s">
        <v>3431</v>
      </c>
      <c r="D1251" s="37" t="s">
        <v>2286</v>
      </c>
      <c r="E1251" s="38">
        <v>73658</v>
      </c>
      <c r="F1251" s="39">
        <v>36966416</v>
      </c>
      <c r="G1251" s="39">
        <v>26339856</v>
      </c>
      <c r="H1251" s="88">
        <v>71.25</v>
      </c>
      <c r="I1251" s="47">
        <v>2003976</v>
      </c>
      <c r="J1251" s="47">
        <v>3546720</v>
      </c>
      <c r="K1251" s="47">
        <v>1900365</v>
      </c>
      <c r="L1251" s="47">
        <v>1326216</v>
      </c>
      <c r="N1251" s="3" t="str">
        <f t="shared" si="304"/>
        <v>0</v>
      </c>
      <c r="O1251" s="3" t="str">
        <f t="shared" si="305"/>
        <v>0</v>
      </c>
      <c r="P1251" s="3" t="str">
        <f t="shared" si="306"/>
        <v>0</v>
      </c>
      <c r="Q1251" s="3" t="str">
        <f t="shared" si="307"/>
        <v>0</v>
      </c>
      <c r="R1251" s="8">
        <f t="shared" si="308"/>
        <v>0</v>
      </c>
      <c r="S1251" s="6">
        <f t="shared" si="309"/>
        <v>71.25</v>
      </c>
      <c r="T1251" s="6">
        <f t="shared" si="310"/>
        <v>23.743922050760887</v>
      </c>
      <c r="V1251" s="3" t="str">
        <f t="shared" si="311"/>
        <v>PASS</v>
      </c>
      <c r="W1251" s="3" t="str">
        <f t="shared" si="312"/>
        <v>PASS</v>
      </c>
      <c r="X1251" s="3" t="str">
        <f t="shared" si="313"/>
        <v>PASS</v>
      </c>
      <c r="Y1251" s="3" t="str">
        <f t="shared" si="314"/>
        <v>PASS</v>
      </c>
      <c r="Z1251" s="3" t="str">
        <f t="shared" si="315"/>
        <v>PASS</v>
      </c>
      <c r="AA1251" s="18">
        <f t="shared" si="316"/>
        <v>3</v>
      </c>
      <c r="AB1251" s="3" t="str">
        <f t="shared" si="317"/>
        <v>A039010</v>
      </c>
      <c r="AC1251" s="13" t="str">
        <f t="shared" si="318"/>
        <v>현대통신</v>
      </c>
    </row>
    <row r="1252" spans="1:29" hidden="1">
      <c r="A1252" s="55">
        <f t="shared" si="319"/>
        <v>1244</v>
      </c>
      <c r="B1252" s="143" t="s">
        <v>796</v>
      </c>
      <c r="C1252" s="175" t="s">
        <v>3363</v>
      </c>
      <c r="D1252" s="37" t="s">
        <v>2286</v>
      </c>
      <c r="E1252" s="38">
        <v>77930</v>
      </c>
      <c r="F1252" s="39">
        <v>89105382</v>
      </c>
      <c r="G1252" s="39">
        <v>44685490</v>
      </c>
      <c r="H1252" s="88">
        <v>50.15</v>
      </c>
      <c r="I1252" s="47">
        <v>154982</v>
      </c>
      <c r="J1252" s="47">
        <v>47446</v>
      </c>
      <c r="K1252" s="47">
        <v>463812</v>
      </c>
      <c r="L1252" s="47">
        <v>734601</v>
      </c>
      <c r="N1252" s="3" t="str">
        <f t="shared" si="304"/>
        <v>0</v>
      </c>
      <c r="O1252" s="3" t="str">
        <f t="shared" si="305"/>
        <v>0</v>
      </c>
      <c r="P1252" s="3" t="str">
        <f t="shared" si="306"/>
        <v>0</v>
      </c>
      <c r="Q1252" s="3" t="str">
        <f t="shared" si="307"/>
        <v>0</v>
      </c>
      <c r="R1252" s="8">
        <f t="shared" si="308"/>
        <v>0</v>
      </c>
      <c r="S1252" s="6">
        <f t="shared" si="309"/>
        <v>50.15</v>
      </c>
      <c r="T1252" s="6">
        <f t="shared" si="310"/>
        <v>1.5721171589837299</v>
      </c>
      <c r="V1252" s="3" t="str">
        <f t="shared" si="311"/>
        <v>PASS</v>
      </c>
      <c r="W1252" s="3" t="str">
        <f t="shared" si="312"/>
        <v>PASS</v>
      </c>
      <c r="X1252" s="3" t="str">
        <f t="shared" si="313"/>
        <v>PASS</v>
      </c>
      <c r="Y1252" s="3" t="str">
        <f t="shared" si="314"/>
        <v>PASS</v>
      </c>
      <c r="Z1252" s="3" t="str">
        <f t="shared" si="315"/>
        <v>PASS</v>
      </c>
      <c r="AA1252" s="18">
        <f t="shared" si="316"/>
        <v>3</v>
      </c>
      <c r="AB1252" s="3" t="str">
        <f t="shared" si="317"/>
        <v>A037460</v>
      </c>
      <c r="AC1252" s="13" t="str">
        <f t="shared" si="318"/>
        <v>삼지전자</v>
      </c>
    </row>
    <row r="1253" spans="1:29" hidden="1">
      <c r="A1253" s="55">
        <f t="shared" si="319"/>
        <v>1245</v>
      </c>
      <c r="B1253" s="143" t="s">
        <v>3448</v>
      </c>
      <c r="C1253" s="175" t="s">
        <v>3449</v>
      </c>
      <c r="D1253" s="37" t="s">
        <v>2286</v>
      </c>
      <c r="E1253" s="38">
        <v>47984</v>
      </c>
      <c r="F1253" s="39"/>
      <c r="G1253" s="39"/>
      <c r="H1253" s="88"/>
      <c r="I1253" s="47"/>
      <c r="J1253" s="47"/>
      <c r="K1253" s="47">
        <v>386082</v>
      </c>
      <c r="L1253" s="47"/>
      <c r="N1253" s="3" t="str">
        <f t="shared" si="304"/>
        <v>1</v>
      </c>
      <c r="O1253" s="3" t="str">
        <f t="shared" si="305"/>
        <v>1</v>
      </c>
      <c r="P1253" s="3" t="str">
        <f t="shared" si="306"/>
        <v>0</v>
      </c>
      <c r="Q1253" s="3" t="str">
        <f t="shared" si="307"/>
        <v>1</v>
      </c>
      <c r="R1253" s="8">
        <f t="shared" si="308"/>
        <v>3</v>
      </c>
      <c r="S1253" s="6">
        <f t="shared" si="309"/>
        <v>0</v>
      </c>
      <c r="T1253" s="6" t="e">
        <f t="shared" si="310"/>
        <v>#DIV/0!</v>
      </c>
      <c r="V1253" s="3" t="str">
        <f t="shared" si="311"/>
        <v>PASS</v>
      </c>
      <c r="W1253" s="3" t="str">
        <f t="shared" si="312"/>
        <v>PASS</v>
      </c>
      <c r="X1253" s="3" t="str">
        <f t="shared" si="313"/>
        <v>PASS</v>
      </c>
      <c r="Y1253" s="3" t="str">
        <f t="shared" si="314"/>
        <v>PASS</v>
      </c>
      <c r="Z1253" s="3" t="str">
        <f t="shared" si="315"/>
        <v/>
      </c>
      <c r="AA1253" s="18">
        <f t="shared" si="316"/>
        <v>3</v>
      </c>
      <c r="AB1253" s="3" t="str">
        <f t="shared" si="317"/>
        <v>A191410</v>
      </c>
      <c r="AC1253" s="13" t="str">
        <f t="shared" si="318"/>
        <v>육일씨엔에쓰</v>
      </c>
    </row>
    <row r="1254" spans="1:29" hidden="1">
      <c r="A1254" s="55">
        <f t="shared" si="319"/>
        <v>1246</v>
      </c>
      <c r="B1254" s="146" t="s">
        <v>2487</v>
      </c>
      <c r="C1254" s="176" t="s">
        <v>3457</v>
      </c>
      <c r="D1254" s="40" t="s">
        <v>2286</v>
      </c>
      <c r="E1254" s="41">
        <v>64104</v>
      </c>
      <c r="F1254" s="42">
        <v>35373285</v>
      </c>
      <c r="G1254" s="42">
        <v>8072641</v>
      </c>
      <c r="H1254" s="89">
        <v>22.82</v>
      </c>
      <c r="I1254" s="48">
        <v>1733176</v>
      </c>
      <c r="J1254" s="48">
        <v>1486569</v>
      </c>
      <c r="K1254" s="48">
        <v>2300431</v>
      </c>
      <c r="L1254" s="48">
        <v>2506649</v>
      </c>
      <c r="N1254" s="3" t="str">
        <f t="shared" si="304"/>
        <v>0</v>
      </c>
      <c r="O1254" s="3" t="str">
        <f t="shared" si="305"/>
        <v>0</v>
      </c>
      <c r="P1254" s="3" t="str">
        <f t="shared" si="306"/>
        <v>0</v>
      </c>
      <c r="Q1254" s="3" t="str">
        <f t="shared" si="307"/>
        <v>0</v>
      </c>
      <c r="R1254" s="8">
        <f t="shared" si="308"/>
        <v>0</v>
      </c>
      <c r="S1254" s="6">
        <f t="shared" si="309"/>
        <v>22.82</v>
      </c>
      <c r="T1254" s="6">
        <f t="shared" si="310"/>
        <v>22.691771488002882</v>
      </c>
      <c r="V1254" s="3" t="str">
        <f t="shared" si="311"/>
        <v>PASS</v>
      </c>
      <c r="W1254" s="3" t="str">
        <f t="shared" si="312"/>
        <v>PASS</v>
      </c>
      <c r="X1254" s="3" t="str">
        <f t="shared" si="313"/>
        <v>PASS</v>
      </c>
      <c r="Y1254" s="3" t="str">
        <f t="shared" si="314"/>
        <v>PASS</v>
      </c>
      <c r="Z1254" s="3" t="str">
        <f t="shared" si="315"/>
        <v>PASS</v>
      </c>
      <c r="AA1254" s="18">
        <f t="shared" si="316"/>
        <v>3</v>
      </c>
      <c r="AB1254" s="3" t="str">
        <f t="shared" si="317"/>
        <v>A094170</v>
      </c>
      <c r="AC1254" s="13" t="str">
        <f t="shared" si="318"/>
        <v>동운아나텍</v>
      </c>
    </row>
    <row r="1255" spans="1:29">
      <c r="A1255" s="55">
        <f t="shared" si="319"/>
        <v>1247</v>
      </c>
      <c r="B1255" s="143" t="s">
        <v>602</v>
      </c>
      <c r="C1255" s="175" t="s">
        <v>2257</v>
      </c>
      <c r="D1255" s="37" t="s">
        <v>2289</v>
      </c>
      <c r="E1255" s="38">
        <v>84116</v>
      </c>
      <c r="F1255" s="39">
        <v>43137046</v>
      </c>
      <c r="G1255" s="39">
        <v>78109276</v>
      </c>
      <c r="H1255" s="88" t="s">
        <v>2311</v>
      </c>
      <c r="I1255" s="47">
        <v>-5326047</v>
      </c>
      <c r="J1255" s="47">
        <v>3170448</v>
      </c>
      <c r="K1255" s="47">
        <v>-210106</v>
      </c>
      <c r="L1255" s="47">
        <v>-10352368</v>
      </c>
      <c r="N1255" s="3" t="str">
        <f t="shared" si="304"/>
        <v>1</v>
      </c>
      <c r="O1255" s="3" t="str">
        <f t="shared" si="305"/>
        <v>0</v>
      </c>
      <c r="P1255" s="3" t="str">
        <f t="shared" si="306"/>
        <v>1</v>
      </c>
      <c r="Q1255" s="3" t="str">
        <f t="shared" si="307"/>
        <v>1</v>
      </c>
      <c r="R1255" s="8">
        <f t="shared" si="308"/>
        <v>3</v>
      </c>
      <c r="S1255" s="6" t="str">
        <f t="shared" si="309"/>
        <v>일부잠식</v>
      </c>
      <c r="T1255" s="6">
        <f t="shared" si="310"/>
        <v>-29.482948368787238</v>
      </c>
      <c r="V1255" s="3" t="str">
        <f t="shared" si="311"/>
        <v>FAIL</v>
      </c>
      <c r="W1255" s="3" t="str">
        <f t="shared" si="312"/>
        <v>FAIL</v>
      </c>
      <c r="X1255" s="3" t="str">
        <f t="shared" si="313"/>
        <v>PASS</v>
      </c>
      <c r="Y1255" s="3" t="str">
        <f t="shared" si="314"/>
        <v>PASS</v>
      </c>
      <c r="Z1255" s="3" t="str">
        <f t="shared" si="315"/>
        <v>FAIL</v>
      </c>
      <c r="AA1255" s="18">
        <f t="shared" si="316"/>
        <v>1</v>
      </c>
      <c r="AB1255" s="3" t="str">
        <f t="shared" si="317"/>
        <v>A024840</v>
      </c>
      <c r="AC1255" s="13" t="str">
        <f t="shared" si="318"/>
        <v>갑을메탈</v>
      </c>
    </row>
    <row r="1256" spans="1:29" hidden="1">
      <c r="A1256" s="55">
        <f t="shared" si="319"/>
        <v>1248</v>
      </c>
      <c r="B1256" s="143" t="s">
        <v>191</v>
      </c>
      <c r="C1256" s="175" t="s">
        <v>3432</v>
      </c>
      <c r="D1256" s="37" t="s">
        <v>2288</v>
      </c>
      <c r="E1256" s="38">
        <v>65454</v>
      </c>
      <c r="F1256" s="39">
        <v>121516296</v>
      </c>
      <c r="G1256" s="39">
        <v>62206893</v>
      </c>
      <c r="H1256" s="88">
        <v>51.19</v>
      </c>
      <c r="I1256" s="47">
        <v>1862837</v>
      </c>
      <c r="J1256" s="47">
        <v>3972936</v>
      </c>
      <c r="K1256" s="47">
        <v>4242990</v>
      </c>
      <c r="L1256" s="47">
        <v>4974702</v>
      </c>
      <c r="N1256" s="3" t="str">
        <f t="shared" si="304"/>
        <v>0</v>
      </c>
      <c r="O1256" s="3" t="str">
        <f t="shared" si="305"/>
        <v>0</v>
      </c>
      <c r="P1256" s="3" t="str">
        <f t="shared" si="306"/>
        <v>0</v>
      </c>
      <c r="Q1256" s="3" t="str">
        <f t="shared" si="307"/>
        <v>0</v>
      </c>
      <c r="R1256" s="8">
        <f t="shared" si="308"/>
        <v>0</v>
      </c>
      <c r="S1256" s="6">
        <f t="shared" si="309"/>
        <v>51.19</v>
      </c>
      <c r="T1256" s="6">
        <f t="shared" si="310"/>
        <v>12.388021603291792</v>
      </c>
      <c r="V1256" s="3" t="str">
        <f t="shared" si="311"/>
        <v>PASS</v>
      </c>
      <c r="W1256" s="3" t="str">
        <f t="shared" si="312"/>
        <v>PASS</v>
      </c>
      <c r="X1256" s="3" t="str">
        <f t="shared" si="313"/>
        <v>PASS</v>
      </c>
      <c r="Y1256" s="3" t="str">
        <f t="shared" si="314"/>
        <v>PASS</v>
      </c>
      <c r="Z1256" s="3" t="str">
        <f t="shared" si="315"/>
        <v>PASS</v>
      </c>
      <c r="AA1256" s="18">
        <f t="shared" si="316"/>
        <v>3</v>
      </c>
      <c r="AB1256" s="3" t="str">
        <f t="shared" si="317"/>
        <v>A004090</v>
      </c>
      <c r="AC1256" s="13" t="str">
        <f t="shared" si="318"/>
        <v>한국석유</v>
      </c>
    </row>
    <row r="1257" spans="1:29">
      <c r="A1257" s="55">
        <f t="shared" si="319"/>
        <v>1249</v>
      </c>
      <c r="B1257" s="143" t="s">
        <v>2089</v>
      </c>
      <c r="C1257" s="175" t="s">
        <v>2090</v>
      </c>
      <c r="D1257" s="37" t="s">
        <v>2286</v>
      </c>
      <c r="E1257" s="38">
        <v>67763</v>
      </c>
      <c r="F1257" s="39">
        <v>17005886</v>
      </c>
      <c r="G1257" s="39">
        <v>33124031</v>
      </c>
      <c r="H1257" s="88">
        <v>194.78</v>
      </c>
      <c r="I1257" s="47">
        <v>-430943</v>
      </c>
      <c r="J1257" s="47">
        <v>-3962368</v>
      </c>
      <c r="K1257" s="47">
        <v>-657784</v>
      </c>
      <c r="L1257" s="47">
        <v>-5263812</v>
      </c>
      <c r="N1257" s="3" t="str">
        <f t="shared" si="304"/>
        <v>1</v>
      </c>
      <c r="O1257" s="3" t="str">
        <f t="shared" si="305"/>
        <v>1</v>
      </c>
      <c r="P1257" s="3" t="str">
        <f t="shared" si="306"/>
        <v>1</v>
      </c>
      <c r="Q1257" s="3" t="str">
        <f t="shared" si="307"/>
        <v>1</v>
      </c>
      <c r="R1257" s="8">
        <f t="shared" si="308"/>
        <v>4</v>
      </c>
      <c r="S1257" s="6">
        <f t="shared" si="309"/>
        <v>194.78</v>
      </c>
      <c r="T1257" s="6">
        <f t="shared" si="310"/>
        <v>-60.654922654426827</v>
      </c>
      <c r="V1257" s="3" t="str">
        <f t="shared" si="311"/>
        <v>PASS</v>
      </c>
      <c r="W1257" s="3" t="str">
        <f t="shared" si="312"/>
        <v>PASS</v>
      </c>
      <c r="X1257" s="3" t="str">
        <f t="shared" si="313"/>
        <v>FAIL</v>
      </c>
      <c r="Y1257" s="3" t="str">
        <f t="shared" si="314"/>
        <v>FAIL</v>
      </c>
      <c r="Z1257" s="3" t="str">
        <f t="shared" si="315"/>
        <v>FAIL</v>
      </c>
      <c r="AA1257" s="18">
        <f t="shared" si="316"/>
        <v>2</v>
      </c>
      <c r="AB1257" s="3" t="str">
        <f t="shared" si="317"/>
        <v>A115530</v>
      </c>
      <c r="AC1257" s="13" t="str">
        <f t="shared" si="318"/>
        <v>씨엔플러스</v>
      </c>
    </row>
    <row r="1258" spans="1:29">
      <c r="A1258" s="55">
        <f t="shared" si="319"/>
        <v>1250</v>
      </c>
      <c r="B1258" s="143" t="s">
        <v>1509</v>
      </c>
      <c r="C1258" s="175" t="s">
        <v>1685</v>
      </c>
      <c r="D1258" s="37" t="s">
        <v>2292</v>
      </c>
      <c r="E1258" s="38">
        <v>83947</v>
      </c>
      <c r="F1258" s="39">
        <v>122444649</v>
      </c>
      <c r="G1258" s="39">
        <v>899238834</v>
      </c>
      <c r="H1258" s="88" t="s">
        <v>2311</v>
      </c>
      <c r="I1258" s="47">
        <v>-21722860</v>
      </c>
      <c r="J1258" s="47">
        <v>-29856537</v>
      </c>
      <c r="K1258" s="47">
        <v>-13190385</v>
      </c>
      <c r="L1258" s="47">
        <v>-57312140</v>
      </c>
      <c r="N1258" s="3" t="str">
        <f t="shared" si="304"/>
        <v>1</v>
      </c>
      <c r="O1258" s="3" t="str">
        <f t="shared" si="305"/>
        <v>1</v>
      </c>
      <c r="P1258" s="3" t="str">
        <f t="shared" si="306"/>
        <v>1</v>
      </c>
      <c r="Q1258" s="3" t="str">
        <f t="shared" si="307"/>
        <v>1</v>
      </c>
      <c r="R1258" s="8">
        <f t="shared" si="308"/>
        <v>4</v>
      </c>
      <c r="S1258" s="6" t="str">
        <f t="shared" si="309"/>
        <v>일부잠식</v>
      </c>
      <c r="T1258" s="6">
        <f t="shared" si="310"/>
        <v>-99.703762473115503</v>
      </c>
      <c r="V1258" s="3" t="str">
        <f t="shared" si="311"/>
        <v>FAIL</v>
      </c>
      <c r="W1258" s="3" t="str">
        <f t="shared" si="312"/>
        <v>FAIL</v>
      </c>
      <c r="X1258" s="3" t="str">
        <f t="shared" si="313"/>
        <v>FAIL</v>
      </c>
      <c r="Y1258" s="3" t="str">
        <f t="shared" si="314"/>
        <v>FAIL</v>
      </c>
      <c r="Z1258" s="3" t="str">
        <f t="shared" si="315"/>
        <v>FAIL</v>
      </c>
      <c r="AA1258" s="18">
        <f t="shared" si="316"/>
        <v>0</v>
      </c>
      <c r="AB1258" s="3" t="str">
        <f t="shared" si="317"/>
        <v>A128820</v>
      </c>
      <c r="AC1258" s="13" t="str">
        <f t="shared" si="318"/>
        <v>대성산업</v>
      </c>
    </row>
    <row r="1259" spans="1:29" hidden="1">
      <c r="A1259" s="55">
        <f t="shared" si="319"/>
        <v>1251</v>
      </c>
      <c r="B1259" s="146" t="s">
        <v>1187</v>
      </c>
      <c r="C1259" s="176" t="s">
        <v>3267</v>
      </c>
      <c r="D1259" s="40" t="s">
        <v>2286</v>
      </c>
      <c r="E1259" s="41">
        <v>93850</v>
      </c>
      <c r="F1259" s="42">
        <v>137281889</v>
      </c>
      <c r="G1259" s="42">
        <v>94432376</v>
      </c>
      <c r="H1259" s="89">
        <v>68.790000000000006</v>
      </c>
      <c r="I1259" s="48">
        <v>5633584</v>
      </c>
      <c r="J1259" s="48">
        <v>1742631</v>
      </c>
      <c r="K1259" s="48">
        <v>4576011</v>
      </c>
      <c r="L1259" s="48">
        <v>-360004</v>
      </c>
      <c r="N1259" s="3" t="str">
        <f t="shared" si="304"/>
        <v>0</v>
      </c>
      <c r="O1259" s="3" t="str">
        <f t="shared" si="305"/>
        <v>0</v>
      </c>
      <c r="P1259" s="3" t="str">
        <f t="shared" si="306"/>
        <v>0</v>
      </c>
      <c r="Q1259" s="3" t="str">
        <f t="shared" si="307"/>
        <v>1</v>
      </c>
      <c r="R1259" s="8">
        <f t="shared" si="308"/>
        <v>1</v>
      </c>
      <c r="S1259" s="6">
        <f t="shared" si="309"/>
        <v>68.790000000000006</v>
      </c>
      <c r="T1259" s="6">
        <f t="shared" si="310"/>
        <v>8.4441014648334267</v>
      </c>
      <c r="V1259" s="3" t="str">
        <f t="shared" si="311"/>
        <v>PASS</v>
      </c>
      <c r="W1259" s="3" t="str">
        <f t="shared" si="312"/>
        <v>PASS</v>
      </c>
      <c r="X1259" s="3" t="str">
        <f t="shared" si="313"/>
        <v>PASS</v>
      </c>
      <c r="Y1259" s="3" t="str">
        <f t="shared" si="314"/>
        <v>PASS</v>
      </c>
      <c r="Z1259" s="3" t="str">
        <f t="shared" si="315"/>
        <v>PASS</v>
      </c>
      <c r="AA1259" s="18">
        <f t="shared" si="316"/>
        <v>3</v>
      </c>
      <c r="AB1259" s="3" t="str">
        <f t="shared" si="317"/>
        <v>A073110</v>
      </c>
      <c r="AC1259" s="13" t="str">
        <f t="shared" si="318"/>
        <v>엘엠에스</v>
      </c>
    </row>
    <row r="1260" spans="1:29" hidden="1">
      <c r="A1260" s="55">
        <f t="shared" si="319"/>
        <v>1252</v>
      </c>
      <c r="B1260" s="143" t="s">
        <v>3514</v>
      </c>
      <c r="C1260" s="175" t="s">
        <v>3515</v>
      </c>
      <c r="D1260" s="37" t="s">
        <v>2289</v>
      </c>
      <c r="E1260" s="38">
        <v>41354</v>
      </c>
      <c r="F1260" s="39"/>
      <c r="G1260" s="39"/>
      <c r="H1260" s="88"/>
      <c r="I1260" s="47"/>
      <c r="J1260" s="47"/>
      <c r="K1260" s="47">
        <v>2266975</v>
      </c>
      <c r="L1260" s="47"/>
      <c r="N1260" s="3" t="str">
        <f t="shared" si="304"/>
        <v>1</v>
      </c>
      <c r="O1260" s="3" t="str">
        <f t="shared" si="305"/>
        <v>1</v>
      </c>
      <c r="P1260" s="3" t="str">
        <f t="shared" si="306"/>
        <v>0</v>
      </c>
      <c r="Q1260" s="3" t="str">
        <f t="shared" si="307"/>
        <v>1</v>
      </c>
      <c r="R1260" s="8">
        <f t="shared" si="308"/>
        <v>3</v>
      </c>
      <c r="S1260" s="6">
        <f t="shared" si="309"/>
        <v>0</v>
      </c>
      <c r="T1260" s="6" t="e">
        <f t="shared" si="310"/>
        <v>#DIV/0!</v>
      </c>
      <c r="V1260" s="3" t="str">
        <f t="shared" si="311"/>
        <v>PASS</v>
      </c>
      <c r="W1260" s="3" t="str">
        <f t="shared" si="312"/>
        <v>PASS</v>
      </c>
      <c r="X1260" s="3" t="str">
        <f t="shared" si="313"/>
        <v>PASS</v>
      </c>
      <c r="Y1260" s="3" t="str">
        <f t="shared" si="314"/>
        <v>PASS</v>
      </c>
      <c r="Z1260" s="3" t="str">
        <f t="shared" si="315"/>
        <v/>
      </c>
      <c r="AA1260" s="18">
        <f t="shared" si="316"/>
        <v>3</v>
      </c>
      <c r="AB1260" s="3" t="str">
        <f t="shared" si="317"/>
        <v>A109610</v>
      </c>
      <c r="AC1260" s="13" t="str">
        <f t="shared" si="318"/>
        <v>에스와이패널</v>
      </c>
    </row>
    <row r="1261" spans="1:29" hidden="1">
      <c r="A1261" s="55">
        <f t="shared" si="319"/>
        <v>1253</v>
      </c>
      <c r="B1261" s="143" t="s">
        <v>668</v>
      </c>
      <c r="C1261" s="175" t="s">
        <v>2185</v>
      </c>
      <c r="D1261" s="37" t="s">
        <v>2286</v>
      </c>
      <c r="E1261" s="38">
        <v>71848</v>
      </c>
      <c r="F1261" s="39">
        <v>54784993</v>
      </c>
      <c r="G1261" s="39">
        <v>35005294</v>
      </c>
      <c r="H1261" s="88">
        <v>63.9</v>
      </c>
      <c r="I1261" s="47">
        <v>6980939</v>
      </c>
      <c r="J1261" s="47">
        <v>-3789849</v>
      </c>
      <c r="K1261" s="47">
        <v>-1293578</v>
      </c>
      <c r="L1261" s="47">
        <v>2248843</v>
      </c>
      <c r="N1261" s="3" t="str">
        <f t="shared" si="304"/>
        <v>0</v>
      </c>
      <c r="O1261" s="3" t="str">
        <f t="shared" si="305"/>
        <v>1</v>
      </c>
      <c r="P1261" s="3" t="str">
        <f t="shared" si="306"/>
        <v>1</v>
      </c>
      <c r="Q1261" s="3" t="str">
        <f t="shared" si="307"/>
        <v>0</v>
      </c>
      <c r="R1261" s="8">
        <f t="shared" si="308"/>
        <v>2</v>
      </c>
      <c r="S1261" s="6">
        <f t="shared" si="309"/>
        <v>63.9</v>
      </c>
      <c r="T1261" s="6">
        <f t="shared" si="310"/>
        <v>7.568413853771963</v>
      </c>
      <c r="V1261" s="3" t="str">
        <f t="shared" si="311"/>
        <v>PASS</v>
      </c>
      <c r="W1261" s="3" t="str">
        <f t="shared" si="312"/>
        <v>PASS</v>
      </c>
      <c r="X1261" s="3" t="str">
        <f t="shared" si="313"/>
        <v>PASS</v>
      </c>
      <c r="Y1261" s="3" t="str">
        <f t="shared" si="314"/>
        <v>PASS</v>
      </c>
      <c r="Z1261" s="3" t="str">
        <f t="shared" si="315"/>
        <v>PASS</v>
      </c>
      <c r="AA1261" s="18">
        <f t="shared" si="316"/>
        <v>3</v>
      </c>
      <c r="AB1261" s="3" t="str">
        <f t="shared" si="317"/>
        <v>A030790</v>
      </c>
      <c r="AC1261" s="13" t="str">
        <f t="shared" si="318"/>
        <v>동양네트웍스</v>
      </c>
    </row>
    <row r="1262" spans="1:29" hidden="1">
      <c r="A1262" s="55">
        <f t="shared" si="319"/>
        <v>1254</v>
      </c>
      <c r="B1262" s="143" t="s">
        <v>467</v>
      </c>
      <c r="C1262" s="175" t="s">
        <v>3316</v>
      </c>
      <c r="D1262" s="37" t="s">
        <v>2288</v>
      </c>
      <c r="E1262" s="38">
        <v>83844</v>
      </c>
      <c r="F1262" s="39">
        <v>64183514</v>
      </c>
      <c r="G1262" s="39">
        <v>37305306</v>
      </c>
      <c r="H1262" s="88">
        <v>58.12</v>
      </c>
      <c r="I1262" s="47">
        <v>464353</v>
      </c>
      <c r="J1262" s="47">
        <v>15526</v>
      </c>
      <c r="K1262" s="47">
        <v>1123204</v>
      </c>
      <c r="L1262" s="47">
        <v>-232008</v>
      </c>
      <c r="N1262" s="3" t="str">
        <f t="shared" si="304"/>
        <v>0</v>
      </c>
      <c r="O1262" s="3" t="str">
        <f t="shared" si="305"/>
        <v>0</v>
      </c>
      <c r="P1262" s="3" t="str">
        <f t="shared" si="306"/>
        <v>0</v>
      </c>
      <c r="Q1262" s="3" t="str">
        <f t="shared" si="307"/>
        <v>1</v>
      </c>
      <c r="R1262" s="8">
        <f t="shared" si="308"/>
        <v>1</v>
      </c>
      <c r="S1262" s="6">
        <f t="shared" si="309"/>
        <v>58.12</v>
      </c>
      <c r="T1262" s="6">
        <f t="shared" si="310"/>
        <v>2.1361793933563691</v>
      </c>
      <c r="V1262" s="3" t="str">
        <f t="shared" si="311"/>
        <v>PASS</v>
      </c>
      <c r="W1262" s="3" t="str">
        <f t="shared" si="312"/>
        <v>PASS</v>
      </c>
      <c r="X1262" s="3" t="str">
        <f t="shared" si="313"/>
        <v>PASS</v>
      </c>
      <c r="Y1262" s="3" t="str">
        <f t="shared" si="314"/>
        <v>PASS</v>
      </c>
      <c r="Z1262" s="3" t="str">
        <f t="shared" si="315"/>
        <v>PASS</v>
      </c>
      <c r="AA1262" s="18">
        <f t="shared" si="316"/>
        <v>3</v>
      </c>
      <c r="AB1262" s="3" t="str">
        <f t="shared" si="317"/>
        <v>A014190</v>
      </c>
      <c r="AC1262" s="13" t="str">
        <f t="shared" si="318"/>
        <v>원익큐브</v>
      </c>
    </row>
    <row r="1263" spans="1:29" hidden="1">
      <c r="A1263" s="55">
        <f t="shared" si="319"/>
        <v>1255</v>
      </c>
      <c r="B1263" s="143" t="s">
        <v>981</v>
      </c>
      <c r="C1263" s="175" t="s">
        <v>3332</v>
      </c>
      <c r="D1263" s="37" t="s">
        <v>2286</v>
      </c>
      <c r="E1263" s="38">
        <v>80540</v>
      </c>
      <c r="F1263" s="39">
        <v>34761965</v>
      </c>
      <c r="G1263" s="39">
        <v>18737492</v>
      </c>
      <c r="H1263" s="88">
        <v>53.9</v>
      </c>
      <c r="I1263" s="47">
        <v>-620797</v>
      </c>
      <c r="J1263" s="47">
        <v>1882106</v>
      </c>
      <c r="K1263" s="47">
        <v>-310279</v>
      </c>
      <c r="L1263" s="47">
        <v>1840154</v>
      </c>
      <c r="N1263" s="3" t="str">
        <f t="shared" si="304"/>
        <v>1</v>
      </c>
      <c r="O1263" s="3" t="str">
        <f t="shared" si="305"/>
        <v>0</v>
      </c>
      <c r="P1263" s="3" t="str">
        <f t="shared" si="306"/>
        <v>1</v>
      </c>
      <c r="Q1263" s="3" t="str">
        <f t="shared" si="307"/>
        <v>0</v>
      </c>
      <c r="R1263" s="8">
        <f t="shared" si="308"/>
        <v>2</v>
      </c>
      <c r="S1263" s="6">
        <f t="shared" si="309"/>
        <v>53.9</v>
      </c>
      <c r="T1263" s="6">
        <f t="shared" si="310"/>
        <v>8.0294195106634501</v>
      </c>
      <c r="V1263" s="3" t="str">
        <f t="shared" si="311"/>
        <v>PASS</v>
      </c>
      <c r="W1263" s="3" t="str">
        <f t="shared" si="312"/>
        <v>PASS</v>
      </c>
      <c r="X1263" s="3" t="str">
        <f t="shared" si="313"/>
        <v>PASS</v>
      </c>
      <c r="Y1263" s="3" t="str">
        <f t="shared" si="314"/>
        <v>PASS</v>
      </c>
      <c r="Z1263" s="3" t="str">
        <f t="shared" si="315"/>
        <v>PASS</v>
      </c>
      <c r="AA1263" s="18">
        <f t="shared" si="316"/>
        <v>3</v>
      </c>
      <c r="AB1263" s="3" t="str">
        <f t="shared" si="317"/>
        <v>A052460</v>
      </c>
      <c r="AC1263" s="13" t="str">
        <f t="shared" si="318"/>
        <v>아이크래프트</v>
      </c>
    </row>
    <row r="1264" spans="1:29" hidden="1">
      <c r="A1264" s="55">
        <f t="shared" si="319"/>
        <v>1256</v>
      </c>
      <c r="B1264" s="146" t="s">
        <v>424</v>
      </c>
      <c r="C1264" s="176" t="s">
        <v>3351</v>
      </c>
      <c r="D1264" s="40" t="s">
        <v>2289</v>
      </c>
      <c r="E1264" s="41">
        <v>75816</v>
      </c>
      <c r="F1264" s="42">
        <v>96731722</v>
      </c>
      <c r="G1264" s="42">
        <v>53062789</v>
      </c>
      <c r="H1264" s="89">
        <v>54.86</v>
      </c>
      <c r="I1264" s="48">
        <v>2152208</v>
      </c>
      <c r="J1264" s="48">
        <v>2220419</v>
      </c>
      <c r="K1264" s="48">
        <v>3262996</v>
      </c>
      <c r="L1264" s="48">
        <v>2802959</v>
      </c>
      <c r="N1264" s="3" t="str">
        <f t="shared" si="304"/>
        <v>0</v>
      </c>
      <c r="O1264" s="3" t="str">
        <f t="shared" si="305"/>
        <v>0</v>
      </c>
      <c r="P1264" s="3" t="str">
        <f t="shared" si="306"/>
        <v>0</v>
      </c>
      <c r="Q1264" s="3" t="str">
        <f t="shared" si="307"/>
        <v>0</v>
      </c>
      <c r="R1264" s="8">
        <f t="shared" si="308"/>
        <v>0</v>
      </c>
      <c r="S1264" s="6">
        <f t="shared" si="309"/>
        <v>54.86</v>
      </c>
      <c r="T1264" s="6">
        <f t="shared" si="310"/>
        <v>10.791270727094055</v>
      </c>
      <c r="V1264" s="3" t="str">
        <f t="shared" si="311"/>
        <v>PASS</v>
      </c>
      <c r="W1264" s="3" t="str">
        <f t="shared" si="312"/>
        <v>PASS</v>
      </c>
      <c r="X1264" s="3" t="str">
        <f t="shared" si="313"/>
        <v>PASS</v>
      </c>
      <c r="Y1264" s="3" t="str">
        <f t="shared" si="314"/>
        <v>PASS</v>
      </c>
      <c r="Z1264" s="3" t="str">
        <f t="shared" si="315"/>
        <v>PASS</v>
      </c>
      <c r="AA1264" s="18">
        <f t="shared" si="316"/>
        <v>3</v>
      </c>
      <c r="AB1264" s="3" t="str">
        <f t="shared" si="317"/>
        <v>A011560</v>
      </c>
      <c r="AC1264" s="13" t="str">
        <f t="shared" si="318"/>
        <v>세보엠이씨</v>
      </c>
    </row>
    <row r="1265" spans="1:29" hidden="1">
      <c r="A1265" s="55">
        <f t="shared" si="319"/>
        <v>1257</v>
      </c>
      <c r="B1265" s="143" t="s">
        <v>929</v>
      </c>
      <c r="C1265" s="175" t="s">
        <v>1964</v>
      </c>
      <c r="D1265" s="37" t="s">
        <v>2289</v>
      </c>
      <c r="E1265" s="38">
        <v>69402</v>
      </c>
      <c r="F1265" s="39">
        <v>32668269</v>
      </c>
      <c r="G1265" s="39">
        <v>50060158</v>
      </c>
      <c r="H1265" s="88">
        <v>153.24</v>
      </c>
      <c r="I1265" s="47">
        <v>249140</v>
      </c>
      <c r="J1265" s="47">
        <v>425113</v>
      </c>
      <c r="K1265" s="47">
        <v>43306</v>
      </c>
      <c r="L1265" s="47">
        <v>18774</v>
      </c>
      <c r="N1265" s="3" t="str">
        <f t="shared" si="304"/>
        <v>0</v>
      </c>
      <c r="O1265" s="3" t="str">
        <f t="shared" si="305"/>
        <v>0</v>
      </c>
      <c r="P1265" s="3" t="str">
        <f t="shared" si="306"/>
        <v>0</v>
      </c>
      <c r="Q1265" s="3" t="str">
        <f t="shared" si="307"/>
        <v>0</v>
      </c>
      <c r="R1265" s="8">
        <f t="shared" si="308"/>
        <v>0</v>
      </c>
      <c r="S1265" s="6">
        <f t="shared" si="309"/>
        <v>153.24</v>
      </c>
      <c r="T1265" s="6">
        <f t="shared" si="310"/>
        <v>2.2539700527138429</v>
      </c>
      <c r="V1265" s="3" t="str">
        <f t="shared" si="311"/>
        <v>PASS</v>
      </c>
      <c r="W1265" s="3" t="str">
        <f t="shared" si="312"/>
        <v>PASS</v>
      </c>
      <c r="X1265" s="3" t="str">
        <f t="shared" si="313"/>
        <v>PASS</v>
      </c>
      <c r="Y1265" s="3" t="str">
        <f t="shared" si="314"/>
        <v>PASS</v>
      </c>
      <c r="Z1265" s="3" t="str">
        <f t="shared" si="315"/>
        <v>PASS</v>
      </c>
      <c r="AA1265" s="18">
        <f t="shared" si="316"/>
        <v>3</v>
      </c>
      <c r="AB1265" s="3" t="str">
        <f t="shared" si="317"/>
        <v>A048770</v>
      </c>
      <c r="AC1265" s="13" t="str">
        <f t="shared" si="318"/>
        <v>TPC</v>
      </c>
    </row>
    <row r="1266" spans="1:29" hidden="1">
      <c r="A1266" s="55">
        <f t="shared" si="319"/>
        <v>1258</v>
      </c>
      <c r="B1266" s="143" t="s">
        <v>966</v>
      </c>
      <c r="C1266" s="175" t="s">
        <v>3691</v>
      </c>
      <c r="D1266" s="37" t="s">
        <v>2288</v>
      </c>
      <c r="E1266" s="38">
        <v>39600</v>
      </c>
      <c r="F1266" s="39">
        <v>30193740</v>
      </c>
      <c r="G1266" s="39">
        <v>12338409</v>
      </c>
      <c r="H1266" s="88">
        <v>40.86</v>
      </c>
      <c r="I1266" s="47">
        <v>528998</v>
      </c>
      <c r="J1266" s="47">
        <v>447302</v>
      </c>
      <c r="K1266" s="47">
        <v>787514</v>
      </c>
      <c r="L1266" s="47">
        <v>803174</v>
      </c>
      <c r="N1266" s="3" t="str">
        <f t="shared" si="304"/>
        <v>0</v>
      </c>
      <c r="O1266" s="3" t="str">
        <f t="shared" si="305"/>
        <v>0</v>
      </c>
      <c r="P1266" s="3" t="str">
        <f t="shared" si="306"/>
        <v>0</v>
      </c>
      <c r="Q1266" s="3" t="str">
        <f t="shared" si="307"/>
        <v>0</v>
      </c>
      <c r="R1266" s="8">
        <f t="shared" si="308"/>
        <v>0</v>
      </c>
      <c r="S1266" s="6">
        <f t="shared" si="309"/>
        <v>40.86</v>
      </c>
      <c r="T1266" s="6">
        <f t="shared" si="310"/>
        <v>8.5017225424872827</v>
      </c>
      <c r="V1266" s="3" t="str">
        <f t="shared" si="311"/>
        <v>PASS</v>
      </c>
      <c r="W1266" s="3" t="str">
        <f t="shared" si="312"/>
        <v>PASS</v>
      </c>
      <c r="X1266" s="3" t="str">
        <f t="shared" si="313"/>
        <v>PASS</v>
      </c>
      <c r="Y1266" s="3" t="str">
        <f t="shared" si="314"/>
        <v>PASS</v>
      </c>
      <c r="Z1266" s="3" t="str">
        <f t="shared" si="315"/>
        <v>PASS</v>
      </c>
      <c r="AA1266" s="18">
        <f t="shared" si="316"/>
        <v>3</v>
      </c>
      <c r="AB1266" s="3" t="str">
        <f t="shared" si="317"/>
        <v>A051630</v>
      </c>
      <c r="AC1266" s="13" t="str">
        <f t="shared" si="318"/>
        <v>진양화학</v>
      </c>
    </row>
    <row r="1267" spans="1:29" hidden="1">
      <c r="A1267" s="55">
        <f t="shared" si="319"/>
        <v>1259</v>
      </c>
      <c r="B1267" s="143" t="s">
        <v>2247</v>
      </c>
      <c r="C1267" s="175" t="s">
        <v>3401</v>
      </c>
      <c r="D1267" s="37" t="s">
        <v>2286</v>
      </c>
      <c r="E1267" s="38">
        <v>70143</v>
      </c>
      <c r="F1267" s="39">
        <v>104581536</v>
      </c>
      <c r="G1267" s="39">
        <v>94117167</v>
      </c>
      <c r="H1267" s="88">
        <v>89.99</v>
      </c>
      <c r="I1267" s="47">
        <v>734586</v>
      </c>
      <c r="J1267" s="47">
        <v>551004</v>
      </c>
      <c r="K1267" s="47">
        <v>3385742</v>
      </c>
      <c r="L1267" s="47">
        <v>-3859693</v>
      </c>
      <c r="N1267" s="3" t="str">
        <f t="shared" si="304"/>
        <v>0</v>
      </c>
      <c r="O1267" s="3" t="str">
        <f t="shared" si="305"/>
        <v>0</v>
      </c>
      <c r="P1267" s="3" t="str">
        <f t="shared" si="306"/>
        <v>0</v>
      </c>
      <c r="Q1267" s="3" t="str">
        <f t="shared" si="307"/>
        <v>1</v>
      </c>
      <c r="R1267" s="8">
        <f t="shared" si="308"/>
        <v>1</v>
      </c>
      <c r="S1267" s="6">
        <f t="shared" si="309"/>
        <v>89.99</v>
      </c>
      <c r="T1267" s="6">
        <f t="shared" si="310"/>
        <v>0.7760825008345642</v>
      </c>
      <c r="V1267" s="3" t="str">
        <f t="shared" si="311"/>
        <v>PASS</v>
      </c>
      <c r="W1267" s="3" t="str">
        <f t="shared" si="312"/>
        <v>PASS</v>
      </c>
      <c r="X1267" s="3" t="str">
        <f t="shared" si="313"/>
        <v>PASS</v>
      </c>
      <c r="Y1267" s="3" t="str">
        <f t="shared" si="314"/>
        <v>PASS</v>
      </c>
      <c r="Z1267" s="3" t="str">
        <f t="shared" si="315"/>
        <v>PASS</v>
      </c>
      <c r="AA1267" s="18">
        <f t="shared" si="316"/>
        <v>3</v>
      </c>
      <c r="AB1267" s="3" t="str">
        <f t="shared" si="317"/>
        <v>A153490</v>
      </c>
      <c r="AC1267" s="13" t="str">
        <f t="shared" si="318"/>
        <v>우리이앤엘</v>
      </c>
    </row>
    <row r="1268" spans="1:29" hidden="1">
      <c r="A1268" s="55">
        <f t="shared" si="319"/>
        <v>1260</v>
      </c>
      <c r="B1268" s="143" t="s">
        <v>2128</v>
      </c>
      <c r="C1268" s="175" t="s">
        <v>3313</v>
      </c>
      <c r="D1268" s="37" t="s">
        <v>2286</v>
      </c>
      <c r="E1268" s="38">
        <v>83941</v>
      </c>
      <c r="F1268" s="39">
        <v>54172563</v>
      </c>
      <c r="G1268" s="39">
        <v>7102668</v>
      </c>
      <c r="H1268" s="88">
        <v>13.11</v>
      </c>
      <c r="I1268" s="47">
        <v>1836841</v>
      </c>
      <c r="J1268" s="47">
        <v>2392517</v>
      </c>
      <c r="K1268" s="47">
        <v>1698006</v>
      </c>
      <c r="L1268" s="47">
        <v>-357247</v>
      </c>
      <c r="N1268" s="3" t="str">
        <f t="shared" si="304"/>
        <v>0</v>
      </c>
      <c r="O1268" s="3" t="str">
        <f t="shared" si="305"/>
        <v>0</v>
      </c>
      <c r="P1268" s="3" t="str">
        <f t="shared" si="306"/>
        <v>0</v>
      </c>
      <c r="Q1268" s="3" t="str">
        <f t="shared" si="307"/>
        <v>1</v>
      </c>
      <c r="R1268" s="8">
        <f t="shared" si="308"/>
        <v>1</v>
      </c>
      <c r="S1268" s="6">
        <f t="shared" si="309"/>
        <v>13.11</v>
      </c>
      <c r="T1268" s="6">
        <f t="shared" si="310"/>
        <v>10.282173653109233</v>
      </c>
      <c r="V1268" s="3" t="str">
        <f t="shared" si="311"/>
        <v>PASS</v>
      </c>
      <c r="W1268" s="3" t="str">
        <f t="shared" si="312"/>
        <v>PASS</v>
      </c>
      <c r="X1268" s="3" t="str">
        <f t="shared" si="313"/>
        <v>PASS</v>
      </c>
      <c r="Y1268" s="3" t="str">
        <f t="shared" si="314"/>
        <v>PASS</v>
      </c>
      <c r="Z1268" s="3" t="str">
        <f t="shared" si="315"/>
        <v>PASS</v>
      </c>
      <c r="AA1268" s="18">
        <f t="shared" si="316"/>
        <v>3</v>
      </c>
      <c r="AB1268" s="3" t="str">
        <f t="shared" si="317"/>
        <v>A131180</v>
      </c>
      <c r="AC1268" s="13" t="str">
        <f t="shared" si="318"/>
        <v>딜리</v>
      </c>
    </row>
    <row r="1269" spans="1:29" hidden="1">
      <c r="A1269" s="55">
        <f t="shared" si="319"/>
        <v>1261</v>
      </c>
      <c r="B1269" s="146" t="s">
        <v>1079</v>
      </c>
      <c r="C1269" s="176" t="s">
        <v>3405</v>
      </c>
      <c r="D1269" s="40" t="s">
        <v>2286</v>
      </c>
      <c r="E1269" s="41">
        <v>72347</v>
      </c>
      <c r="F1269" s="42">
        <v>111501125</v>
      </c>
      <c r="G1269" s="42">
        <v>12819591</v>
      </c>
      <c r="H1269" s="89">
        <v>11.5</v>
      </c>
      <c r="I1269" s="48">
        <v>668439</v>
      </c>
      <c r="J1269" s="48">
        <v>1068543</v>
      </c>
      <c r="K1269" s="48">
        <v>1770191</v>
      </c>
      <c r="L1269" s="48">
        <v>152068</v>
      </c>
      <c r="N1269" s="3" t="str">
        <f t="shared" si="304"/>
        <v>0</v>
      </c>
      <c r="O1269" s="3" t="str">
        <f t="shared" si="305"/>
        <v>0</v>
      </c>
      <c r="P1269" s="3" t="str">
        <f t="shared" si="306"/>
        <v>0</v>
      </c>
      <c r="Q1269" s="3" t="str">
        <f t="shared" si="307"/>
        <v>0</v>
      </c>
      <c r="R1269" s="8">
        <f t="shared" si="308"/>
        <v>0</v>
      </c>
      <c r="S1269" s="6">
        <f t="shared" si="309"/>
        <v>11.5</v>
      </c>
      <c r="T1269" s="6">
        <f t="shared" si="310"/>
        <v>3.2817973809681296</v>
      </c>
      <c r="V1269" s="3" t="str">
        <f t="shared" si="311"/>
        <v>PASS</v>
      </c>
      <c r="W1269" s="3" t="str">
        <f t="shared" si="312"/>
        <v>PASS</v>
      </c>
      <c r="X1269" s="3" t="str">
        <f t="shared" si="313"/>
        <v>PASS</v>
      </c>
      <c r="Y1269" s="3" t="str">
        <f t="shared" si="314"/>
        <v>PASS</v>
      </c>
      <c r="Z1269" s="3" t="str">
        <f t="shared" si="315"/>
        <v>PASS</v>
      </c>
      <c r="AA1269" s="18">
        <f t="shared" si="316"/>
        <v>3</v>
      </c>
      <c r="AB1269" s="3" t="str">
        <f t="shared" si="317"/>
        <v>A062860</v>
      </c>
      <c r="AC1269" s="13" t="str">
        <f t="shared" si="318"/>
        <v>티엘아이</v>
      </c>
    </row>
    <row r="1270" spans="1:29" hidden="1">
      <c r="A1270" s="55">
        <f t="shared" si="319"/>
        <v>1262</v>
      </c>
      <c r="B1270" s="143" t="s">
        <v>2481</v>
      </c>
      <c r="C1270" s="175" t="s">
        <v>3424</v>
      </c>
      <c r="D1270" s="37" t="s">
        <v>2287</v>
      </c>
      <c r="E1270" s="38">
        <v>68348</v>
      </c>
      <c r="F1270" s="39">
        <v>114960488</v>
      </c>
      <c r="G1270" s="39">
        <v>76009569</v>
      </c>
      <c r="H1270" s="88">
        <v>66.12</v>
      </c>
      <c r="I1270" s="47">
        <v>3384235</v>
      </c>
      <c r="J1270" s="47">
        <v>3986757</v>
      </c>
      <c r="K1270" s="47">
        <v>-1738972</v>
      </c>
      <c r="L1270" s="47">
        <v>316633</v>
      </c>
      <c r="N1270" s="3" t="str">
        <f t="shared" si="304"/>
        <v>0</v>
      </c>
      <c r="O1270" s="3" t="str">
        <f t="shared" si="305"/>
        <v>0</v>
      </c>
      <c r="P1270" s="3" t="str">
        <f t="shared" si="306"/>
        <v>1</v>
      </c>
      <c r="Q1270" s="3" t="str">
        <f t="shared" si="307"/>
        <v>0</v>
      </c>
      <c r="R1270" s="8">
        <f t="shared" si="308"/>
        <v>1</v>
      </c>
      <c r="S1270" s="6">
        <f t="shared" si="309"/>
        <v>66.12</v>
      </c>
      <c r="T1270" s="6">
        <f t="shared" si="310"/>
        <v>5.1745196140781866</v>
      </c>
      <c r="V1270" s="3" t="str">
        <f t="shared" si="311"/>
        <v>PASS</v>
      </c>
      <c r="W1270" s="3" t="str">
        <f t="shared" si="312"/>
        <v>PASS</v>
      </c>
      <c r="X1270" s="3" t="str">
        <f t="shared" si="313"/>
        <v>PASS</v>
      </c>
      <c r="Y1270" s="3" t="str">
        <f t="shared" si="314"/>
        <v>PASS</v>
      </c>
      <c r="Z1270" s="3" t="str">
        <f t="shared" si="315"/>
        <v>PASS</v>
      </c>
      <c r="AA1270" s="18">
        <f t="shared" si="316"/>
        <v>3</v>
      </c>
      <c r="AB1270" s="3" t="str">
        <f t="shared" si="317"/>
        <v>A210540</v>
      </c>
      <c r="AC1270" s="13" t="str">
        <f t="shared" si="318"/>
        <v>디와이파워</v>
      </c>
    </row>
    <row r="1271" spans="1:29" hidden="1">
      <c r="A1271" s="55">
        <f t="shared" si="319"/>
        <v>1263</v>
      </c>
      <c r="B1271" s="143" t="s">
        <v>1002</v>
      </c>
      <c r="C1271" s="175" t="s">
        <v>3355</v>
      </c>
      <c r="D1271" s="37" t="s">
        <v>2286</v>
      </c>
      <c r="E1271" s="38">
        <v>74790</v>
      </c>
      <c r="F1271" s="39">
        <v>110922144</v>
      </c>
      <c r="G1271" s="39">
        <v>24189620</v>
      </c>
      <c r="H1271" s="88">
        <v>21.81</v>
      </c>
      <c r="I1271" s="47">
        <v>3119879</v>
      </c>
      <c r="J1271" s="47">
        <v>4195529</v>
      </c>
      <c r="K1271" s="47">
        <v>2735808</v>
      </c>
      <c r="L1271" s="47">
        <v>578006</v>
      </c>
      <c r="N1271" s="3" t="str">
        <f t="shared" si="304"/>
        <v>0</v>
      </c>
      <c r="O1271" s="3" t="str">
        <f t="shared" si="305"/>
        <v>0</v>
      </c>
      <c r="P1271" s="3" t="str">
        <f t="shared" si="306"/>
        <v>0</v>
      </c>
      <c r="Q1271" s="3" t="str">
        <f t="shared" si="307"/>
        <v>0</v>
      </c>
      <c r="R1271" s="8">
        <f t="shared" si="308"/>
        <v>0</v>
      </c>
      <c r="S1271" s="6">
        <f t="shared" si="309"/>
        <v>21.81</v>
      </c>
      <c r="T1271" s="6">
        <f t="shared" si="310"/>
        <v>9.582596960981931</v>
      </c>
      <c r="V1271" s="3" t="str">
        <f t="shared" si="311"/>
        <v>PASS</v>
      </c>
      <c r="W1271" s="3" t="str">
        <f t="shared" si="312"/>
        <v>PASS</v>
      </c>
      <c r="X1271" s="3" t="str">
        <f t="shared" si="313"/>
        <v>PASS</v>
      </c>
      <c r="Y1271" s="3" t="str">
        <f t="shared" si="314"/>
        <v>PASS</v>
      </c>
      <c r="Z1271" s="3" t="str">
        <f t="shared" si="315"/>
        <v>PASS</v>
      </c>
      <c r="AA1271" s="18">
        <f t="shared" si="316"/>
        <v>3</v>
      </c>
      <c r="AB1271" s="3" t="str">
        <f t="shared" si="317"/>
        <v>A053610</v>
      </c>
      <c r="AC1271" s="13" t="str">
        <f t="shared" si="318"/>
        <v>프로텍</v>
      </c>
    </row>
    <row r="1272" spans="1:29" hidden="1">
      <c r="A1272" s="55">
        <f t="shared" si="319"/>
        <v>1264</v>
      </c>
      <c r="B1272" s="143" t="s">
        <v>1403</v>
      </c>
      <c r="C1272" s="175" t="s">
        <v>3392</v>
      </c>
      <c r="D1272" s="37" t="s">
        <v>2286</v>
      </c>
      <c r="E1272" s="38">
        <v>71990</v>
      </c>
      <c r="F1272" s="39">
        <v>57710282</v>
      </c>
      <c r="G1272" s="39">
        <v>67244060</v>
      </c>
      <c r="H1272" s="88">
        <v>116.52</v>
      </c>
      <c r="I1272" s="47">
        <v>224502</v>
      </c>
      <c r="J1272" s="47">
        <v>444274</v>
      </c>
      <c r="K1272" s="47">
        <v>1295063</v>
      </c>
      <c r="L1272" s="47">
        <v>259990</v>
      </c>
      <c r="N1272" s="3" t="str">
        <f t="shared" si="304"/>
        <v>0</v>
      </c>
      <c r="O1272" s="3" t="str">
        <f t="shared" si="305"/>
        <v>0</v>
      </c>
      <c r="P1272" s="3" t="str">
        <f t="shared" si="306"/>
        <v>0</v>
      </c>
      <c r="Q1272" s="3" t="str">
        <f t="shared" si="307"/>
        <v>0</v>
      </c>
      <c r="R1272" s="8">
        <f t="shared" si="308"/>
        <v>0</v>
      </c>
      <c r="S1272" s="6">
        <f t="shared" si="309"/>
        <v>116.52</v>
      </c>
      <c r="T1272" s="6">
        <f t="shared" si="310"/>
        <v>3.853436377247299</v>
      </c>
      <c r="V1272" s="3" t="str">
        <f t="shared" si="311"/>
        <v>PASS</v>
      </c>
      <c r="W1272" s="3" t="str">
        <f t="shared" si="312"/>
        <v>PASS</v>
      </c>
      <c r="X1272" s="3" t="str">
        <f t="shared" si="313"/>
        <v>PASS</v>
      </c>
      <c r="Y1272" s="3" t="str">
        <f t="shared" si="314"/>
        <v>PASS</v>
      </c>
      <c r="Z1272" s="3" t="str">
        <f t="shared" si="315"/>
        <v>PASS</v>
      </c>
      <c r="AA1272" s="18">
        <f t="shared" si="316"/>
        <v>3</v>
      </c>
      <c r="AB1272" s="3" t="str">
        <f t="shared" si="317"/>
        <v>A101390</v>
      </c>
      <c r="AC1272" s="13" t="str">
        <f t="shared" si="318"/>
        <v>아이엠</v>
      </c>
    </row>
    <row r="1273" spans="1:29" hidden="1">
      <c r="A1273" s="55">
        <f t="shared" si="319"/>
        <v>1265</v>
      </c>
      <c r="B1273" s="143" t="s">
        <v>2237</v>
      </c>
      <c r="C1273" s="175" t="s">
        <v>3298</v>
      </c>
      <c r="D1273" s="37" t="s">
        <v>2286</v>
      </c>
      <c r="E1273" s="38">
        <v>89477</v>
      </c>
      <c r="F1273" s="39">
        <v>86337914</v>
      </c>
      <c r="G1273" s="39">
        <v>20827592</v>
      </c>
      <c r="H1273" s="88">
        <v>24.12</v>
      </c>
      <c r="I1273" s="47">
        <v>1569895</v>
      </c>
      <c r="J1273" s="47">
        <v>1803377</v>
      </c>
      <c r="K1273" s="47">
        <v>4080800</v>
      </c>
      <c r="L1273" s="47">
        <v>1238696</v>
      </c>
      <c r="N1273" s="3" t="str">
        <f t="shared" si="304"/>
        <v>0</v>
      </c>
      <c r="O1273" s="3" t="str">
        <f t="shared" si="305"/>
        <v>0</v>
      </c>
      <c r="P1273" s="3" t="str">
        <f t="shared" si="306"/>
        <v>0</v>
      </c>
      <c r="Q1273" s="3" t="str">
        <f t="shared" si="307"/>
        <v>0</v>
      </c>
      <c r="R1273" s="8">
        <f t="shared" si="308"/>
        <v>0</v>
      </c>
      <c r="S1273" s="6">
        <f t="shared" si="309"/>
        <v>24.12</v>
      </c>
      <c r="T1273" s="6">
        <f t="shared" si="310"/>
        <v>10.068309039757436</v>
      </c>
      <c r="V1273" s="3" t="str">
        <f t="shared" si="311"/>
        <v>PASS</v>
      </c>
      <c r="W1273" s="3" t="str">
        <f t="shared" si="312"/>
        <v>PASS</v>
      </c>
      <c r="X1273" s="3" t="str">
        <f t="shared" si="313"/>
        <v>PASS</v>
      </c>
      <c r="Y1273" s="3" t="str">
        <f t="shared" si="314"/>
        <v>PASS</v>
      </c>
      <c r="Z1273" s="3" t="str">
        <f t="shared" si="315"/>
        <v>PASS</v>
      </c>
      <c r="AA1273" s="18">
        <f t="shared" si="316"/>
        <v>3</v>
      </c>
      <c r="AB1273" s="3" t="str">
        <f t="shared" si="317"/>
        <v>A170920</v>
      </c>
      <c r="AC1273" s="13" t="str">
        <f t="shared" si="318"/>
        <v>엘티씨</v>
      </c>
    </row>
    <row r="1274" spans="1:29" hidden="1">
      <c r="A1274" s="55">
        <f t="shared" si="319"/>
        <v>1266</v>
      </c>
      <c r="B1274" s="146" t="s">
        <v>1070</v>
      </c>
      <c r="C1274" s="176" t="s">
        <v>3397</v>
      </c>
      <c r="D1274" s="40" t="s">
        <v>2288</v>
      </c>
      <c r="E1274" s="41">
        <v>74913</v>
      </c>
      <c r="F1274" s="42">
        <v>102375366</v>
      </c>
      <c r="G1274" s="42">
        <v>26447751</v>
      </c>
      <c r="H1274" s="89">
        <v>25.83</v>
      </c>
      <c r="I1274" s="48">
        <v>228509</v>
      </c>
      <c r="J1274" s="48">
        <v>789064</v>
      </c>
      <c r="K1274" s="48">
        <v>513089</v>
      </c>
      <c r="L1274" s="48">
        <v>1022186</v>
      </c>
      <c r="N1274" s="3" t="str">
        <f t="shared" si="304"/>
        <v>0</v>
      </c>
      <c r="O1274" s="3" t="str">
        <f t="shared" si="305"/>
        <v>0</v>
      </c>
      <c r="P1274" s="3" t="str">
        <f t="shared" si="306"/>
        <v>0</v>
      </c>
      <c r="Q1274" s="3" t="str">
        <f t="shared" si="307"/>
        <v>0</v>
      </c>
      <c r="R1274" s="8">
        <f t="shared" si="308"/>
        <v>0</v>
      </c>
      <c r="S1274" s="6">
        <f t="shared" si="309"/>
        <v>25.83</v>
      </c>
      <c r="T1274" s="6">
        <f t="shared" si="310"/>
        <v>2.4936155051206361</v>
      </c>
      <c r="V1274" s="3" t="str">
        <f t="shared" si="311"/>
        <v>PASS</v>
      </c>
      <c r="W1274" s="3" t="str">
        <f t="shared" si="312"/>
        <v>PASS</v>
      </c>
      <c r="X1274" s="3" t="str">
        <f t="shared" si="313"/>
        <v>PASS</v>
      </c>
      <c r="Y1274" s="3" t="str">
        <f t="shared" si="314"/>
        <v>PASS</v>
      </c>
      <c r="Z1274" s="3" t="str">
        <f t="shared" si="315"/>
        <v>PASS</v>
      </c>
      <c r="AA1274" s="18">
        <f t="shared" si="316"/>
        <v>3</v>
      </c>
      <c r="AB1274" s="3" t="str">
        <f t="shared" si="317"/>
        <v>A060560</v>
      </c>
      <c r="AC1274" s="13" t="str">
        <f t="shared" si="318"/>
        <v>홈센타</v>
      </c>
    </row>
    <row r="1275" spans="1:29" hidden="1">
      <c r="A1275" s="55">
        <f t="shared" si="319"/>
        <v>1267</v>
      </c>
      <c r="B1275" s="143" t="s">
        <v>1264</v>
      </c>
      <c r="C1275" s="175" t="s">
        <v>3226</v>
      </c>
      <c r="D1275" s="37" t="s">
        <v>2288</v>
      </c>
      <c r="E1275" s="38">
        <v>97867</v>
      </c>
      <c r="F1275" s="39">
        <v>23473125</v>
      </c>
      <c r="G1275" s="39">
        <v>21198690</v>
      </c>
      <c r="H1275" s="88">
        <v>90.31</v>
      </c>
      <c r="I1275" s="47">
        <v>-296663</v>
      </c>
      <c r="J1275" s="47">
        <v>498917</v>
      </c>
      <c r="K1275" s="47">
        <v>197309</v>
      </c>
      <c r="L1275" s="47">
        <v>-58745</v>
      </c>
      <c r="N1275" s="3" t="str">
        <f t="shared" si="304"/>
        <v>1</v>
      </c>
      <c r="O1275" s="3" t="str">
        <f t="shared" si="305"/>
        <v>0</v>
      </c>
      <c r="P1275" s="3" t="str">
        <f t="shared" si="306"/>
        <v>0</v>
      </c>
      <c r="Q1275" s="3" t="str">
        <f t="shared" si="307"/>
        <v>1</v>
      </c>
      <c r="R1275" s="8">
        <f t="shared" si="308"/>
        <v>2</v>
      </c>
      <c r="S1275" s="6">
        <f t="shared" si="309"/>
        <v>90.31</v>
      </c>
      <c r="T1275" s="6">
        <f t="shared" si="310"/>
        <v>1.4519498362489016</v>
      </c>
      <c r="V1275" s="3" t="str">
        <f t="shared" si="311"/>
        <v>PASS</v>
      </c>
      <c r="W1275" s="3" t="str">
        <f t="shared" si="312"/>
        <v>PASS</v>
      </c>
      <c r="X1275" s="3" t="str">
        <f t="shared" si="313"/>
        <v>PASS</v>
      </c>
      <c r="Y1275" s="3" t="str">
        <f t="shared" si="314"/>
        <v>PASS</v>
      </c>
      <c r="Z1275" s="3" t="str">
        <f t="shared" si="315"/>
        <v>PASS</v>
      </c>
      <c r="AA1275" s="18">
        <f t="shared" si="316"/>
        <v>3</v>
      </c>
      <c r="AB1275" s="3" t="str">
        <f t="shared" si="317"/>
        <v>A083660</v>
      </c>
      <c r="AC1275" s="13" t="str">
        <f t="shared" si="318"/>
        <v>CSA 코스믹</v>
      </c>
    </row>
    <row r="1276" spans="1:29" hidden="1">
      <c r="A1276" s="55">
        <f t="shared" si="319"/>
        <v>1268</v>
      </c>
      <c r="B1276" s="143" t="s">
        <v>2037</v>
      </c>
      <c r="C1276" s="175" t="s">
        <v>3421</v>
      </c>
      <c r="D1276" s="37" t="s">
        <v>2287</v>
      </c>
      <c r="E1276" s="38">
        <v>67300</v>
      </c>
      <c r="F1276" s="39">
        <v>100975877</v>
      </c>
      <c r="G1276" s="39">
        <v>7434223</v>
      </c>
      <c r="H1276" s="88">
        <v>7.36</v>
      </c>
      <c r="I1276" s="47">
        <v>-489798</v>
      </c>
      <c r="J1276" s="47">
        <v>1407512</v>
      </c>
      <c r="K1276" s="47">
        <v>215958</v>
      </c>
      <c r="L1276" s="47">
        <v>2549489</v>
      </c>
      <c r="N1276" s="3" t="str">
        <f t="shared" si="304"/>
        <v>1</v>
      </c>
      <c r="O1276" s="3" t="str">
        <f t="shared" si="305"/>
        <v>0</v>
      </c>
      <c r="P1276" s="3" t="str">
        <f t="shared" si="306"/>
        <v>0</v>
      </c>
      <c r="Q1276" s="3" t="str">
        <f t="shared" si="307"/>
        <v>0</v>
      </c>
      <c r="R1276" s="8">
        <f t="shared" si="308"/>
        <v>1</v>
      </c>
      <c r="S1276" s="6">
        <f t="shared" si="309"/>
        <v>7.36</v>
      </c>
      <c r="T1276" s="6">
        <f t="shared" si="310"/>
        <v>3.6475652496684927</v>
      </c>
      <c r="V1276" s="3" t="str">
        <f t="shared" si="311"/>
        <v>PASS</v>
      </c>
      <c r="W1276" s="3" t="str">
        <f t="shared" si="312"/>
        <v>PASS</v>
      </c>
      <c r="X1276" s="3" t="str">
        <f t="shared" si="313"/>
        <v>PASS</v>
      </c>
      <c r="Y1276" s="3" t="str">
        <f t="shared" si="314"/>
        <v>PASS</v>
      </c>
      <c r="Z1276" s="3" t="str">
        <f t="shared" si="315"/>
        <v>PASS</v>
      </c>
      <c r="AA1276" s="18">
        <f t="shared" si="316"/>
        <v>3</v>
      </c>
      <c r="AB1276" s="3" t="str">
        <f t="shared" si="317"/>
        <v>A033830</v>
      </c>
      <c r="AC1276" s="13" t="str">
        <f t="shared" si="318"/>
        <v>티비씨</v>
      </c>
    </row>
    <row r="1277" spans="1:29" hidden="1">
      <c r="A1277" s="55">
        <f t="shared" si="319"/>
        <v>1269</v>
      </c>
      <c r="B1277" s="143" t="s">
        <v>1056</v>
      </c>
      <c r="C1277" s="175" t="s">
        <v>3427</v>
      </c>
      <c r="D1277" s="37" t="s">
        <v>2286</v>
      </c>
      <c r="E1277" s="38">
        <v>65876</v>
      </c>
      <c r="F1277" s="39">
        <v>45706544</v>
      </c>
      <c r="G1277" s="39">
        <v>40524111</v>
      </c>
      <c r="H1277" s="88">
        <v>88.66</v>
      </c>
      <c r="I1277" s="47">
        <v>1187860</v>
      </c>
      <c r="J1277" s="47">
        <v>-249213</v>
      </c>
      <c r="K1277" s="47">
        <v>4499341</v>
      </c>
      <c r="L1277" s="47">
        <v>-4923077</v>
      </c>
      <c r="N1277" s="3" t="str">
        <f t="shared" si="304"/>
        <v>0</v>
      </c>
      <c r="O1277" s="3" t="str">
        <f t="shared" si="305"/>
        <v>1</v>
      </c>
      <c r="P1277" s="3" t="str">
        <f t="shared" si="306"/>
        <v>0</v>
      </c>
      <c r="Q1277" s="3" t="str">
        <f t="shared" si="307"/>
        <v>1</v>
      </c>
      <c r="R1277" s="8">
        <f t="shared" si="308"/>
        <v>2</v>
      </c>
      <c r="S1277" s="6">
        <f t="shared" si="309"/>
        <v>88.66</v>
      </c>
      <c r="T1277" s="6">
        <f t="shared" si="310"/>
        <v>1.1265585951980968</v>
      </c>
      <c r="V1277" s="3" t="str">
        <f t="shared" si="311"/>
        <v>PASS</v>
      </c>
      <c r="W1277" s="3" t="str">
        <f t="shared" si="312"/>
        <v>PASS</v>
      </c>
      <c r="X1277" s="3" t="str">
        <f t="shared" si="313"/>
        <v>PASS</v>
      </c>
      <c r="Y1277" s="3" t="str">
        <f t="shared" si="314"/>
        <v>PASS</v>
      </c>
      <c r="Z1277" s="3" t="str">
        <f t="shared" si="315"/>
        <v>PASS</v>
      </c>
      <c r="AA1277" s="18">
        <f t="shared" si="316"/>
        <v>3</v>
      </c>
      <c r="AB1277" s="3" t="str">
        <f t="shared" si="317"/>
        <v>A059090</v>
      </c>
      <c r="AC1277" s="13" t="str">
        <f t="shared" si="318"/>
        <v>미코</v>
      </c>
    </row>
    <row r="1278" spans="1:29" hidden="1">
      <c r="A1278" s="55">
        <f t="shared" si="319"/>
        <v>1270</v>
      </c>
      <c r="B1278" s="143" t="s">
        <v>199</v>
      </c>
      <c r="C1278" s="175" t="s">
        <v>3388</v>
      </c>
      <c r="D1278" s="37" t="s">
        <v>2286</v>
      </c>
      <c r="E1278" s="38">
        <v>72243</v>
      </c>
      <c r="F1278" s="39">
        <v>82206186</v>
      </c>
      <c r="G1278" s="39">
        <v>94767161</v>
      </c>
      <c r="H1278" s="88">
        <v>115.28</v>
      </c>
      <c r="I1278" s="47">
        <v>317958</v>
      </c>
      <c r="J1278" s="47">
        <v>591963</v>
      </c>
      <c r="K1278" s="47">
        <v>324879</v>
      </c>
      <c r="L1278" s="47">
        <v>614069</v>
      </c>
      <c r="N1278" s="3" t="str">
        <f t="shared" si="304"/>
        <v>0</v>
      </c>
      <c r="O1278" s="3" t="str">
        <f t="shared" si="305"/>
        <v>0</v>
      </c>
      <c r="P1278" s="3" t="str">
        <f t="shared" si="306"/>
        <v>0</v>
      </c>
      <c r="Q1278" s="3" t="str">
        <f t="shared" si="307"/>
        <v>0</v>
      </c>
      <c r="R1278" s="8">
        <f t="shared" si="308"/>
        <v>0</v>
      </c>
      <c r="S1278" s="6">
        <f t="shared" si="309"/>
        <v>115.28</v>
      </c>
      <c r="T1278" s="6">
        <f t="shared" si="310"/>
        <v>2.2490631057862238</v>
      </c>
      <c r="V1278" s="3" t="str">
        <f t="shared" si="311"/>
        <v>PASS</v>
      </c>
      <c r="W1278" s="3" t="str">
        <f t="shared" si="312"/>
        <v>PASS</v>
      </c>
      <c r="X1278" s="3" t="str">
        <f t="shared" si="313"/>
        <v>PASS</v>
      </c>
      <c r="Y1278" s="3" t="str">
        <f t="shared" si="314"/>
        <v>PASS</v>
      </c>
      <c r="Z1278" s="3" t="str">
        <f t="shared" si="315"/>
        <v>PASS</v>
      </c>
      <c r="AA1278" s="18">
        <f t="shared" si="316"/>
        <v>3</v>
      </c>
      <c r="AB1278" s="3" t="str">
        <f t="shared" si="317"/>
        <v>A004270</v>
      </c>
      <c r="AC1278" s="13" t="str">
        <f t="shared" si="318"/>
        <v>남성</v>
      </c>
    </row>
    <row r="1279" spans="1:29" hidden="1">
      <c r="A1279" s="55">
        <f t="shared" si="319"/>
        <v>1271</v>
      </c>
      <c r="B1279" s="146" t="s">
        <v>1054</v>
      </c>
      <c r="C1279" s="176" t="s">
        <v>3446</v>
      </c>
      <c r="D1279" s="40" t="s">
        <v>2289</v>
      </c>
      <c r="E1279" s="41">
        <v>66892</v>
      </c>
      <c r="F1279" s="42">
        <v>84424194</v>
      </c>
      <c r="G1279" s="42">
        <v>44449395</v>
      </c>
      <c r="H1279" s="89">
        <v>52.65</v>
      </c>
      <c r="I1279" s="48">
        <v>290518</v>
      </c>
      <c r="J1279" s="48">
        <v>2429126</v>
      </c>
      <c r="K1279" s="48">
        <v>3543129</v>
      </c>
      <c r="L1279" s="48">
        <v>2172851</v>
      </c>
      <c r="N1279" s="3" t="str">
        <f t="shared" si="304"/>
        <v>0</v>
      </c>
      <c r="O1279" s="3" t="str">
        <f t="shared" si="305"/>
        <v>0</v>
      </c>
      <c r="P1279" s="3" t="str">
        <f t="shared" si="306"/>
        <v>0</v>
      </c>
      <c r="Q1279" s="3" t="str">
        <f t="shared" si="307"/>
        <v>0</v>
      </c>
      <c r="R1279" s="8">
        <f t="shared" si="308"/>
        <v>0</v>
      </c>
      <c r="S1279" s="6">
        <f t="shared" si="309"/>
        <v>52.65</v>
      </c>
      <c r="T1279" s="6">
        <f t="shared" si="310"/>
        <v>9.9919508855482828</v>
      </c>
      <c r="V1279" s="3" t="str">
        <f t="shared" si="311"/>
        <v>PASS</v>
      </c>
      <c r="W1279" s="3" t="str">
        <f t="shared" si="312"/>
        <v>PASS</v>
      </c>
      <c r="X1279" s="3" t="str">
        <f t="shared" si="313"/>
        <v>PASS</v>
      </c>
      <c r="Y1279" s="3" t="str">
        <f t="shared" si="314"/>
        <v>PASS</v>
      </c>
      <c r="Z1279" s="3" t="str">
        <f t="shared" si="315"/>
        <v>PASS</v>
      </c>
      <c r="AA1279" s="18">
        <f t="shared" si="316"/>
        <v>3</v>
      </c>
      <c r="AB1279" s="3" t="str">
        <f t="shared" si="317"/>
        <v>A058730</v>
      </c>
      <c r="AC1279" s="13" t="str">
        <f t="shared" si="318"/>
        <v>동아에스텍</v>
      </c>
    </row>
    <row r="1280" spans="1:29" hidden="1">
      <c r="A1280" s="55">
        <f t="shared" si="319"/>
        <v>1272</v>
      </c>
      <c r="B1280" s="143" t="s">
        <v>983</v>
      </c>
      <c r="C1280" s="175" t="s">
        <v>3350</v>
      </c>
      <c r="D1280" s="37" t="s">
        <v>2294</v>
      </c>
      <c r="E1280" s="38">
        <v>77850</v>
      </c>
      <c r="F1280" s="39">
        <v>33345813</v>
      </c>
      <c r="G1280" s="39">
        <v>5988621</v>
      </c>
      <c r="H1280" s="88">
        <v>17.96</v>
      </c>
      <c r="I1280" s="47">
        <v>241593</v>
      </c>
      <c r="J1280" s="47">
        <v>336081</v>
      </c>
      <c r="K1280" s="47">
        <v>-30611</v>
      </c>
      <c r="L1280" s="47">
        <v>304681</v>
      </c>
      <c r="N1280" s="3" t="str">
        <f t="shared" si="304"/>
        <v>0</v>
      </c>
      <c r="O1280" s="3" t="str">
        <f t="shared" si="305"/>
        <v>0</v>
      </c>
      <c r="P1280" s="3" t="str">
        <f t="shared" si="306"/>
        <v>1</v>
      </c>
      <c r="Q1280" s="3" t="str">
        <f t="shared" si="307"/>
        <v>0</v>
      </c>
      <c r="R1280" s="8">
        <f t="shared" si="308"/>
        <v>1</v>
      </c>
      <c r="S1280" s="6">
        <f t="shared" si="309"/>
        <v>17.96</v>
      </c>
      <c r="T1280" s="6">
        <f t="shared" si="310"/>
        <v>2.5542757047189104</v>
      </c>
      <c r="V1280" s="3" t="str">
        <f t="shared" si="311"/>
        <v>PASS</v>
      </c>
      <c r="W1280" s="3" t="str">
        <f t="shared" si="312"/>
        <v>PASS</v>
      </c>
      <c r="X1280" s="3" t="str">
        <f t="shared" si="313"/>
        <v>PASS</v>
      </c>
      <c r="Y1280" s="3" t="str">
        <f t="shared" si="314"/>
        <v>PASS</v>
      </c>
      <c r="Z1280" s="3" t="str">
        <f t="shared" si="315"/>
        <v>PASS</v>
      </c>
      <c r="AA1280" s="18">
        <f t="shared" si="316"/>
        <v>3</v>
      </c>
      <c r="AB1280" s="3" t="str">
        <f t="shared" si="317"/>
        <v>A052670</v>
      </c>
      <c r="AC1280" s="13" t="str">
        <f t="shared" si="318"/>
        <v>제일바이오</v>
      </c>
    </row>
    <row r="1281" spans="1:29" hidden="1">
      <c r="A1281" s="55">
        <f t="shared" si="319"/>
        <v>1273</v>
      </c>
      <c r="B1281" s="143" t="s">
        <v>299</v>
      </c>
      <c r="C1281" s="175" t="s">
        <v>3384</v>
      </c>
      <c r="D1281" s="37" t="s">
        <v>2288</v>
      </c>
      <c r="E1281" s="38">
        <v>74588</v>
      </c>
      <c r="F1281" s="39">
        <v>97758951</v>
      </c>
      <c r="G1281" s="39">
        <v>20029612</v>
      </c>
      <c r="H1281" s="88">
        <v>20.49</v>
      </c>
      <c r="I1281" s="47">
        <v>2181285</v>
      </c>
      <c r="J1281" s="47">
        <v>1297444</v>
      </c>
      <c r="K1281" s="47">
        <v>1069938</v>
      </c>
      <c r="L1281" s="47">
        <v>1003987</v>
      </c>
      <c r="N1281" s="3" t="str">
        <f t="shared" si="304"/>
        <v>0</v>
      </c>
      <c r="O1281" s="3" t="str">
        <f t="shared" si="305"/>
        <v>0</v>
      </c>
      <c r="P1281" s="3" t="str">
        <f t="shared" si="306"/>
        <v>0</v>
      </c>
      <c r="Q1281" s="3" t="str">
        <f t="shared" si="307"/>
        <v>0</v>
      </c>
      <c r="R1281" s="8">
        <f t="shared" si="308"/>
        <v>0</v>
      </c>
      <c r="S1281" s="6">
        <f t="shared" si="309"/>
        <v>20.49</v>
      </c>
      <c r="T1281" s="6">
        <f t="shared" si="310"/>
        <v>5.6799443357365815</v>
      </c>
      <c r="V1281" s="3" t="str">
        <f t="shared" si="311"/>
        <v>PASS</v>
      </c>
      <c r="W1281" s="3" t="str">
        <f t="shared" si="312"/>
        <v>PASS</v>
      </c>
      <c r="X1281" s="3" t="str">
        <f t="shared" si="313"/>
        <v>PASS</v>
      </c>
      <c r="Y1281" s="3" t="str">
        <f t="shared" si="314"/>
        <v>PASS</v>
      </c>
      <c r="Z1281" s="3" t="str">
        <f t="shared" si="315"/>
        <v>PASS</v>
      </c>
      <c r="AA1281" s="18">
        <f t="shared" si="316"/>
        <v>3</v>
      </c>
      <c r="AB1281" s="3" t="str">
        <f t="shared" si="317"/>
        <v>A006890</v>
      </c>
      <c r="AC1281" s="13" t="str">
        <f t="shared" si="318"/>
        <v>태경화학</v>
      </c>
    </row>
    <row r="1282" spans="1:29" hidden="1">
      <c r="A1282" s="55">
        <f t="shared" si="319"/>
        <v>1274</v>
      </c>
      <c r="B1282" s="143" t="s">
        <v>1445</v>
      </c>
      <c r="C1282" s="175" t="s">
        <v>3373</v>
      </c>
      <c r="D1282" s="37" t="s">
        <v>2287</v>
      </c>
      <c r="E1282" s="38">
        <v>74379</v>
      </c>
      <c r="F1282" s="39">
        <v>65673425</v>
      </c>
      <c r="G1282" s="39">
        <v>6754993</v>
      </c>
      <c r="H1282" s="88">
        <v>10.29</v>
      </c>
      <c r="I1282" s="47">
        <v>739152</v>
      </c>
      <c r="J1282" s="47">
        <v>1170956</v>
      </c>
      <c r="K1282" s="47">
        <v>1255303</v>
      </c>
      <c r="L1282" s="47">
        <v>847023</v>
      </c>
      <c r="N1282" s="3" t="str">
        <f t="shared" si="304"/>
        <v>0</v>
      </c>
      <c r="O1282" s="3" t="str">
        <f t="shared" si="305"/>
        <v>0</v>
      </c>
      <c r="P1282" s="3" t="str">
        <f t="shared" si="306"/>
        <v>0</v>
      </c>
      <c r="Q1282" s="3" t="str">
        <f t="shared" si="307"/>
        <v>0</v>
      </c>
      <c r="R1282" s="8">
        <f t="shared" si="308"/>
        <v>0</v>
      </c>
      <c r="S1282" s="6">
        <f t="shared" si="309"/>
        <v>10.29</v>
      </c>
      <c r="T1282" s="6">
        <f t="shared" si="310"/>
        <v>6.1096767832650727</v>
      </c>
      <c r="V1282" s="3" t="str">
        <f t="shared" si="311"/>
        <v>PASS</v>
      </c>
      <c r="W1282" s="3" t="str">
        <f t="shared" si="312"/>
        <v>PASS</v>
      </c>
      <c r="X1282" s="3" t="str">
        <f t="shared" si="313"/>
        <v>PASS</v>
      </c>
      <c r="Y1282" s="3" t="str">
        <f t="shared" si="314"/>
        <v>PASS</v>
      </c>
      <c r="Z1282" s="3" t="str">
        <f t="shared" si="315"/>
        <v>PASS</v>
      </c>
      <c r="AA1282" s="18">
        <f t="shared" si="316"/>
        <v>3</v>
      </c>
      <c r="AB1282" s="3" t="str">
        <f t="shared" si="317"/>
        <v>A114630</v>
      </c>
      <c r="AC1282" s="13" t="str">
        <f t="shared" si="318"/>
        <v>우노앤컴퍼니</v>
      </c>
    </row>
    <row r="1283" spans="1:29" hidden="1">
      <c r="A1283" s="55">
        <f t="shared" si="319"/>
        <v>1275</v>
      </c>
      <c r="B1283" s="143" t="s">
        <v>335</v>
      </c>
      <c r="C1283" s="175" t="s">
        <v>1903</v>
      </c>
      <c r="D1283" s="37" t="s">
        <v>2288</v>
      </c>
      <c r="E1283" s="38">
        <v>75189</v>
      </c>
      <c r="F1283" s="39">
        <v>78380632</v>
      </c>
      <c r="G1283" s="39">
        <v>98247212</v>
      </c>
      <c r="H1283" s="88">
        <v>125.35</v>
      </c>
      <c r="I1283" s="47">
        <v>2054001</v>
      </c>
      <c r="J1283" s="47">
        <v>2644135</v>
      </c>
      <c r="K1283" s="47">
        <v>1083377</v>
      </c>
      <c r="L1283" s="47">
        <v>1318429</v>
      </c>
      <c r="N1283" s="3" t="str">
        <f t="shared" si="304"/>
        <v>0</v>
      </c>
      <c r="O1283" s="3" t="str">
        <f t="shared" si="305"/>
        <v>0</v>
      </c>
      <c r="P1283" s="3" t="str">
        <f t="shared" si="306"/>
        <v>0</v>
      </c>
      <c r="Q1283" s="3" t="str">
        <f t="shared" si="307"/>
        <v>0</v>
      </c>
      <c r="R1283" s="8">
        <f t="shared" si="308"/>
        <v>0</v>
      </c>
      <c r="S1283" s="6">
        <f t="shared" si="309"/>
        <v>125.35</v>
      </c>
      <c r="T1283" s="6">
        <f t="shared" si="310"/>
        <v>9.05828623581397</v>
      </c>
      <c r="V1283" s="3" t="str">
        <f t="shared" si="311"/>
        <v>PASS</v>
      </c>
      <c r="W1283" s="3" t="str">
        <f t="shared" si="312"/>
        <v>PASS</v>
      </c>
      <c r="X1283" s="3" t="str">
        <f t="shared" si="313"/>
        <v>PASS</v>
      </c>
      <c r="Y1283" s="3" t="str">
        <f t="shared" si="314"/>
        <v>PASS</v>
      </c>
      <c r="Z1283" s="3" t="str">
        <f t="shared" si="315"/>
        <v>PASS</v>
      </c>
      <c r="AA1283" s="18">
        <f t="shared" si="316"/>
        <v>3</v>
      </c>
      <c r="AB1283" s="3" t="str">
        <f t="shared" si="317"/>
        <v>A008260</v>
      </c>
      <c r="AC1283" s="13" t="str">
        <f t="shared" si="318"/>
        <v>NI스틸</v>
      </c>
    </row>
    <row r="1284" spans="1:29" hidden="1">
      <c r="A1284" s="55">
        <f t="shared" si="319"/>
        <v>1276</v>
      </c>
      <c r="B1284" s="146" t="s">
        <v>825</v>
      </c>
      <c r="C1284" s="176" t="s">
        <v>3358</v>
      </c>
      <c r="D1284" s="40" t="s">
        <v>2287</v>
      </c>
      <c r="E1284" s="41">
        <v>70221</v>
      </c>
      <c r="F1284" s="42">
        <v>63419118</v>
      </c>
      <c r="G1284" s="42">
        <v>30245994</v>
      </c>
      <c r="H1284" s="89">
        <v>47.69</v>
      </c>
      <c r="I1284" s="48">
        <v>1664472</v>
      </c>
      <c r="J1284" s="48">
        <v>-344959</v>
      </c>
      <c r="K1284" s="48">
        <v>848025</v>
      </c>
      <c r="L1284" s="48">
        <v>1660591</v>
      </c>
      <c r="N1284" s="3" t="str">
        <f t="shared" si="304"/>
        <v>0</v>
      </c>
      <c r="O1284" s="3" t="str">
        <f t="shared" si="305"/>
        <v>1</v>
      </c>
      <c r="P1284" s="3" t="str">
        <f t="shared" si="306"/>
        <v>0</v>
      </c>
      <c r="Q1284" s="3" t="str">
        <f t="shared" si="307"/>
        <v>0</v>
      </c>
      <c r="R1284" s="8">
        <f t="shared" si="308"/>
        <v>1</v>
      </c>
      <c r="S1284" s="6">
        <f t="shared" si="309"/>
        <v>47.69</v>
      </c>
      <c r="T1284" s="6">
        <f t="shared" si="310"/>
        <v>6.0362381577113702</v>
      </c>
      <c r="V1284" s="3" t="str">
        <f t="shared" si="311"/>
        <v>PASS</v>
      </c>
      <c r="W1284" s="3" t="str">
        <f t="shared" si="312"/>
        <v>PASS</v>
      </c>
      <c r="X1284" s="3" t="str">
        <f t="shared" si="313"/>
        <v>PASS</v>
      </c>
      <c r="Y1284" s="3" t="str">
        <f t="shared" si="314"/>
        <v>PASS</v>
      </c>
      <c r="Z1284" s="3" t="str">
        <f t="shared" si="315"/>
        <v>PASS</v>
      </c>
      <c r="AA1284" s="18">
        <f t="shared" si="316"/>
        <v>3</v>
      </c>
      <c r="AB1284" s="3" t="str">
        <f t="shared" si="317"/>
        <v>A039310</v>
      </c>
      <c r="AC1284" s="13" t="str">
        <f t="shared" si="318"/>
        <v>세중</v>
      </c>
    </row>
    <row r="1285" spans="1:29">
      <c r="A1285" s="55">
        <f t="shared" si="319"/>
        <v>1277</v>
      </c>
      <c r="B1285" s="143" t="s">
        <v>1124</v>
      </c>
      <c r="C1285" s="175" t="s">
        <v>2391</v>
      </c>
      <c r="D1285" s="37" t="s">
        <v>2287</v>
      </c>
      <c r="E1285" s="38">
        <v>118800</v>
      </c>
      <c r="F1285" s="39">
        <v>13789075</v>
      </c>
      <c r="G1285" s="39">
        <v>10576178</v>
      </c>
      <c r="H1285" s="88">
        <v>76.7</v>
      </c>
      <c r="I1285" s="47">
        <v>-450196</v>
      </c>
      <c r="J1285" s="47">
        <v>-3459618</v>
      </c>
      <c r="K1285" s="47">
        <v>-194908</v>
      </c>
      <c r="L1285" s="47">
        <v>-2766116</v>
      </c>
      <c r="N1285" s="3" t="str">
        <f t="shared" si="304"/>
        <v>1</v>
      </c>
      <c r="O1285" s="3" t="str">
        <f t="shared" si="305"/>
        <v>1</v>
      </c>
      <c r="P1285" s="3" t="str">
        <f t="shared" si="306"/>
        <v>1</v>
      </c>
      <c r="Q1285" s="3" t="str">
        <f t="shared" si="307"/>
        <v>1</v>
      </c>
      <c r="R1285" s="8">
        <f t="shared" si="308"/>
        <v>4</v>
      </c>
      <c r="S1285" s="6">
        <f t="shared" si="309"/>
        <v>76.7</v>
      </c>
      <c r="T1285" s="6">
        <f t="shared" si="310"/>
        <v>-49.828128427758934</v>
      </c>
      <c r="V1285" s="3" t="str">
        <f t="shared" si="311"/>
        <v>PASS</v>
      </c>
      <c r="W1285" s="3" t="str">
        <f t="shared" si="312"/>
        <v>PASS</v>
      </c>
      <c r="X1285" s="3" t="str">
        <f t="shared" si="313"/>
        <v>FAIL</v>
      </c>
      <c r="Y1285" s="3" t="str">
        <f t="shared" si="314"/>
        <v>FAIL</v>
      </c>
      <c r="Z1285" s="3" t="str">
        <f t="shared" si="315"/>
        <v>FAIL</v>
      </c>
      <c r="AA1285" s="18">
        <f t="shared" si="316"/>
        <v>2</v>
      </c>
      <c r="AB1285" s="3" t="str">
        <f t="shared" si="317"/>
        <v>A066430</v>
      </c>
      <c r="AC1285" s="13" t="str">
        <f t="shared" si="318"/>
        <v>신후</v>
      </c>
    </row>
    <row r="1286" spans="1:29" hidden="1">
      <c r="A1286" s="55">
        <f t="shared" si="319"/>
        <v>1278</v>
      </c>
      <c r="B1286" s="143" t="s">
        <v>1039</v>
      </c>
      <c r="C1286" s="175" t="s">
        <v>1873</v>
      </c>
      <c r="D1286" s="37" t="s">
        <v>2287</v>
      </c>
      <c r="E1286" s="38">
        <v>66882</v>
      </c>
      <c r="F1286" s="39">
        <v>60184943</v>
      </c>
      <c r="G1286" s="39">
        <v>28662115</v>
      </c>
      <c r="H1286" s="88">
        <v>47.62</v>
      </c>
      <c r="I1286" s="47">
        <v>1089343</v>
      </c>
      <c r="J1286" s="47">
        <v>-270702</v>
      </c>
      <c r="K1286" s="47">
        <v>1108842</v>
      </c>
      <c r="L1286" s="47">
        <v>146735</v>
      </c>
      <c r="N1286" s="3" t="str">
        <f t="shared" si="304"/>
        <v>0</v>
      </c>
      <c r="O1286" s="3" t="str">
        <f t="shared" si="305"/>
        <v>1</v>
      </c>
      <c r="P1286" s="3" t="str">
        <f t="shared" si="306"/>
        <v>0</v>
      </c>
      <c r="Q1286" s="3" t="str">
        <f t="shared" si="307"/>
        <v>0</v>
      </c>
      <c r="R1286" s="8">
        <f t="shared" si="308"/>
        <v>1</v>
      </c>
      <c r="S1286" s="6">
        <f t="shared" si="309"/>
        <v>47.62</v>
      </c>
      <c r="T1286" s="6">
        <f t="shared" si="310"/>
        <v>3.4464068529565606</v>
      </c>
      <c r="V1286" s="3" t="str">
        <f t="shared" si="311"/>
        <v>PASS</v>
      </c>
      <c r="W1286" s="3" t="str">
        <f t="shared" si="312"/>
        <v>PASS</v>
      </c>
      <c r="X1286" s="3" t="str">
        <f t="shared" si="313"/>
        <v>PASS</v>
      </c>
      <c r="Y1286" s="3" t="str">
        <f t="shared" si="314"/>
        <v>PASS</v>
      </c>
      <c r="Z1286" s="3" t="str">
        <f t="shared" si="315"/>
        <v>PASS</v>
      </c>
      <c r="AA1286" s="18">
        <f t="shared" si="316"/>
        <v>3</v>
      </c>
      <c r="AB1286" s="3" t="str">
        <f t="shared" si="317"/>
        <v>A057030</v>
      </c>
      <c r="AC1286" s="13" t="str">
        <f t="shared" si="318"/>
        <v>YBM시사닷컴</v>
      </c>
    </row>
    <row r="1287" spans="1:29" hidden="1">
      <c r="A1287" s="55">
        <f t="shared" si="319"/>
        <v>1279</v>
      </c>
      <c r="B1287" s="143" t="s">
        <v>1397</v>
      </c>
      <c r="C1287" s="175" t="s">
        <v>1674</v>
      </c>
      <c r="D1287" s="37" t="s">
        <v>2289</v>
      </c>
      <c r="E1287" s="38">
        <v>56101</v>
      </c>
      <c r="F1287" s="39">
        <v>33301398</v>
      </c>
      <c r="G1287" s="39">
        <v>64302711</v>
      </c>
      <c r="H1287" s="88">
        <v>193.09</v>
      </c>
      <c r="I1287" s="47">
        <v>1058285</v>
      </c>
      <c r="J1287" s="47">
        <v>1277653</v>
      </c>
      <c r="K1287" s="47">
        <v>1139245</v>
      </c>
      <c r="L1287" s="47">
        <v>817668</v>
      </c>
      <c r="N1287" s="3" t="str">
        <f t="shared" si="304"/>
        <v>0</v>
      </c>
      <c r="O1287" s="3" t="str">
        <f t="shared" si="305"/>
        <v>0</v>
      </c>
      <c r="P1287" s="3" t="str">
        <f t="shared" si="306"/>
        <v>0</v>
      </c>
      <c r="Q1287" s="3" t="str">
        <f t="shared" si="307"/>
        <v>0</v>
      </c>
      <c r="R1287" s="8">
        <f t="shared" si="308"/>
        <v>0</v>
      </c>
      <c r="S1287" s="6">
        <f t="shared" si="309"/>
        <v>193.09</v>
      </c>
      <c r="T1287" s="6">
        <f t="shared" si="310"/>
        <v>12.890903258776104</v>
      </c>
      <c r="V1287" s="3" t="str">
        <f t="shared" si="311"/>
        <v>PASS</v>
      </c>
      <c r="W1287" s="3" t="str">
        <f t="shared" si="312"/>
        <v>PASS</v>
      </c>
      <c r="X1287" s="3" t="str">
        <f t="shared" si="313"/>
        <v>PASS</v>
      </c>
      <c r="Y1287" s="3" t="str">
        <f t="shared" si="314"/>
        <v>PASS</v>
      </c>
      <c r="Z1287" s="3" t="str">
        <f t="shared" si="315"/>
        <v>PASS</v>
      </c>
      <c r="AA1287" s="18">
        <f t="shared" si="316"/>
        <v>3</v>
      </c>
      <c r="AB1287" s="3" t="str">
        <f t="shared" si="317"/>
        <v>A101000</v>
      </c>
      <c r="AC1287" s="13" t="str">
        <f t="shared" si="318"/>
        <v>디엠씨</v>
      </c>
    </row>
    <row r="1288" spans="1:29" hidden="1">
      <c r="A1288" s="55">
        <f t="shared" si="319"/>
        <v>1280</v>
      </c>
      <c r="B1288" s="143" t="s">
        <v>1108</v>
      </c>
      <c r="C1288" s="175" t="s">
        <v>2266</v>
      </c>
      <c r="D1288" s="37" t="s">
        <v>2286</v>
      </c>
      <c r="E1288" s="38">
        <v>108648</v>
      </c>
      <c r="F1288" s="39">
        <v>12640235</v>
      </c>
      <c r="G1288" s="39">
        <v>5828362</v>
      </c>
      <c r="H1288" s="88">
        <v>46.11</v>
      </c>
      <c r="I1288" s="47">
        <v>-437464</v>
      </c>
      <c r="J1288" s="47">
        <v>-1720485</v>
      </c>
      <c r="K1288" s="47">
        <v>618886</v>
      </c>
      <c r="L1288" s="47">
        <v>-11862538</v>
      </c>
      <c r="N1288" s="3" t="str">
        <f t="shared" si="304"/>
        <v>1</v>
      </c>
      <c r="O1288" s="3" t="str">
        <f t="shared" si="305"/>
        <v>1</v>
      </c>
      <c r="P1288" s="3" t="str">
        <f t="shared" si="306"/>
        <v>0</v>
      </c>
      <c r="Q1288" s="3" t="str">
        <f t="shared" si="307"/>
        <v>1</v>
      </c>
      <c r="R1288" s="8">
        <f t="shared" si="308"/>
        <v>3</v>
      </c>
      <c r="S1288" s="6">
        <f t="shared" si="309"/>
        <v>46.11</v>
      </c>
      <c r="T1288" s="6">
        <f t="shared" si="310"/>
        <v>-106.02335320506305</v>
      </c>
      <c r="V1288" s="3" t="str">
        <f t="shared" si="311"/>
        <v>PASS</v>
      </c>
      <c r="W1288" s="3" t="str">
        <f t="shared" si="312"/>
        <v>PASS</v>
      </c>
      <c r="X1288" s="3" t="str">
        <f t="shared" si="313"/>
        <v>PASS</v>
      </c>
      <c r="Y1288" s="3" t="str">
        <f t="shared" si="314"/>
        <v>PASS</v>
      </c>
      <c r="Z1288" s="3" t="str">
        <f t="shared" si="315"/>
        <v>FAIL</v>
      </c>
      <c r="AA1288" s="18">
        <f t="shared" si="316"/>
        <v>3</v>
      </c>
      <c r="AB1288" s="3" t="str">
        <f t="shared" si="317"/>
        <v>A065560</v>
      </c>
      <c r="AC1288" s="13" t="str">
        <f t="shared" si="318"/>
        <v>큐브스</v>
      </c>
    </row>
    <row r="1289" spans="1:29" hidden="1">
      <c r="A1289" s="55">
        <f t="shared" si="319"/>
        <v>1281</v>
      </c>
      <c r="B1289" s="146" t="s">
        <v>2483</v>
      </c>
      <c r="C1289" s="176" t="s">
        <v>3391</v>
      </c>
      <c r="D1289" s="40" t="s">
        <v>2288</v>
      </c>
      <c r="E1289" s="41">
        <v>71904</v>
      </c>
      <c r="F1289" s="42">
        <v>100962366</v>
      </c>
      <c r="G1289" s="42">
        <v>121699950</v>
      </c>
      <c r="H1289" s="89">
        <v>120.54</v>
      </c>
      <c r="I1289" s="48">
        <v>637953</v>
      </c>
      <c r="J1289" s="48">
        <v>892585</v>
      </c>
      <c r="K1289" s="48">
        <v>668011</v>
      </c>
      <c r="L1289" s="48">
        <v>-989282</v>
      </c>
      <c r="N1289" s="3" t="str">
        <f t="shared" ref="N1289:N1352" si="320">IF(I1289&gt;N$8,"0","1")</f>
        <v>0</v>
      </c>
      <c r="O1289" s="3" t="str">
        <f t="shared" ref="O1289:O1352" si="321">IF(J1289&gt;O$8,"0","1")</f>
        <v>0</v>
      </c>
      <c r="P1289" s="3" t="str">
        <f t="shared" ref="P1289:P1352" si="322">IF(K1289&gt;P$8,"0","1")</f>
        <v>0</v>
      </c>
      <c r="Q1289" s="3" t="str">
        <f t="shared" ref="Q1289:Q1352" si="323">IF(L1289&gt;Q$8,"0","1")</f>
        <v>1</v>
      </c>
      <c r="R1289" s="8">
        <f t="shared" ref="R1289:R1352" si="324">COUNTIF(N1289:Q1289,"1")</f>
        <v>1</v>
      </c>
      <c r="S1289" s="6">
        <f t="shared" ref="S1289:S1352" si="325">IF(D1289=$W$4,"",H1289)</f>
        <v>120.54</v>
      </c>
      <c r="T1289" s="6">
        <f t="shared" ref="T1289:T1352" si="326">SUM(I1289:L1289)/F1289*100</f>
        <v>1.1977403540642064</v>
      </c>
      <c r="V1289" s="3" t="str">
        <f t="shared" ref="V1289:V1352" si="327">IF(OR(H1289=$V$3,H1289=$V$4),"FAIL","PASS")</f>
        <v>PASS</v>
      </c>
      <c r="W1289" s="3" t="str">
        <f t="shared" ref="W1289:W1352" si="328">IF(S1289="","PASS",IF(S1289&gt;$W$3,"FAIL","PASS"))</f>
        <v>PASS</v>
      </c>
      <c r="X1289" s="3" t="str">
        <f t="shared" ref="X1289:X1352" si="329">IF(AND(Y1289=$X$3,Z1289=$X$3),"FAIL","PASS")</f>
        <v>PASS</v>
      </c>
      <c r="Y1289" s="3" t="str">
        <f t="shared" ref="Y1289:Y1352" si="330">IF(R1289=$Y$3,"FAIL","PASS")</f>
        <v>PASS</v>
      </c>
      <c r="Z1289" s="3" t="str">
        <f t="shared" ref="Z1289:Z1352" si="331">IF(ISERROR(IF(T1289&lt;$Z$3,"FAIL","PASS")),"",IF(T1289&lt;$Z$3,"FAIL","PASS"))</f>
        <v>PASS</v>
      </c>
      <c r="AA1289" s="18">
        <f t="shared" ref="AA1289:AA1352" si="332">COUNTIF(V1289:X1289,$AA$3)</f>
        <v>3</v>
      </c>
      <c r="AB1289" s="3" t="str">
        <f t="shared" ref="AB1289:AB1352" si="333">B1289</f>
        <v>A133820</v>
      </c>
      <c r="AC1289" s="13" t="str">
        <f t="shared" ref="AC1289:AC1352" si="334">C1289</f>
        <v>화인베스틸</v>
      </c>
    </row>
    <row r="1290" spans="1:29" hidden="1">
      <c r="A1290" s="55">
        <f t="shared" si="319"/>
        <v>1282</v>
      </c>
      <c r="B1290" s="143" t="s">
        <v>214</v>
      </c>
      <c r="C1290" s="175" t="s">
        <v>3442</v>
      </c>
      <c r="D1290" s="37" t="s">
        <v>2294</v>
      </c>
      <c r="E1290" s="38">
        <v>63163</v>
      </c>
      <c r="F1290" s="39">
        <v>29106138</v>
      </c>
      <c r="G1290" s="39">
        <v>17437023</v>
      </c>
      <c r="H1290" s="88">
        <v>59.91</v>
      </c>
      <c r="I1290" s="47">
        <v>1419443</v>
      </c>
      <c r="J1290" s="47">
        <v>1929709</v>
      </c>
      <c r="K1290" s="47">
        <v>-1238209</v>
      </c>
      <c r="L1290" s="47">
        <v>-104198</v>
      </c>
      <c r="N1290" s="3" t="str">
        <f t="shared" si="320"/>
        <v>0</v>
      </c>
      <c r="O1290" s="3" t="str">
        <f t="shared" si="321"/>
        <v>0</v>
      </c>
      <c r="P1290" s="3" t="str">
        <f t="shared" si="322"/>
        <v>1</v>
      </c>
      <c r="Q1290" s="3" t="str">
        <f t="shared" si="323"/>
        <v>1</v>
      </c>
      <c r="R1290" s="8">
        <f t="shared" si="324"/>
        <v>2</v>
      </c>
      <c r="S1290" s="6">
        <f t="shared" si="325"/>
        <v>59.91</v>
      </c>
      <c r="T1290" s="6">
        <f t="shared" si="326"/>
        <v>6.8945766697045139</v>
      </c>
      <c r="V1290" s="3" t="str">
        <f t="shared" si="327"/>
        <v>PASS</v>
      </c>
      <c r="W1290" s="3" t="str">
        <f t="shared" si="328"/>
        <v>PASS</v>
      </c>
      <c r="X1290" s="3" t="str">
        <f t="shared" si="329"/>
        <v>PASS</v>
      </c>
      <c r="Y1290" s="3" t="str">
        <f t="shared" si="330"/>
        <v>PASS</v>
      </c>
      <c r="Z1290" s="3" t="str">
        <f t="shared" si="331"/>
        <v>PASS</v>
      </c>
      <c r="AA1290" s="18">
        <f t="shared" si="332"/>
        <v>3</v>
      </c>
      <c r="AB1290" s="3" t="str">
        <f t="shared" si="333"/>
        <v>A004720</v>
      </c>
      <c r="AC1290" s="13" t="str">
        <f t="shared" si="334"/>
        <v>우리들제약</v>
      </c>
    </row>
    <row r="1291" spans="1:29" hidden="1">
      <c r="A1291" s="55">
        <f t="shared" ref="A1291:A1354" si="335">+A1290+1</f>
        <v>1283</v>
      </c>
      <c r="B1291" s="143" t="s">
        <v>62</v>
      </c>
      <c r="C1291" s="175" t="s">
        <v>3465</v>
      </c>
      <c r="D1291" s="37" t="s">
        <v>1474</v>
      </c>
      <c r="E1291" s="38">
        <v>66924</v>
      </c>
      <c r="F1291" s="39">
        <v>143504679</v>
      </c>
      <c r="G1291" s="39">
        <v>526707302</v>
      </c>
      <c r="H1291" s="88">
        <v>367.03</v>
      </c>
      <c r="I1291" s="47">
        <v>2852924</v>
      </c>
      <c r="J1291" s="47">
        <v>1519429</v>
      </c>
      <c r="K1291" s="47">
        <v>1446732</v>
      </c>
      <c r="L1291" s="47">
        <v>-2376203</v>
      </c>
      <c r="N1291" s="3" t="str">
        <f t="shared" si="320"/>
        <v>0</v>
      </c>
      <c r="O1291" s="3" t="str">
        <f t="shared" si="321"/>
        <v>0</v>
      </c>
      <c r="P1291" s="3" t="str">
        <f t="shared" si="322"/>
        <v>0</v>
      </c>
      <c r="Q1291" s="3" t="str">
        <f t="shared" si="323"/>
        <v>1</v>
      </c>
      <c r="R1291" s="8">
        <f t="shared" si="324"/>
        <v>1</v>
      </c>
      <c r="S1291" s="6" t="str">
        <f t="shared" si="325"/>
        <v/>
      </c>
      <c r="T1291" s="6">
        <f t="shared" si="326"/>
        <v>2.3991426788251271</v>
      </c>
      <c r="V1291" s="3" t="str">
        <f t="shared" si="327"/>
        <v>PASS</v>
      </c>
      <c r="W1291" s="3" t="str">
        <f t="shared" si="328"/>
        <v>PASS</v>
      </c>
      <c r="X1291" s="3" t="str">
        <f t="shared" si="329"/>
        <v>PASS</v>
      </c>
      <c r="Y1291" s="3" t="str">
        <f t="shared" si="330"/>
        <v>PASS</v>
      </c>
      <c r="Z1291" s="3" t="str">
        <f t="shared" si="331"/>
        <v>PASS</v>
      </c>
      <c r="AA1291" s="18">
        <f t="shared" si="332"/>
        <v>3</v>
      </c>
      <c r="AB1291" s="3" t="str">
        <f t="shared" si="333"/>
        <v>A001290</v>
      </c>
      <c r="AC1291" s="13" t="str">
        <f t="shared" si="334"/>
        <v>골든브릿지증권</v>
      </c>
    </row>
    <row r="1292" spans="1:29" hidden="1">
      <c r="A1292" s="55">
        <f t="shared" si="335"/>
        <v>1284</v>
      </c>
      <c r="B1292" s="143" t="s">
        <v>129</v>
      </c>
      <c r="C1292" s="175" t="s">
        <v>3408</v>
      </c>
      <c r="D1292" s="37" t="s">
        <v>2294</v>
      </c>
      <c r="E1292" s="38">
        <v>63108</v>
      </c>
      <c r="F1292" s="39">
        <v>68053723</v>
      </c>
      <c r="G1292" s="39">
        <v>64123832</v>
      </c>
      <c r="H1292" s="88">
        <v>94.23</v>
      </c>
      <c r="I1292" s="47">
        <v>497154</v>
      </c>
      <c r="J1292" s="47">
        <v>1181419</v>
      </c>
      <c r="K1292" s="47">
        <v>-700709</v>
      </c>
      <c r="L1292" s="47">
        <v>-7143583</v>
      </c>
      <c r="N1292" s="3" t="str">
        <f t="shared" si="320"/>
        <v>0</v>
      </c>
      <c r="O1292" s="3" t="str">
        <f t="shared" si="321"/>
        <v>0</v>
      </c>
      <c r="P1292" s="3" t="str">
        <f t="shared" si="322"/>
        <v>1</v>
      </c>
      <c r="Q1292" s="3" t="str">
        <f t="shared" si="323"/>
        <v>1</v>
      </c>
      <c r="R1292" s="8">
        <f t="shared" si="324"/>
        <v>2</v>
      </c>
      <c r="S1292" s="6">
        <f t="shared" si="325"/>
        <v>94.23</v>
      </c>
      <c r="T1292" s="6">
        <f t="shared" si="326"/>
        <v>-9.0600759638087691</v>
      </c>
      <c r="V1292" s="3" t="str">
        <f t="shared" si="327"/>
        <v>PASS</v>
      </c>
      <c r="W1292" s="3" t="str">
        <f t="shared" si="328"/>
        <v>PASS</v>
      </c>
      <c r="X1292" s="3" t="str">
        <f t="shared" si="329"/>
        <v>PASS</v>
      </c>
      <c r="Y1292" s="3" t="str">
        <f t="shared" si="330"/>
        <v>PASS</v>
      </c>
      <c r="Z1292" s="3" t="str">
        <f t="shared" si="331"/>
        <v>PASS</v>
      </c>
      <c r="AA1292" s="18">
        <f t="shared" si="332"/>
        <v>3</v>
      </c>
      <c r="AB1292" s="3" t="str">
        <f t="shared" si="333"/>
        <v>A002720</v>
      </c>
      <c r="AC1292" s="13" t="str">
        <f t="shared" si="334"/>
        <v>국제약품</v>
      </c>
    </row>
    <row r="1293" spans="1:29">
      <c r="A1293" s="55">
        <f t="shared" si="335"/>
        <v>1285</v>
      </c>
      <c r="B1293" s="143" t="s">
        <v>877</v>
      </c>
      <c r="C1293" s="175" t="s">
        <v>1672</v>
      </c>
      <c r="D1293" s="37" t="s">
        <v>2289</v>
      </c>
      <c r="E1293" s="38">
        <v>52560</v>
      </c>
      <c r="F1293" s="39">
        <v>26201627</v>
      </c>
      <c r="G1293" s="39">
        <v>40757999</v>
      </c>
      <c r="H1293" s="88" t="s">
        <v>2311</v>
      </c>
      <c r="I1293" s="47">
        <v>410030</v>
      </c>
      <c r="J1293" s="47">
        <v>-38946</v>
      </c>
      <c r="K1293" s="47">
        <v>-282992</v>
      </c>
      <c r="L1293" s="47">
        <v>1808661</v>
      </c>
      <c r="N1293" s="3" t="str">
        <f t="shared" si="320"/>
        <v>0</v>
      </c>
      <c r="O1293" s="3" t="str">
        <f t="shared" si="321"/>
        <v>1</v>
      </c>
      <c r="P1293" s="3" t="str">
        <f t="shared" si="322"/>
        <v>1</v>
      </c>
      <c r="Q1293" s="3" t="str">
        <f t="shared" si="323"/>
        <v>0</v>
      </c>
      <c r="R1293" s="8">
        <f t="shared" si="324"/>
        <v>2</v>
      </c>
      <c r="S1293" s="6" t="str">
        <f t="shared" si="325"/>
        <v>일부잠식</v>
      </c>
      <c r="T1293" s="6">
        <f t="shared" si="326"/>
        <v>7.2390657267199483</v>
      </c>
      <c r="V1293" s="3" t="str">
        <f t="shared" si="327"/>
        <v>FAIL</v>
      </c>
      <c r="W1293" s="3" t="str">
        <f t="shared" si="328"/>
        <v>FAIL</v>
      </c>
      <c r="X1293" s="3" t="str">
        <f t="shared" si="329"/>
        <v>PASS</v>
      </c>
      <c r="Y1293" s="3" t="str">
        <f t="shared" si="330"/>
        <v>PASS</v>
      </c>
      <c r="Z1293" s="3" t="str">
        <f t="shared" si="331"/>
        <v>PASS</v>
      </c>
      <c r="AA1293" s="18">
        <f t="shared" si="332"/>
        <v>1</v>
      </c>
      <c r="AB1293" s="3" t="str">
        <f t="shared" si="333"/>
        <v>A043340</v>
      </c>
      <c r="AC1293" s="13" t="str">
        <f t="shared" si="334"/>
        <v>에쎈테크</v>
      </c>
    </row>
    <row r="1294" spans="1:29">
      <c r="A1294" s="55">
        <f t="shared" si="335"/>
        <v>1286</v>
      </c>
      <c r="B1294" s="146" t="s">
        <v>1390</v>
      </c>
      <c r="C1294" s="176" t="s">
        <v>1708</v>
      </c>
      <c r="D1294" s="40" t="s">
        <v>2288</v>
      </c>
      <c r="E1294" s="41">
        <v>59291</v>
      </c>
      <c r="F1294" s="42">
        <v>56426519</v>
      </c>
      <c r="G1294" s="42">
        <v>207474289</v>
      </c>
      <c r="H1294" s="89">
        <v>367.69</v>
      </c>
      <c r="I1294" s="48">
        <v>80441</v>
      </c>
      <c r="J1294" s="48">
        <v>-363961</v>
      </c>
      <c r="K1294" s="48">
        <v>2603063</v>
      </c>
      <c r="L1294" s="48">
        <v>5520990</v>
      </c>
      <c r="N1294" s="3" t="str">
        <f t="shared" si="320"/>
        <v>0</v>
      </c>
      <c r="O1294" s="3" t="str">
        <f t="shared" si="321"/>
        <v>1</v>
      </c>
      <c r="P1294" s="3" t="str">
        <f t="shared" si="322"/>
        <v>0</v>
      </c>
      <c r="Q1294" s="3" t="str">
        <f t="shared" si="323"/>
        <v>0</v>
      </c>
      <c r="R1294" s="8">
        <f t="shared" si="324"/>
        <v>1</v>
      </c>
      <c r="S1294" s="6">
        <f t="shared" si="325"/>
        <v>367.69</v>
      </c>
      <c r="T1294" s="6">
        <f t="shared" si="326"/>
        <v>13.895120838483763</v>
      </c>
      <c r="V1294" s="3" t="str">
        <f t="shared" si="327"/>
        <v>PASS</v>
      </c>
      <c r="W1294" s="3" t="str">
        <f t="shared" si="328"/>
        <v>FAIL</v>
      </c>
      <c r="X1294" s="3" t="str">
        <f t="shared" si="329"/>
        <v>PASS</v>
      </c>
      <c r="Y1294" s="3" t="str">
        <f t="shared" si="330"/>
        <v>PASS</v>
      </c>
      <c r="Z1294" s="3" t="str">
        <f t="shared" si="331"/>
        <v>PASS</v>
      </c>
      <c r="AA1294" s="18">
        <f t="shared" si="332"/>
        <v>2</v>
      </c>
      <c r="AB1294" s="3" t="str">
        <f t="shared" si="333"/>
        <v>A100090</v>
      </c>
      <c r="AC1294" s="13" t="str">
        <f t="shared" si="334"/>
        <v>삼강엠앤티</v>
      </c>
    </row>
    <row r="1295" spans="1:29" hidden="1">
      <c r="A1295" s="55">
        <f t="shared" si="335"/>
        <v>1287</v>
      </c>
      <c r="B1295" s="143" t="s">
        <v>5740</v>
      </c>
      <c r="C1295" s="175" t="s">
        <v>5741</v>
      </c>
      <c r="D1295" s="37" t="s">
        <v>2286</v>
      </c>
      <c r="E1295" s="38"/>
      <c r="F1295" s="39"/>
      <c r="G1295" s="39"/>
      <c r="H1295" s="88"/>
      <c r="I1295" s="47"/>
      <c r="J1295" s="47"/>
      <c r="K1295" s="47"/>
      <c r="L1295" s="47"/>
      <c r="N1295" s="3" t="str">
        <f t="shared" si="320"/>
        <v>1</v>
      </c>
      <c r="O1295" s="3" t="str">
        <f t="shared" si="321"/>
        <v>1</v>
      </c>
      <c r="P1295" s="3" t="str">
        <f t="shared" si="322"/>
        <v>1</v>
      </c>
      <c r="Q1295" s="3" t="str">
        <f t="shared" si="323"/>
        <v>1</v>
      </c>
      <c r="R1295" s="8">
        <f t="shared" si="324"/>
        <v>4</v>
      </c>
      <c r="S1295" s="6">
        <f t="shared" si="325"/>
        <v>0</v>
      </c>
      <c r="T1295" s="6" t="e">
        <f t="shared" si="326"/>
        <v>#DIV/0!</v>
      </c>
      <c r="V1295" s="3" t="str">
        <f t="shared" si="327"/>
        <v>PASS</v>
      </c>
      <c r="W1295" s="3" t="str">
        <f t="shared" si="328"/>
        <v>PASS</v>
      </c>
      <c r="X1295" s="3" t="str">
        <f t="shared" si="329"/>
        <v>PASS</v>
      </c>
      <c r="Y1295" s="3" t="str">
        <f t="shared" si="330"/>
        <v>FAIL</v>
      </c>
      <c r="Z1295" s="3" t="str">
        <f t="shared" si="331"/>
        <v/>
      </c>
      <c r="AA1295" s="18">
        <f t="shared" si="332"/>
        <v>3</v>
      </c>
      <c r="AB1295" s="3" t="str">
        <f t="shared" si="333"/>
        <v>A142210</v>
      </c>
      <c r="AC1295" s="13" t="str">
        <f t="shared" si="334"/>
        <v>유니트론텍</v>
      </c>
    </row>
    <row r="1296" spans="1:29" hidden="1">
      <c r="A1296" s="55">
        <f t="shared" si="335"/>
        <v>1288</v>
      </c>
      <c r="B1296" s="143" t="s">
        <v>2253</v>
      </c>
      <c r="C1296" s="175" t="s">
        <v>2254</v>
      </c>
      <c r="D1296" s="37" t="s">
        <v>2288</v>
      </c>
      <c r="E1296" s="38">
        <v>65440</v>
      </c>
      <c r="F1296" s="39">
        <v>115071689</v>
      </c>
      <c r="G1296" s="39">
        <v>40888222</v>
      </c>
      <c r="H1296" s="88">
        <v>35.53</v>
      </c>
      <c r="I1296" s="47">
        <v>1780455</v>
      </c>
      <c r="J1296" s="47">
        <v>3205262</v>
      </c>
      <c r="K1296" s="47">
        <v>3292228</v>
      </c>
      <c r="L1296" s="47">
        <v>1075491</v>
      </c>
      <c r="N1296" s="3" t="str">
        <f t="shared" si="320"/>
        <v>0</v>
      </c>
      <c r="O1296" s="3" t="str">
        <f t="shared" si="321"/>
        <v>0</v>
      </c>
      <c r="P1296" s="3" t="str">
        <f t="shared" si="322"/>
        <v>0</v>
      </c>
      <c r="Q1296" s="3" t="str">
        <f t="shared" si="323"/>
        <v>0</v>
      </c>
      <c r="R1296" s="8">
        <f t="shared" si="324"/>
        <v>0</v>
      </c>
      <c r="S1296" s="6">
        <f t="shared" si="325"/>
        <v>35.53</v>
      </c>
      <c r="T1296" s="6">
        <f t="shared" si="326"/>
        <v>8.1283555332189472</v>
      </c>
      <c r="V1296" s="3" t="str">
        <f t="shared" si="327"/>
        <v>PASS</v>
      </c>
      <c r="W1296" s="3" t="str">
        <f t="shared" si="328"/>
        <v>PASS</v>
      </c>
      <c r="X1296" s="3" t="str">
        <f t="shared" si="329"/>
        <v>PASS</v>
      </c>
      <c r="Y1296" s="3" t="str">
        <f t="shared" si="330"/>
        <v>PASS</v>
      </c>
      <c r="Z1296" s="3" t="str">
        <f t="shared" si="331"/>
        <v>PASS</v>
      </c>
      <c r="AA1296" s="18">
        <f t="shared" si="332"/>
        <v>3</v>
      </c>
      <c r="AB1296" s="3" t="str">
        <f t="shared" si="333"/>
        <v>A155660</v>
      </c>
      <c r="AC1296" s="13" t="str">
        <f t="shared" si="334"/>
        <v>DSR</v>
      </c>
    </row>
    <row r="1297" spans="1:29" hidden="1">
      <c r="A1297" s="55">
        <f t="shared" si="335"/>
        <v>1289</v>
      </c>
      <c r="B1297" s="143" t="s">
        <v>279</v>
      </c>
      <c r="C1297" s="175" t="s">
        <v>3378</v>
      </c>
      <c r="D1297" s="37" t="s">
        <v>2294</v>
      </c>
      <c r="E1297" s="38">
        <v>71200</v>
      </c>
      <c r="F1297" s="39">
        <v>91503159</v>
      </c>
      <c r="G1297" s="39">
        <v>17909986</v>
      </c>
      <c r="H1297" s="88">
        <v>19.57</v>
      </c>
      <c r="I1297" s="47">
        <v>1644592</v>
      </c>
      <c r="J1297" s="47">
        <v>1282063</v>
      </c>
      <c r="K1297" s="47">
        <v>1442527</v>
      </c>
      <c r="L1297" s="47">
        <v>1948575</v>
      </c>
      <c r="N1297" s="3" t="str">
        <f t="shared" si="320"/>
        <v>0</v>
      </c>
      <c r="O1297" s="3" t="str">
        <f t="shared" si="321"/>
        <v>0</v>
      </c>
      <c r="P1297" s="3" t="str">
        <f t="shared" si="322"/>
        <v>0</v>
      </c>
      <c r="Q1297" s="3" t="str">
        <f t="shared" si="323"/>
        <v>0</v>
      </c>
      <c r="R1297" s="8">
        <f t="shared" si="324"/>
        <v>0</v>
      </c>
      <c r="S1297" s="6">
        <f t="shared" si="325"/>
        <v>19.57</v>
      </c>
      <c r="T1297" s="6">
        <f t="shared" si="326"/>
        <v>6.9044140869497204</v>
      </c>
      <c r="V1297" s="3" t="str">
        <f t="shared" si="327"/>
        <v>PASS</v>
      </c>
      <c r="W1297" s="3" t="str">
        <f t="shared" si="328"/>
        <v>PASS</v>
      </c>
      <c r="X1297" s="3" t="str">
        <f t="shared" si="329"/>
        <v>PASS</v>
      </c>
      <c r="Y1297" s="3" t="str">
        <f t="shared" si="330"/>
        <v>PASS</v>
      </c>
      <c r="Z1297" s="3" t="str">
        <f t="shared" si="331"/>
        <v>PASS</v>
      </c>
      <c r="AA1297" s="18">
        <f t="shared" si="332"/>
        <v>3</v>
      </c>
      <c r="AB1297" s="3" t="str">
        <f t="shared" si="333"/>
        <v>A006140</v>
      </c>
      <c r="AC1297" s="13" t="str">
        <f t="shared" si="334"/>
        <v>피제이전자</v>
      </c>
    </row>
    <row r="1298" spans="1:29" hidden="1">
      <c r="A1298" s="55">
        <f t="shared" si="335"/>
        <v>1290</v>
      </c>
      <c r="B1298" s="143" t="s">
        <v>783</v>
      </c>
      <c r="C1298" s="175" t="s">
        <v>3399</v>
      </c>
      <c r="D1298" s="37" t="s">
        <v>2286</v>
      </c>
      <c r="E1298" s="38">
        <v>71304</v>
      </c>
      <c r="F1298" s="39">
        <v>54595748</v>
      </c>
      <c r="G1298" s="39">
        <v>55185499</v>
      </c>
      <c r="H1298" s="88">
        <v>101.08</v>
      </c>
      <c r="I1298" s="47">
        <v>2259476</v>
      </c>
      <c r="J1298" s="47">
        <v>2094191</v>
      </c>
      <c r="K1298" s="47">
        <v>2052077</v>
      </c>
      <c r="L1298" s="47">
        <v>481716</v>
      </c>
      <c r="N1298" s="3" t="str">
        <f t="shared" si="320"/>
        <v>0</v>
      </c>
      <c r="O1298" s="3" t="str">
        <f t="shared" si="321"/>
        <v>0</v>
      </c>
      <c r="P1298" s="3" t="str">
        <f t="shared" si="322"/>
        <v>0</v>
      </c>
      <c r="Q1298" s="3" t="str">
        <f t="shared" si="323"/>
        <v>0</v>
      </c>
      <c r="R1298" s="8">
        <f t="shared" si="324"/>
        <v>0</v>
      </c>
      <c r="S1298" s="6">
        <f t="shared" si="325"/>
        <v>101.08</v>
      </c>
      <c r="T1298" s="6">
        <f t="shared" si="326"/>
        <v>12.615378032736176</v>
      </c>
      <c r="V1298" s="3" t="str">
        <f t="shared" si="327"/>
        <v>PASS</v>
      </c>
      <c r="W1298" s="3" t="str">
        <f t="shared" si="328"/>
        <v>PASS</v>
      </c>
      <c r="X1298" s="3" t="str">
        <f t="shared" si="329"/>
        <v>PASS</v>
      </c>
      <c r="Y1298" s="3" t="str">
        <f t="shared" si="330"/>
        <v>PASS</v>
      </c>
      <c r="Z1298" s="3" t="str">
        <f t="shared" si="331"/>
        <v>PASS</v>
      </c>
      <c r="AA1298" s="18">
        <f t="shared" si="332"/>
        <v>3</v>
      </c>
      <c r="AB1298" s="3" t="str">
        <f t="shared" si="333"/>
        <v>A036810</v>
      </c>
      <c r="AC1298" s="13" t="str">
        <f t="shared" si="334"/>
        <v>에프에스티</v>
      </c>
    </row>
    <row r="1299" spans="1:29" hidden="1">
      <c r="A1299" s="55">
        <f t="shared" si="335"/>
        <v>1291</v>
      </c>
      <c r="B1299" s="146" t="s">
        <v>989</v>
      </c>
      <c r="C1299" s="176" t="s">
        <v>3377</v>
      </c>
      <c r="D1299" s="40" t="s">
        <v>2286</v>
      </c>
      <c r="E1299" s="41">
        <v>71946</v>
      </c>
      <c r="F1299" s="42">
        <v>34636058</v>
      </c>
      <c r="G1299" s="42">
        <v>11787803</v>
      </c>
      <c r="H1299" s="89">
        <v>34.03</v>
      </c>
      <c r="I1299" s="48">
        <v>456806</v>
      </c>
      <c r="J1299" s="48">
        <v>-1647380</v>
      </c>
      <c r="K1299" s="48">
        <v>599484</v>
      </c>
      <c r="L1299" s="48">
        <v>-64133</v>
      </c>
      <c r="N1299" s="3" t="str">
        <f t="shared" si="320"/>
        <v>0</v>
      </c>
      <c r="O1299" s="3" t="str">
        <f t="shared" si="321"/>
        <v>1</v>
      </c>
      <c r="P1299" s="3" t="str">
        <f t="shared" si="322"/>
        <v>0</v>
      </c>
      <c r="Q1299" s="3" t="str">
        <f t="shared" si="323"/>
        <v>1</v>
      </c>
      <c r="R1299" s="8">
        <f t="shared" si="324"/>
        <v>2</v>
      </c>
      <c r="S1299" s="6">
        <f t="shared" si="325"/>
        <v>34.03</v>
      </c>
      <c r="T1299" s="6">
        <f t="shared" si="326"/>
        <v>-1.8917366404687279</v>
      </c>
      <c r="V1299" s="3" t="str">
        <f t="shared" si="327"/>
        <v>PASS</v>
      </c>
      <c r="W1299" s="3" t="str">
        <f t="shared" si="328"/>
        <v>PASS</v>
      </c>
      <c r="X1299" s="3" t="str">
        <f t="shared" si="329"/>
        <v>PASS</v>
      </c>
      <c r="Y1299" s="3" t="str">
        <f t="shared" si="330"/>
        <v>PASS</v>
      </c>
      <c r="Z1299" s="3" t="str">
        <f t="shared" si="331"/>
        <v>PASS</v>
      </c>
      <c r="AA1299" s="18">
        <f t="shared" si="332"/>
        <v>3</v>
      </c>
      <c r="AB1299" s="3" t="str">
        <f t="shared" si="333"/>
        <v>A052900</v>
      </c>
      <c r="AC1299" s="13" t="str">
        <f t="shared" si="334"/>
        <v>비아이이엠티</v>
      </c>
    </row>
    <row r="1300" spans="1:29" hidden="1">
      <c r="A1300" s="55">
        <f t="shared" si="335"/>
        <v>1292</v>
      </c>
      <c r="B1300" s="143" t="s">
        <v>1210</v>
      </c>
      <c r="C1300" s="175" t="s">
        <v>3435</v>
      </c>
      <c r="D1300" s="37" t="s">
        <v>2288</v>
      </c>
      <c r="E1300" s="38">
        <v>63206</v>
      </c>
      <c r="F1300" s="39">
        <v>50220698</v>
      </c>
      <c r="G1300" s="39">
        <v>50693290</v>
      </c>
      <c r="H1300" s="88">
        <v>100.94</v>
      </c>
      <c r="I1300" s="47">
        <v>-178117</v>
      </c>
      <c r="J1300" s="47">
        <v>12908472</v>
      </c>
      <c r="K1300" s="47">
        <v>20619117</v>
      </c>
      <c r="L1300" s="47">
        <v>-18756503</v>
      </c>
      <c r="N1300" s="3" t="str">
        <f t="shared" si="320"/>
        <v>1</v>
      </c>
      <c r="O1300" s="3" t="str">
        <f t="shared" si="321"/>
        <v>0</v>
      </c>
      <c r="P1300" s="3" t="str">
        <f t="shared" si="322"/>
        <v>0</v>
      </c>
      <c r="Q1300" s="3" t="str">
        <f t="shared" si="323"/>
        <v>1</v>
      </c>
      <c r="R1300" s="8">
        <f t="shared" si="324"/>
        <v>2</v>
      </c>
      <c r="S1300" s="6">
        <f t="shared" si="325"/>
        <v>100.94</v>
      </c>
      <c r="T1300" s="6">
        <f t="shared" si="326"/>
        <v>29.057678569103125</v>
      </c>
      <c r="V1300" s="3" t="str">
        <f t="shared" si="327"/>
        <v>PASS</v>
      </c>
      <c r="W1300" s="3" t="str">
        <f t="shared" si="328"/>
        <v>PASS</v>
      </c>
      <c r="X1300" s="3" t="str">
        <f t="shared" si="329"/>
        <v>PASS</v>
      </c>
      <c r="Y1300" s="3" t="str">
        <f t="shared" si="330"/>
        <v>PASS</v>
      </c>
      <c r="Z1300" s="3" t="str">
        <f t="shared" si="331"/>
        <v>PASS</v>
      </c>
      <c r="AA1300" s="18">
        <f t="shared" si="332"/>
        <v>3</v>
      </c>
      <c r="AB1300" s="3" t="str">
        <f t="shared" si="333"/>
        <v>A078130</v>
      </c>
      <c r="AC1300" s="13" t="str">
        <f t="shared" si="334"/>
        <v>국일제지</v>
      </c>
    </row>
    <row r="1301" spans="1:29" hidden="1">
      <c r="A1301" s="55">
        <f t="shared" si="335"/>
        <v>1293</v>
      </c>
      <c r="B1301" s="143" t="s">
        <v>3371</v>
      </c>
      <c r="C1301" s="175" t="s">
        <v>3372</v>
      </c>
      <c r="D1301" s="37" t="s">
        <v>2286</v>
      </c>
      <c r="E1301" s="38">
        <v>76725</v>
      </c>
      <c r="F1301" s="39"/>
      <c r="G1301" s="39"/>
      <c r="H1301" s="88"/>
      <c r="I1301" s="47"/>
      <c r="J1301" s="47"/>
      <c r="K1301" s="47"/>
      <c r="L1301" s="47"/>
      <c r="N1301" s="3" t="str">
        <f t="shared" si="320"/>
        <v>1</v>
      </c>
      <c r="O1301" s="3" t="str">
        <f t="shared" si="321"/>
        <v>1</v>
      </c>
      <c r="P1301" s="3" t="str">
        <f t="shared" si="322"/>
        <v>1</v>
      </c>
      <c r="Q1301" s="3" t="str">
        <f t="shared" si="323"/>
        <v>1</v>
      </c>
      <c r="R1301" s="8">
        <f t="shared" si="324"/>
        <v>4</v>
      </c>
      <c r="S1301" s="6">
        <f t="shared" si="325"/>
        <v>0</v>
      </c>
      <c r="T1301" s="6" t="e">
        <f t="shared" si="326"/>
        <v>#DIV/0!</v>
      </c>
      <c r="V1301" s="3" t="str">
        <f t="shared" si="327"/>
        <v>PASS</v>
      </c>
      <c r="W1301" s="3" t="str">
        <f t="shared" si="328"/>
        <v>PASS</v>
      </c>
      <c r="X1301" s="3" t="str">
        <f t="shared" si="329"/>
        <v>PASS</v>
      </c>
      <c r="Y1301" s="3" t="str">
        <f t="shared" si="330"/>
        <v>FAIL</v>
      </c>
      <c r="Z1301" s="3" t="str">
        <f t="shared" si="331"/>
        <v/>
      </c>
      <c r="AA1301" s="18">
        <f t="shared" si="332"/>
        <v>3</v>
      </c>
      <c r="AB1301" s="3" t="str">
        <f t="shared" si="333"/>
        <v>A213090</v>
      </c>
      <c r="AC1301" s="13" t="str">
        <f t="shared" si="334"/>
        <v>미래테크놀로지</v>
      </c>
    </row>
    <row r="1302" spans="1:29" hidden="1">
      <c r="A1302" s="55">
        <f t="shared" si="335"/>
        <v>1294</v>
      </c>
      <c r="B1302" s="143" t="s">
        <v>2310</v>
      </c>
      <c r="C1302" s="175" t="s">
        <v>2408</v>
      </c>
      <c r="D1302" s="37" t="s">
        <v>2286</v>
      </c>
      <c r="E1302" s="38">
        <v>82584</v>
      </c>
      <c r="F1302" s="39">
        <v>32005561</v>
      </c>
      <c r="G1302" s="39">
        <v>11937599</v>
      </c>
      <c r="H1302" s="88">
        <v>37.299999999999997</v>
      </c>
      <c r="I1302" s="47"/>
      <c r="J1302" s="47"/>
      <c r="K1302" s="47">
        <v>1518298</v>
      </c>
      <c r="L1302" s="47">
        <v>1423291</v>
      </c>
      <c r="N1302" s="3" t="str">
        <f t="shared" si="320"/>
        <v>1</v>
      </c>
      <c r="O1302" s="3" t="str">
        <f t="shared" si="321"/>
        <v>1</v>
      </c>
      <c r="P1302" s="3" t="str">
        <f t="shared" si="322"/>
        <v>0</v>
      </c>
      <c r="Q1302" s="3" t="str">
        <f t="shared" si="323"/>
        <v>0</v>
      </c>
      <c r="R1302" s="8">
        <f t="shared" si="324"/>
        <v>2</v>
      </c>
      <c r="S1302" s="6">
        <f t="shared" si="325"/>
        <v>37.299999999999997</v>
      </c>
      <c r="T1302" s="6">
        <f t="shared" si="326"/>
        <v>9.1908684243966228</v>
      </c>
      <c r="V1302" s="3" t="str">
        <f t="shared" si="327"/>
        <v>PASS</v>
      </c>
      <c r="W1302" s="3" t="str">
        <f t="shared" si="328"/>
        <v>PASS</v>
      </c>
      <c r="X1302" s="3" t="str">
        <f t="shared" si="329"/>
        <v>PASS</v>
      </c>
      <c r="Y1302" s="3" t="str">
        <f t="shared" si="330"/>
        <v>PASS</v>
      </c>
      <c r="Z1302" s="3" t="str">
        <f t="shared" si="331"/>
        <v>PASS</v>
      </c>
      <c r="AA1302" s="18">
        <f t="shared" si="332"/>
        <v>3</v>
      </c>
      <c r="AB1302" s="3" t="str">
        <f t="shared" si="333"/>
        <v>A184230</v>
      </c>
      <c r="AC1302" s="13" t="str">
        <f t="shared" si="334"/>
        <v>SGA솔루션즈</v>
      </c>
    </row>
    <row r="1303" spans="1:29" hidden="1">
      <c r="A1303" s="55">
        <f t="shared" si="335"/>
        <v>1295</v>
      </c>
      <c r="B1303" s="143" t="s">
        <v>1227</v>
      </c>
      <c r="C1303" s="175" t="s">
        <v>1930</v>
      </c>
      <c r="D1303" s="37" t="s">
        <v>2286</v>
      </c>
      <c r="E1303" s="38">
        <v>76635</v>
      </c>
      <c r="F1303" s="39">
        <v>41812344</v>
      </c>
      <c r="G1303" s="39">
        <v>54792388</v>
      </c>
      <c r="H1303" s="88">
        <v>131.04</v>
      </c>
      <c r="I1303" s="47">
        <v>23251</v>
      </c>
      <c r="J1303" s="47">
        <v>-6053058</v>
      </c>
      <c r="K1303" s="47">
        <v>-573621</v>
      </c>
      <c r="L1303" s="47">
        <v>-2701339</v>
      </c>
      <c r="N1303" s="3" t="str">
        <f t="shared" si="320"/>
        <v>0</v>
      </c>
      <c r="O1303" s="3" t="str">
        <f t="shared" si="321"/>
        <v>1</v>
      </c>
      <c r="P1303" s="3" t="str">
        <f t="shared" si="322"/>
        <v>1</v>
      </c>
      <c r="Q1303" s="3" t="str">
        <f t="shared" si="323"/>
        <v>1</v>
      </c>
      <c r="R1303" s="8">
        <f t="shared" si="324"/>
        <v>3</v>
      </c>
      <c r="S1303" s="6">
        <f t="shared" si="325"/>
        <v>131.04</v>
      </c>
      <c r="T1303" s="6">
        <f t="shared" si="326"/>
        <v>-22.253636390248772</v>
      </c>
      <c r="V1303" s="3" t="str">
        <f t="shared" si="327"/>
        <v>PASS</v>
      </c>
      <c r="W1303" s="3" t="str">
        <f t="shared" si="328"/>
        <v>PASS</v>
      </c>
      <c r="X1303" s="3" t="str">
        <f t="shared" si="329"/>
        <v>PASS</v>
      </c>
      <c r="Y1303" s="3" t="str">
        <f t="shared" si="330"/>
        <v>PASS</v>
      </c>
      <c r="Z1303" s="3" t="str">
        <f t="shared" si="331"/>
        <v>FAIL</v>
      </c>
      <c r="AA1303" s="18">
        <f t="shared" si="332"/>
        <v>3</v>
      </c>
      <c r="AB1303" s="3" t="str">
        <f t="shared" si="333"/>
        <v>A079190</v>
      </c>
      <c r="AC1303" s="13" t="str">
        <f t="shared" si="334"/>
        <v>EMW</v>
      </c>
    </row>
    <row r="1304" spans="1:29" hidden="1">
      <c r="A1304" s="55">
        <f t="shared" si="335"/>
        <v>1296</v>
      </c>
      <c r="B1304" s="146" t="s">
        <v>1101</v>
      </c>
      <c r="C1304" s="176" t="s">
        <v>3335</v>
      </c>
      <c r="D1304" s="40" t="s">
        <v>2287</v>
      </c>
      <c r="E1304" s="41">
        <v>84947</v>
      </c>
      <c r="F1304" s="42">
        <v>115889705</v>
      </c>
      <c r="G1304" s="42">
        <v>107058607</v>
      </c>
      <c r="H1304" s="89">
        <v>92.38</v>
      </c>
      <c r="I1304" s="48">
        <v>2553631</v>
      </c>
      <c r="J1304" s="48">
        <v>1260892</v>
      </c>
      <c r="K1304" s="48">
        <v>1854180</v>
      </c>
      <c r="L1304" s="48">
        <v>811661</v>
      </c>
      <c r="N1304" s="3" t="str">
        <f t="shared" si="320"/>
        <v>0</v>
      </c>
      <c r="O1304" s="3" t="str">
        <f t="shared" si="321"/>
        <v>0</v>
      </c>
      <c r="P1304" s="3" t="str">
        <f t="shared" si="322"/>
        <v>0</v>
      </c>
      <c r="Q1304" s="3" t="str">
        <f t="shared" si="323"/>
        <v>0</v>
      </c>
      <c r="R1304" s="8">
        <f t="shared" si="324"/>
        <v>0</v>
      </c>
      <c r="S1304" s="6">
        <f t="shared" si="325"/>
        <v>92.38</v>
      </c>
      <c r="T1304" s="6">
        <f t="shared" si="326"/>
        <v>5.5918375148163513</v>
      </c>
      <c r="V1304" s="3" t="str">
        <f t="shared" si="327"/>
        <v>PASS</v>
      </c>
      <c r="W1304" s="3" t="str">
        <f t="shared" si="328"/>
        <v>PASS</v>
      </c>
      <c r="X1304" s="3" t="str">
        <f t="shared" si="329"/>
        <v>PASS</v>
      </c>
      <c r="Y1304" s="3" t="str">
        <f t="shared" si="330"/>
        <v>PASS</v>
      </c>
      <c r="Z1304" s="3" t="str">
        <f t="shared" si="331"/>
        <v>PASS</v>
      </c>
      <c r="AA1304" s="18">
        <f t="shared" si="332"/>
        <v>3</v>
      </c>
      <c r="AB1304" s="3" t="str">
        <f t="shared" si="333"/>
        <v>A065350</v>
      </c>
      <c r="AC1304" s="13" t="str">
        <f t="shared" si="334"/>
        <v>신성델타테크</v>
      </c>
    </row>
    <row r="1305" spans="1:29" hidden="1">
      <c r="A1305" s="55">
        <f t="shared" si="335"/>
        <v>1297</v>
      </c>
      <c r="B1305" s="143" t="s">
        <v>240</v>
      </c>
      <c r="C1305" s="175" t="s">
        <v>1745</v>
      </c>
      <c r="D1305" s="37" t="s">
        <v>2287</v>
      </c>
      <c r="E1305" s="38">
        <v>47431</v>
      </c>
      <c r="F1305" s="39">
        <v>22395455</v>
      </c>
      <c r="G1305" s="39">
        <v>43846686</v>
      </c>
      <c r="H1305" s="88">
        <v>195.78</v>
      </c>
      <c r="I1305" s="47">
        <v>862309</v>
      </c>
      <c r="J1305" s="47">
        <v>206774</v>
      </c>
      <c r="K1305" s="47">
        <v>1081983</v>
      </c>
      <c r="L1305" s="47">
        <v>3170712</v>
      </c>
      <c r="N1305" s="3" t="str">
        <f t="shared" si="320"/>
        <v>0</v>
      </c>
      <c r="O1305" s="3" t="str">
        <f t="shared" si="321"/>
        <v>0</v>
      </c>
      <c r="P1305" s="3" t="str">
        <f t="shared" si="322"/>
        <v>0</v>
      </c>
      <c r="Q1305" s="3" t="str">
        <f t="shared" si="323"/>
        <v>0</v>
      </c>
      <c r="R1305" s="8">
        <f t="shared" si="324"/>
        <v>0</v>
      </c>
      <c r="S1305" s="6">
        <f t="shared" si="325"/>
        <v>195.78</v>
      </c>
      <c r="T1305" s="6">
        <f t="shared" si="326"/>
        <v>23.762759006235864</v>
      </c>
      <c r="V1305" s="3" t="str">
        <f t="shared" si="327"/>
        <v>PASS</v>
      </c>
      <c r="W1305" s="3" t="str">
        <f t="shared" si="328"/>
        <v>PASS</v>
      </c>
      <c r="X1305" s="3" t="str">
        <f t="shared" si="329"/>
        <v>PASS</v>
      </c>
      <c r="Y1305" s="3" t="str">
        <f t="shared" si="330"/>
        <v>PASS</v>
      </c>
      <c r="Z1305" s="3" t="str">
        <f t="shared" si="331"/>
        <v>PASS</v>
      </c>
      <c r="AA1305" s="18">
        <f t="shared" si="332"/>
        <v>3</v>
      </c>
      <c r="AB1305" s="3" t="str">
        <f t="shared" si="333"/>
        <v>A005320</v>
      </c>
      <c r="AC1305" s="13" t="str">
        <f t="shared" si="334"/>
        <v>국동</v>
      </c>
    </row>
    <row r="1306" spans="1:29">
      <c r="A1306" s="55">
        <f t="shared" si="335"/>
        <v>1298</v>
      </c>
      <c r="B1306" s="143" t="s">
        <v>696</v>
      </c>
      <c r="C1306" s="175" t="s">
        <v>2013</v>
      </c>
      <c r="D1306" s="37" t="s">
        <v>2294</v>
      </c>
      <c r="E1306" s="38">
        <v>81997</v>
      </c>
      <c r="F1306" s="39">
        <v>12450984</v>
      </c>
      <c r="G1306" s="39">
        <v>43827509</v>
      </c>
      <c r="H1306" s="88">
        <v>352</v>
      </c>
      <c r="I1306" s="47">
        <v>-1213143</v>
      </c>
      <c r="J1306" s="47">
        <v>377981</v>
      </c>
      <c r="K1306" s="47">
        <v>-650348</v>
      </c>
      <c r="L1306" s="47">
        <v>-9337175</v>
      </c>
      <c r="N1306" s="3" t="str">
        <f t="shared" si="320"/>
        <v>1</v>
      </c>
      <c r="O1306" s="3" t="str">
        <f t="shared" si="321"/>
        <v>0</v>
      </c>
      <c r="P1306" s="3" t="str">
        <f t="shared" si="322"/>
        <v>1</v>
      </c>
      <c r="Q1306" s="3" t="str">
        <f t="shared" si="323"/>
        <v>1</v>
      </c>
      <c r="R1306" s="8">
        <f t="shared" si="324"/>
        <v>3</v>
      </c>
      <c r="S1306" s="6">
        <f t="shared" si="325"/>
        <v>352</v>
      </c>
      <c r="T1306" s="6">
        <f t="shared" si="326"/>
        <v>-86.922326781561992</v>
      </c>
      <c r="V1306" s="3" t="str">
        <f t="shared" si="327"/>
        <v>PASS</v>
      </c>
      <c r="W1306" s="3" t="str">
        <f t="shared" si="328"/>
        <v>FAIL</v>
      </c>
      <c r="X1306" s="3" t="str">
        <f t="shared" si="329"/>
        <v>PASS</v>
      </c>
      <c r="Y1306" s="3" t="str">
        <f t="shared" si="330"/>
        <v>PASS</v>
      </c>
      <c r="Z1306" s="3" t="str">
        <f t="shared" si="331"/>
        <v>FAIL</v>
      </c>
      <c r="AA1306" s="18">
        <f t="shared" si="332"/>
        <v>2</v>
      </c>
      <c r="AB1306" s="3" t="str">
        <f t="shared" si="333"/>
        <v>A032940</v>
      </c>
      <c r="AC1306" s="13" t="str">
        <f t="shared" si="334"/>
        <v>원익</v>
      </c>
    </row>
    <row r="1307" spans="1:29">
      <c r="A1307" s="55">
        <f t="shared" si="335"/>
        <v>1299</v>
      </c>
      <c r="B1307" s="143" t="s">
        <v>1263</v>
      </c>
      <c r="C1307" s="175" t="s">
        <v>1644</v>
      </c>
      <c r="D1307" s="37" t="s">
        <v>2289</v>
      </c>
      <c r="E1307" s="38">
        <v>67340</v>
      </c>
      <c r="F1307" s="39">
        <v>91474325</v>
      </c>
      <c r="G1307" s="39">
        <v>364802038</v>
      </c>
      <c r="H1307" s="88">
        <v>398.8</v>
      </c>
      <c r="I1307" s="47">
        <v>5839100</v>
      </c>
      <c r="J1307" s="47">
        <v>-6190852</v>
      </c>
      <c r="K1307" s="47">
        <v>-28190074</v>
      </c>
      <c r="L1307" s="47">
        <v>-35230324</v>
      </c>
      <c r="N1307" s="3" t="str">
        <f t="shared" si="320"/>
        <v>0</v>
      </c>
      <c r="O1307" s="3" t="str">
        <f t="shared" si="321"/>
        <v>1</v>
      </c>
      <c r="P1307" s="3" t="str">
        <f t="shared" si="322"/>
        <v>1</v>
      </c>
      <c r="Q1307" s="3" t="str">
        <f t="shared" si="323"/>
        <v>1</v>
      </c>
      <c r="R1307" s="8">
        <f t="shared" si="324"/>
        <v>3</v>
      </c>
      <c r="S1307" s="6">
        <f t="shared" si="325"/>
        <v>398.8</v>
      </c>
      <c r="T1307" s="6">
        <f t="shared" si="326"/>
        <v>-69.715901155870782</v>
      </c>
      <c r="V1307" s="3" t="str">
        <f t="shared" si="327"/>
        <v>PASS</v>
      </c>
      <c r="W1307" s="3" t="str">
        <f t="shared" si="328"/>
        <v>FAIL</v>
      </c>
      <c r="X1307" s="3" t="str">
        <f t="shared" si="329"/>
        <v>PASS</v>
      </c>
      <c r="Y1307" s="3" t="str">
        <f t="shared" si="330"/>
        <v>PASS</v>
      </c>
      <c r="Z1307" s="3" t="str">
        <f t="shared" si="331"/>
        <v>FAIL</v>
      </c>
      <c r="AA1307" s="18">
        <f t="shared" si="332"/>
        <v>2</v>
      </c>
      <c r="AB1307" s="3" t="str">
        <f t="shared" si="333"/>
        <v>A083650</v>
      </c>
      <c r="AC1307" s="13" t="str">
        <f t="shared" si="334"/>
        <v>비에이치아이</v>
      </c>
    </row>
    <row r="1308" spans="1:29" hidden="1">
      <c r="A1308" s="55">
        <f t="shared" si="335"/>
        <v>1300</v>
      </c>
      <c r="B1308" s="143" t="s">
        <v>462</v>
      </c>
      <c r="C1308" s="175" t="s">
        <v>3370</v>
      </c>
      <c r="D1308" s="37" t="s">
        <v>2289</v>
      </c>
      <c r="E1308" s="38">
        <v>61355</v>
      </c>
      <c r="F1308" s="39">
        <v>65575362</v>
      </c>
      <c r="G1308" s="39">
        <v>67355382</v>
      </c>
      <c r="H1308" s="88">
        <v>102.71</v>
      </c>
      <c r="I1308" s="47">
        <v>934047</v>
      </c>
      <c r="J1308" s="47">
        <v>2491274</v>
      </c>
      <c r="K1308" s="47">
        <v>2287511</v>
      </c>
      <c r="L1308" s="47">
        <v>597342</v>
      </c>
      <c r="N1308" s="3" t="str">
        <f t="shared" si="320"/>
        <v>0</v>
      </c>
      <c r="O1308" s="3" t="str">
        <f t="shared" si="321"/>
        <v>0</v>
      </c>
      <c r="P1308" s="3" t="str">
        <f t="shared" si="322"/>
        <v>0</v>
      </c>
      <c r="Q1308" s="3" t="str">
        <f t="shared" si="323"/>
        <v>0</v>
      </c>
      <c r="R1308" s="8">
        <f t="shared" si="324"/>
        <v>0</v>
      </c>
      <c r="S1308" s="6">
        <f t="shared" si="325"/>
        <v>102.71</v>
      </c>
      <c r="T1308" s="6">
        <f t="shared" si="326"/>
        <v>9.622781800274316</v>
      </c>
      <c r="V1308" s="3" t="str">
        <f t="shared" si="327"/>
        <v>PASS</v>
      </c>
      <c r="W1308" s="3" t="str">
        <f t="shared" si="328"/>
        <v>PASS</v>
      </c>
      <c r="X1308" s="3" t="str">
        <f t="shared" si="329"/>
        <v>PASS</v>
      </c>
      <c r="Y1308" s="3" t="str">
        <f t="shared" si="330"/>
        <v>PASS</v>
      </c>
      <c r="Z1308" s="3" t="str">
        <f t="shared" si="331"/>
        <v>PASS</v>
      </c>
      <c r="AA1308" s="18">
        <f t="shared" si="332"/>
        <v>3</v>
      </c>
      <c r="AB1308" s="3" t="str">
        <f t="shared" si="333"/>
        <v>A013810</v>
      </c>
      <c r="AC1308" s="13" t="str">
        <f t="shared" si="334"/>
        <v>스페코</v>
      </c>
    </row>
    <row r="1309" spans="1:29" hidden="1">
      <c r="A1309" s="55">
        <f t="shared" si="335"/>
        <v>1301</v>
      </c>
      <c r="B1309" s="146" t="s">
        <v>1104</v>
      </c>
      <c r="C1309" s="176" t="s">
        <v>3341</v>
      </c>
      <c r="D1309" s="40" t="s">
        <v>2289</v>
      </c>
      <c r="E1309" s="41">
        <v>49613</v>
      </c>
      <c r="F1309" s="42">
        <v>32893330</v>
      </c>
      <c r="G1309" s="42">
        <v>25952534</v>
      </c>
      <c r="H1309" s="89">
        <v>78.900000000000006</v>
      </c>
      <c r="I1309" s="48">
        <v>-2772</v>
      </c>
      <c r="J1309" s="48">
        <v>672229</v>
      </c>
      <c r="K1309" s="48">
        <v>171231</v>
      </c>
      <c r="L1309" s="48">
        <v>614681</v>
      </c>
      <c r="N1309" s="3" t="str">
        <f t="shared" si="320"/>
        <v>1</v>
      </c>
      <c r="O1309" s="3" t="str">
        <f t="shared" si="321"/>
        <v>0</v>
      </c>
      <c r="P1309" s="3" t="str">
        <f t="shared" si="322"/>
        <v>0</v>
      </c>
      <c r="Q1309" s="3" t="str">
        <f t="shared" si="323"/>
        <v>0</v>
      </c>
      <c r="R1309" s="8">
        <f t="shared" si="324"/>
        <v>1</v>
      </c>
      <c r="S1309" s="6">
        <f t="shared" si="325"/>
        <v>78.900000000000006</v>
      </c>
      <c r="T1309" s="6">
        <f t="shared" si="326"/>
        <v>4.4245109874859123</v>
      </c>
      <c r="V1309" s="3" t="str">
        <f t="shared" si="327"/>
        <v>PASS</v>
      </c>
      <c r="W1309" s="3" t="str">
        <f t="shared" si="328"/>
        <v>PASS</v>
      </c>
      <c r="X1309" s="3" t="str">
        <f t="shared" si="329"/>
        <v>PASS</v>
      </c>
      <c r="Y1309" s="3" t="str">
        <f t="shared" si="330"/>
        <v>PASS</v>
      </c>
      <c r="Z1309" s="3" t="str">
        <f t="shared" si="331"/>
        <v>PASS</v>
      </c>
      <c r="AA1309" s="18">
        <f t="shared" si="332"/>
        <v>3</v>
      </c>
      <c r="AB1309" s="3" t="str">
        <f t="shared" si="333"/>
        <v>A065450</v>
      </c>
      <c r="AC1309" s="13" t="str">
        <f t="shared" si="334"/>
        <v>빅텍</v>
      </c>
    </row>
    <row r="1310" spans="1:29" hidden="1">
      <c r="A1310" s="55">
        <f t="shared" si="335"/>
        <v>1302</v>
      </c>
      <c r="B1310" s="143" t="s">
        <v>383</v>
      </c>
      <c r="C1310" s="175" t="s">
        <v>3414</v>
      </c>
      <c r="D1310" s="37" t="s">
        <v>2288</v>
      </c>
      <c r="E1310" s="38">
        <v>70992</v>
      </c>
      <c r="F1310" s="39">
        <v>101451357</v>
      </c>
      <c r="G1310" s="39">
        <v>99784421</v>
      </c>
      <c r="H1310" s="88">
        <v>98.36</v>
      </c>
      <c r="I1310" s="47">
        <v>584836</v>
      </c>
      <c r="J1310" s="47">
        <v>3011049</v>
      </c>
      <c r="K1310" s="47">
        <v>986143</v>
      </c>
      <c r="L1310" s="47">
        <v>599193</v>
      </c>
      <c r="N1310" s="3" t="str">
        <f t="shared" si="320"/>
        <v>0</v>
      </c>
      <c r="O1310" s="3" t="str">
        <f t="shared" si="321"/>
        <v>0</v>
      </c>
      <c r="P1310" s="3" t="str">
        <f t="shared" si="322"/>
        <v>0</v>
      </c>
      <c r="Q1310" s="3" t="str">
        <f t="shared" si="323"/>
        <v>0</v>
      </c>
      <c r="R1310" s="8">
        <f t="shared" si="324"/>
        <v>0</v>
      </c>
      <c r="S1310" s="6">
        <f t="shared" si="325"/>
        <v>98.36</v>
      </c>
      <c r="T1310" s="6">
        <f t="shared" si="326"/>
        <v>5.1070987645833066</v>
      </c>
      <c r="V1310" s="3" t="str">
        <f t="shared" si="327"/>
        <v>PASS</v>
      </c>
      <c r="W1310" s="3" t="str">
        <f t="shared" si="328"/>
        <v>PASS</v>
      </c>
      <c r="X1310" s="3" t="str">
        <f t="shared" si="329"/>
        <v>PASS</v>
      </c>
      <c r="Y1310" s="3" t="str">
        <f t="shared" si="330"/>
        <v>PASS</v>
      </c>
      <c r="Z1310" s="3" t="str">
        <f t="shared" si="331"/>
        <v>PASS</v>
      </c>
      <c r="AA1310" s="18">
        <f t="shared" si="332"/>
        <v>3</v>
      </c>
      <c r="AB1310" s="3" t="str">
        <f t="shared" si="333"/>
        <v>A010040</v>
      </c>
      <c r="AC1310" s="13" t="str">
        <f t="shared" si="334"/>
        <v>한국내화</v>
      </c>
    </row>
    <row r="1311" spans="1:29">
      <c r="A1311" s="55">
        <f t="shared" si="335"/>
        <v>1303</v>
      </c>
      <c r="B1311" s="143" t="s">
        <v>2225</v>
      </c>
      <c r="C1311" s="175" t="s">
        <v>3430</v>
      </c>
      <c r="D1311" s="37" t="s">
        <v>2286</v>
      </c>
      <c r="E1311" s="38">
        <v>63522</v>
      </c>
      <c r="F1311" s="39">
        <v>111809606</v>
      </c>
      <c r="G1311" s="39">
        <v>25525288</v>
      </c>
      <c r="H1311" s="88">
        <v>22.83</v>
      </c>
      <c r="I1311" s="47">
        <v>-488203</v>
      </c>
      <c r="J1311" s="47">
        <v>-1479805</v>
      </c>
      <c r="K1311" s="47">
        <v>-7573556</v>
      </c>
      <c r="L1311" s="47">
        <v>-3827031</v>
      </c>
      <c r="N1311" s="3" t="str">
        <f t="shared" si="320"/>
        <v>1</v>
      </c>
      <c r="O1311" s="3" t="str">
        <f t="shared" si="321"/>
        <v>1</v>
      </c>
      <c r="P1311" s="3" t="str">
        <f t="shared" si="322"/>
        <v>1</v>
      </c>
      <c r="Q1311" s="3" t="str">
        <f t="shared" si="323"/>
        <v>1</v>
      </c>
      <c r="R1311" s="8">
        <f t="shared" si="324"/>
        <v>4</v>
      </c>
      <c r="S1311" s="6">
        <f t="shared" si="325"/>
        <v>22.83</v>
      </c>
      <c r="T1311" s="6">
        <f t="shared" si="326"/>
        <v>-11.956571065995886</v>
      </c>
      <c r="V1311" s="3" t="str">
        <f t="shared" si="327"/>
        <v>PASS</v>
      </c>
      <c r="W1311" s="3" t="str">
        <f t="shared" si="328"/>
        <v>PASS</v>
      </c>
      <c r="X1311" s="3" t="str">
        <f t="shared" si="329"/>
        <v>FAIL</v>
      </c>
      <c r="Y1311" s="3" t="str">
        <f t="shared" si="330"/>
        <v>FAIL</v>
      </c>
      <c r="Z1311" s="3" t="str">
        <f t="shared" si="331"/>
        <v>FAIL</v>
      </c>
      <c r="AA1311" s="18">
        <f t="shared" si="332"/>
        <v>2</v>
      </c>
      <c r="AB1311" s="3" t="str">
        <f t="shared" si="333"/>
        <v>A155960</v>
      </c>
      <c r="AC1311" s="13" t="str">
        <f t="shared" si="334"/>
        <v>지디</v>
      </c>
    </row>
    <row r="1312" spans="1:29" hidden="1">
      <c r="A1312" s="55">
        <f t="shared" si="335"/>
        <v>1304</v>
      </c>
      <c r="B1312" s="143" t="s">
        <v>456</v>
      </c>
      <c r="C1312" s="175" t="s">
        <v>3422</v>
      </c>
      <c r="D1312" s="37" t="s">
        <v>2289</v>
      </c>
      <c r="E1312" s="38">
        <v>58477</v>
      </c>
      <c r="F1312" s="39">
        <v>93700177</v>
      </c>
      <c r="G1312" s="39">
        <v>166704748</v>
      </c>
      <c r="H1312" s="88">
        <v>177.91</v>
      </c>
      <c r="I1312" s="47">
        <v>132866</v>
      </c>
      <c r="J1312" s="47">
        <v>1114875</v>
      </c>
      <c r="K1312" s="47">
        <v>2286613</v>
      </c>
      <c r="L1312" s="47">
        <v>-1381135</v>
      </c>
      <c r="N1312" s="3" t="str">
        <f t="shared" si="320"/>
        <v>0</v>
      </c>
      <c r="O1312" s="3" t="str">
        <f t="shared" si="321"/>
        <v>0</v>
      </c>
      <c r="P1312" s="3" t="str">
        <f t="shared" si="322"/>
        <v>0</v>
      </c>
      <c r="Q1312" s="3" t="str">
        <f t="shared" si="323"/>
        <v>1</v>
      </c>
      <c r="R1312" s="8">
        <f t="shared" si="324"/>
        <v>1</v>
      </c>
      <c r="S1312" s="6">
        <f t="shared" si="325"/>
        <v>177.91</v>
      </c>
      <c r="T1312" s="6">
        <f t="shared" si="326"/>
        <v>2.2979881884321309</v>
      </c>
      <c r="V1312" s="3" t="str">
        <f t="shared" si="327"/>
        <v>PASS</v>
      </c>
      <c r="W1312" s="3" t="str">
        <f t="shared" si="328"/>
        <v>PASS</v>
      </c>
      <c r="X1312" s="3" t="str">
        <f t="shared" si="329"/>
        <v>PASS</v>
      </c>
      <c r="Y1312" s="3" t="str">
        <f t="shared" si="330"/>
        <v>PASS</v>
      </c>
      <c r="Z1312" s="3" t="str">
        <f t="shared" si="331"/>
        <v>PASS</v>
      </c>
      <c r="AA1312" s="18">
        <f t="shared" si="332"/>
        <v>3</v>
      </c>
      <c r="AB1312" s="3" t="str">
        <f t="shared" si="333"/>
        <v>A013360</v>
      </c>
      <c r="AC1312" s="13" t="str">
        <f t="shared" si="334"/>
        <v>일성건설</v>
      </c>
    </row>
    <row r="1313" spans="1:29" hidden="1">
      <c r="A1313" s="55">
        <f t="shared" si="335"/>
        <v>1305</v>
      </c>
      <c r="B1313" s="143" t="s">
        <v>536</v>
      </c>
      <c r="C1313" s="175" t="s">
        <v>3547</v>
      </c>
      <c r="D1313" s="37" t="s">
        <v>2294</v>
      </c>
      <c r="E1313" s="38">
        <v>53629</v>
      </c>
      <c r="F1313" s="39">
        <v>21903985</v>
      </c>
      <c r="G1313" s="39">
        <v>20337051</v>
      </c>
      <c r="H1313" s="88">
        <v>92.85</v>
      </c>
      <c r="I1313" s="47">
        <v>260901</v>
      </c>
      <c r="J1313" s="47">
        <v>304933</v>
      </c>
      <c r="K1313" s="47">
        <v>23308</v>
      </c>
      <c r="L1313" s="47">
        <v>-236378</v>
      </c>
      <c r="N1313" s="3" t="str">
        <f t="shared" si="320"/>
        <v>0</v>
      </c>
      <c r="O1313" s="3" t="str">
        <f t="shared" si="321"/>
        <v>0</v>
      </c>
      <c r="P1313" s="3" t="str">
        <f t="shared" si="322"/>
        <v>0</v>
      </c>
      <c r="Q1313" s="3" t="str">
        <f t="shared" si="323"/>
        <v>1</v>
      </c>
      <c r="R1313" s="8">
        <f t="shared" si="324"/>
        <v>1</v>
      </c>
      <c r="S1313" s="6">
        <f t="shared" si="325"/>
        <v>92.85</v>
      </c>
      <c r="T1313" s="6">
        <f t="shared" si="326"/>
        <v>1.6105014681118528</v>
      </c>
      <c r="V1313" s="3" t="str">
        <f t="shared" si="327"/>
        <v>PASS</v>
      </c>
      <c r="W1313" s="3" t="str">
        <f t="shared" si="328"/>
        <v>PASS</v>
      </c>
      <c r="X1313" s="3" t="str">
        <f t="shared" si="329"/>
        <v>PASS</v>
      </c>
      <c r="Y1313" s="3" t="str">
        <f t="shared" si="330"/>
        <v>PASS</v>
      </c>
      <c r="Z1313" s="3" t="str">
        <f t="shared" si="331"/>
        <v>PASS</v>
      </c>
      <c r="AA1313" s="18">
        <f t="shared" si="332"/>
        <v>3</v>
      </c>
      <c r="AB1313" s="3" t="str">
        <f t="shared" si="333"/>
        <v>A018620</v>
      </c>
      <c r="AC1313" s="13" t="str">
        <f t="shared" si="334"/>
        <v>우진비앤지</v>
      </c>
    </row>
    <row r="1314" spans="1:29" hidden="1">
      <c r="A1314" s="55">
        <f t="shared" si="335"/>
        <v>1306</v>
      </c>
      <c r="B1314" s="146" t="s">
        <v>274</v>
      </c>
      <c r="C1314" s="176" t="s">
        <v>3420</v>
      </c>
      <c r="D1314" s="40" t="s">
        <v>2289</v>
      </c>
      <c r="E1314" s="41">
        <v>81152</v>
      </c>
      <c r="F1314" s="42">
        <v>48972537</v>
      </c>
      <c r="G1314" s="42">
        <v>14740854</v>
      </c>
      <c r="H1314" s="89">
        <v>30.1</v>
      </c>
      <c r="I1314" s="48">
        <v>-19017</v>
      </c>
      <c r="J1314" s="48">
        <v>-491193</v>
      </c>
      <c r="K1314" s="48">
        <v>-349460</v>
      </c>
      <c r="L1314" s="48">
        <v>325743</v>
      </c>
      <c r="N1314" s="3" t="str">
        <f t="shared" si="320"/>
        <v>1</v>
      </c>
      <c r="O1314" s="3" t="str">
        <f t="shared" si="321"/>
        <v>1</v>
      </c>
      <c r="P1314" s="3" t="str">
        <f t="shared" si="322"/>
        <v>1</v>
      </c>
      <c r="Q1314" s="3" t="str">
        <f t="shared" si="323"/>
        <v>0</v>
      </c>
      <c r="R1314" s="8">
        <f t="shared" si="324"/>
        <v>3</v>
      </c>
      <c r="S1314" s="6">
        <f t="shared" si="325"/>
        <v>30.1</v>
      </c>
      <c r="T1314" s="6">
        <f t="shared" si="326"/>
        <v>-1.0902579950064666</v>
      </c>
      <c r="V1314" s="3" t="str">
        <f t="shared" si="327"/>
        <v>PASS</v>
      </c>
      <c r="W1314" s="3" t="str">
        <f t="shared" si="328"/>
        <v>PASS</v>
      </c>
      <c r="X1314" s="3" t="str">
        <f t="shared" si="329"/>
        <v>PASS</v>
      </c>
      <c r="Y1314" s="3" t="str">
        <f t="shared" si="330"/>
        <v>PASS</v>
      </c>
      <c r="Z1314" s="3" t="str">
        <f t="shared" si="331"/>
        <v>PASS</v>
      </c>
      <c r="AA1314" s="18">
        <f t="shared" si="332"/>
        <v>3</v>
      </c>
      <c r="AB1314" s="3" t="str">
        <f t="shared" si="333"/>
        <v>A006050</v>
      </c>
      <c r="AC1314" s="13" t="str">
        <f t="shared" si="334"/>
        <v>국영지앤엠</v>
      </c>
    </row>
    <row r="1315" spans="1:29" hidden="1">
      <c r="A1315" s="55">
        <f t="shared" si="335"/>
        <v>1307</v>
      </c>
      <c r="B1315" s="143" t="s">
        <v>474</v>
      </c>
      <c r="C1315" s="175" t="s">
        <v>3441</v>
      </c>
      <c r="D1315" s="37" t="s">
        <v>2288</v>
      </c>
      <c r="E1315" s="38">
        <v>67717</v>
      </c>
      <c r="F1315" s="39">
        <v>115155673</v>
      </c>
      <c r="G1315" s="39">
        <v>67318726</v>
      </c>
      <c r="H1315" s="88">
        <v>58.46</v>
      </c>
      <c r="I1315" s="47">
        <v>1122786</v>
      </c>
      <c r="J1315" s="47">
        <v>-129843</v>
      </c>
      <c r="K1315" s="47">
        <v>2044755</v>
      </c>
      <c r="L1315" s="47">
        <v>-275783</v>
      </c>
      <c r="N1315" s="3" t="str">
        <f t="shared" si="320"/>
        <v>0</v>
      </c>
      <c r="O1315" s="3" t="str">
        <f t="shared" si="321"/>
        <v>1</v>
      </c>
      <c r="P1315" s="3" t="str">
        <f t="shared" si="322"/>
        <v>0</v>
      </c>
      <c r="Q1315" s="3" t="str">
        <f t="shared" si="323"/>
        <v>1</v>
      </c>
      <c r="R1315" s="8">
        <f t="shared" si="324"/>
        <v>2</v>
      </c>
      <c r="S1315" s="6">
        <f t="shared" si="325"/>
        <v>58.46</v>
      </c>
      <c r="T1315" s="6">
        <f t="shared" si="326"/>
        <v>2.3984185303662811</v>
      </c>
      <c r="V1315" s="3" t="str">
        <f t="shared" si="327"/>
        <v>PASS</v>
      </c>
      <c r="W1315" s="3" t="str">
        <f t="shared" si="328"/>
        <v>PASS</v>
      </c>
      <c r="X1315" s="3" t="str">
        <f t="shared" si="329"/>
        <v>PASS</v>
      </c>
      <c r="Y1315" s="3" t="str">
        <f t="shared" si="330"/>
        <v>PASS</v>
      </c>
      <c r="Z1315" s="3" t="str">
        <f t="shared" si="331"/>
        <v>PASS</v>
      </c>
      <c r="AA1315" s="18">
        <f t="shared" si="332"/>
        <v>3</v>
      </c>
      <c r="AB1315" s="3" t="str">
        <f t="shared" si="333"/>
        <v>A014580</v>
      </c>
      <c r="AC1315" s="13" t="str">
        <f t="shared" si="334"/>
        <v>백광소재</v>
      </c>
    </row>
    <row r="1316" spans="1:29" hidden="1">
      <c r="A1316" s="55">
        <f t="shared" si="335"/>
        <v>1308</v>
      </c>
      <c r="B1316" s="143" t="s">
        <v>1109</v>
      </c>
      <c r="C1316" s="175" t="s">
        <v>3381</v>
      </c>
      <c r="D1316" s="37" t="s">
        <v>2289</v>
      </c>
      <c r="E1316" s="38">
        <v>72776</v>
      </c>
      <c r="F1316" s="39">
        <v>80099833</v>
      </c>
      <c r="G1316" s="39">
        <v>9891283</v>
      </c>
      <c r="H1316" s="88">
        <v>12.35</v>
      </c>
      <c r="I1316" s="47">
        <v>1441559</v>
      </c>
      <c r="J1316" s="47">
        <v>925742</v>
      </c>
      <c r="K1316" s="47">
        <v>2646284</v>
      </c>
      <c r="L1316" s="47">
        <v>1062536</v>
      </c>
      <c r="N1316" s="3" t="str">
        <f t="shared" si="320"/>
        <v>0</v>
      </c>
      <c r="O1316" s="3" t="str">
        <f t="shared" si="321"/>
        <v>0</v>
      </c>
      <c r="P1316" s="3" t="str">
        <f t="shared" si="322"/>
        <v>0</v>
      </c>
      <c r="Q1316" s="3" t="str">
        <f t="shared" si="323"/>
        <v>0</v>
      </c>
      <c r="R1316" s="8">
        <f t="shared" si="324"/>
        <v>0</v>
      </c>
      <c r="S1316" s="6">
        <f t="shared" si="325"/>
        <v>12.35</v>
      </c>
      <c r="T1316" s="6">
        <f t="shared" si="326"/>
        <v>7.5856849788937764</v>
      </c>
      <c r="V1316" s="3" t="str">
        <f t="shared" si="327"/>
        <v>PASS</v>
      </c>
      <c r="W1316" s="3" t="str">
        <f t="shared" si="328"/>
        <v>PASS</v>
      </c>
      <c r="X1316" s="3" t="str">
        <f t="shared" si="329"/>
        <v>PASS</v>
      </c>
      <c r="Y1316" s="3" t="str">
        <f t="shared" si="330"/>
        <v>PASS</v>
      </c>
      <c r="Z1316" s="3" t="str">
        <f t="shared" si="331"/>
        <v>PASS</v>
      </c>
      <c r="AA1316" s="18">
        <f t="shared" si="332"/>
        <v>3</v>
      </c>
      <c r="AB1316" s="3" t="str">
        <f t="shared" si="333"/>
        <v>A065570</v>
      </c>
      <c r="AC1316" s="13" t="str">
        <f t="shared" si="334"/>
        <v>삼영이엔씨</v>
      </c>
    </row>
    <row r="1317" spans="1:29">
      <c r="A1317" s="55">
        <f t="shared" si="335"/>
        <v>1309</v>
      </c>
      <c r="B1317" s="143" t="s">
        <v>1408</v>
      </c>
      <c r="C1317" s="175" t="s">
        <v>1889</v>
      </c>
      <c r="D1317" s="37" t="s">
        <v>2286</v>
      </c>
      <c r="E1317" s="38">
        <v>121625</v>
      </c>
      <c r="F1317" s="39">
        <v>73741105</v>
      </c>
      <c r="G1317" s="39">
        <v>5319736</v>
      </c>
      <c r="H1317" s="88">
        <v>7.21</v>
      </c>
      <c r="I1317" s="47">
        <v>-758210</v>
      </c>
      <c r="J1317" s="47">
        <v>-4727878</v>
      </c>
      <c r="K1317" s="47">
        <v>-1735926</v>
      </c>
      <c r="L1317" s="47">
        <v>-4279140</v>
      </c>
      <c r="N1317" s="3" t="str">
        <f t="shared" si="320"/>
        <v>1</v>
      </c>
      <c r="O1317" s="3" t="str">
        <f t="shared" si="321"/>
        <v>1</v>
      </c>
      <c r="P1317" s="3" t="str">
        <f t="shared" si="322"/>
        <v>1</v>
      </c>
      <c r="Q1317" s="3" t="str">
        <f t="shared" si="323"/>
        <v>1</v>
      </c>
      <c r="R1317" s="8">
        <f t="shared" si="324"/>
        <v>4</v>
      </c>
      <c r="S1317" s="6">
        <f t="shared" si="325"/>
        <v>7.21</v>
      </c>
      <c r="T1317" s="6">
        <f t="shared" si="326"/>
        <v>-15.596666201299806</v>
      </c>
      <c r="V1317" s="3" t="str">
        <f t="shared" si="327"/>
        <v>PASS</v>
      </c>
      <c r="W1317" s="3" t="str">
        <f t="shared" si="328"/>
        <v>PASS</v>
      </c>
      <c r="X1317" s="3" t="str">
        <f t="shared" si="329"/>
        <v>FAIL</v>
      </c>
      <c r="Y1317" s="3" t="str">
        <f t="shared" si="330"/>
        <v>FAIL</v>
      </c>
      <c r="Z1317" s="3" t="str">
        <f t="shared" si="331"/>
        <v>FAIL</v>
      </c>
      <c r="AA1317" s="18">
        <f t="shared" si="332"/>
        <v>2</v>
      </c>
      <c r="AB1317" s="3" t="str">
        <f t="shared" si="333"/>
        <v>A101730</v>
      </c>
      <c r="AC1317" s="13" t="str">
        <f t="shared" si="334"/>
        <v>조이맥스</v>
      </c>
    </row>
    <row r="1318" spans="1:29" hidden="1">
      <c r="A1318" s="55">
        <f t="shared" si="335"/>
        <v>1310</v>
      </c>
      <c r="B1318" s="143" t="s">
        <v>1088</v>
      </c>
      <c r="C1318" s="175" t="s">
        <v>3468</v>
      </c>
      <c r="D1318" s="37" t="s">
        <v>2286</v>
      </c>
      <c r="E1318" s="38">
        <v>65141</v>
      </c>
      <c r="F1318" s="39">
        <v>43090664</v>
      </c>
      <c r="G1318" s="39">
        <v>18805260</v>
      </c>
      <c r="H1318" s="88">
        <v>43.64</v>
      </c>
      <c r="I1318" s="47">
        <v>-642733</v>
      </c>
      <c r="J1318" s="47">
        <v>1820982</v>
      </c>
      <c r="K1318" s="47">
        <v>531649</v>
      </c>
      <c r="L1318" s="47">
        <v>4625570</v>
      </c>
      <c r="N1318" s="3" t="str">
        <f t="shared" si="320"/>
        <v>1</v>
      </c>
      <c r="O1318" s="3" t="str">
        <f t="shared" si="321"/>
        <v>0</v>
      </c>
      <c r="P1318" s="3" t="str">
        <f t="shared" si="322"/>
        <v>0</v>
      </c>
      <c r="Q1318" s="3" t="str">
        <f t="shared" si="323"/>
        <v>0</v>
      </c>
      <c r="R1318" s="8">
        <f t="shared" si="324"/>
        <v>1</v>
      </c>
      <c r="S1318" s="6">
        <f t="shared" si="325"/>
        <v>43.64</v>
      </c>
      <c r="T1318" s="6">
        <f t="shared" si="326"/>
        <v>14.702646494377531</v>
      </c>
      <c r="V1318" s="3" t="str">
        <f t="shared" si="327"/>
        <v>PASS</v>
      </c>
      <c r="W1318" s="3" t="str">
        <f t="shared" si="328"/>
        <v>PASS</v>
      </c>
      <c r="X1318" s="3" t="str">
        <f t="shared" si="329"/>
        <v>PASS</v>
      </c>
      <c r="Y1318" s="3" t="str">
        <f t="shared" si="330"/>
        <v>PASS</v>
      </c>
      <c r="Z1318" s="3" t="str">
        <f t="shared" si="331"/>
        <v>PASS</v>
      </c>
      <c r="AA1318" s="18">
        <f t="shared" si="332"/>
        <v>3</v>
      </c>
      <c r="AB1318" s="3" t="str">
        <f t="shared" si="333"/>
        <v>A064480</v>
      </c>
      <c r="AC1318" s="13" t="str">
        <f t="shared" si="334"/>
        <v>브리지텍</v>
      </c>
    </row>
    <row r="1319" spans="1:29" hidden="1">
      <c r="A1319" s="55">
        <f t="shared" si="335"/>
        <v>1311</v>
      </c>
      <c r="B1319" s="146" t="s">
        <v>780</v>
      </c>
      <c r="C1319" s="176" t="s">
        <v>3318</v>
      </c>
      <c r="D1319" s="40" t="s">
        <v>2286</v>
      </c>
      <c r="E1319" s="41">
        <v>89955</v>
      </c>
      <c r="F1319" s="42">
        <v>48695070</v>
      </c>
      <c r="G1319" s="42">
        <v>42926839</v>
      </c>
      <c r="H1319" s="89">
        <v>88.15</v>
      </c>
      <c r="I1319" s="48">
        <v>-855338</v>
      </c>
      <c r="J1319" s="48">
        <v>1086882</v>
      </c>
      <c r="K1319" s="48">
        <v>1660316</v>
      </c>
      <c r="L1319" s="48">
        <v>2911177</v>
      </c>
      <c r="N1319" s="3" t="str">
        <f t="shared" si="320"/>
        <v>1</v>
      </c>
      <c r="O1319" s="3" t="str">
        <f t="shared" si="321"/>
        <v>0</v>
      </c>
      <c r="P1319" s="3" t="str">
        <f t="shared" si="322"/>
        <v>0</v>
      </c>
      <c r="Q1319" s="3" t="str">
        <f t="shared" si="323"/>
        <v>0</v>
      </c>
      <c r="R1319" s="8">
        <f t="shared" si="324"/>
        <v>1</v>
      </c>
      <c r="S1319" s="6">
        <f t="shared" si="325"/>
        <v>88.15</v>
      </c>
      <c r="T1319" s="6">
        <f t="shared" si="326"/>
        <v>9.8634974752064224</v>
      </c>
      <c r="V1319" s="3" t="str">
        <f t="shared" si="327"/>
        <v>PASS</v>
      </c>
      <c r="W1319" s="3" t="str">
        <f t="shared" si="328"/>
        <v>PASS</v>
      </c>
      <c r="X1319" s="3" t="str">
        <f t="shared" si="329"/>
        <v>PASS</v>
      </c>
      <c r="Y1319" s="3" t="str">
        <f t="shared" si="330"/>
        <v>PASS</v>
      </c>
      <c r="Z1319" s="3" t="str">
        <f t="shared" si="331"/>
        <v>PASS</v>
      </c>
      <c r="AA1319" s="18">
        <f t="shared" si="332"/>
        <v>3</v>
      </c>
      <c r="AB1319" s="3" t="str">
        <f t="shared" si="333"/>
        <v>A036690</v>
      </c>
      <c r="AC1319" s="13" t="str">
        <f t="shared" si="334"/>
        <v>코맥스</v>
      </c>
    </row>
    <row r="1320" spans="1:29" hidden="1">
      <c r="A1320" s="55">
        <f t="shared" si="335"/>
        <v>1312</v>
      </c>
      <c r="B1320" s="143" t="s">
        <v>1015</v>
      </c>
      <c r="C1320" s="175" t="s">
        <v>3507</v>
      </c>
      <c r="D1320" s="37" t="s">
        <v>2289</v>
      </c>
      <c r="E1320" s="38">
        <v>62082</v>
      </c>
      <c r="F1320" s="39">
        <v>21635826</v>
      </c>
      <c r="G1320" s="39">
        <v>25866072</v>
      </c>
      <c r="H1320" s="88">
        <v>119.55</v>
      </c>
      <c r="I1320" s="47">
        <v>451042</v>
      </c>
      <c r="J1320" s="47">
        <v>3143874</v>
      </c>
      <c r="K1320" s="47">
        <v>581080</v>
      </c>
      <c r="L1320" s="47">
        <v>317888</v>
      </c>
      <c r="N1320" s="3" t="str">
        <f t="shared" si="320"/>
        <v>0</v>
      </c>
      <c r="O1320" s="3" t="str">
        <f t="shared" si="321"/>
        <v>0</v>
      </c>
      <c r="P1320" s="3" t="str">
        <f t="shared" si="322"/>
        <v>0</v>
      </c>
      <c r="Q1320" s="3" t="str">
        <f t="shared" si="323"/>
        <v>0</v>
      </c>
      <c r="R1320" s="8">
        <f t="shared" si="324"/>
        <v>0</v>
      </c>
      <c r="S1320" s="6">
        <f t="shared" si="325"/>
        <v>119.55</v>
      </c>
      <c r="T1320" s="6">
        <f t="shared" si="326"/>
        <v>20.770568223279295</v>
      </c>
      <c r="V1320" s="3" t="str">
        <f t="shared" si="327"/>
        <v>PASS</v>
      </c>
      <c r="W1320" s="3" t="str">
        <f t="shared" si="328"/>
        <v>PASS</v>
      </c>
      <c r="X1320" s="3" t="str">
        <f t="shared" si="329"/>
        <v>PASS</v>
      </c>
      <c r="Y1320" s="3" t="str">
        <f t="shared" si="330"/>
        <v>PASS</v>
      </c>
      <c r="Z1320" s="3" t="str">
        <f t="shared" si="331"/>
        <v>PASS</v>
      </c>
      <c r="AA1320" s="18">
        <f t="shared" si="332"/>
        <v>3</v>
      </c>
      <c r="AB1320" s="3" t="str">
        <f t="shared" si="333"/>
        <v>A054180</v>
      </c>
      <c r="AC1320" s="13" t="str">
        <f t="shared" si="334"/>
        <v>중앙오션</v>
      </c>
    </row>
    <row r="1321" spans="1:29" hidden="1">
      <c r="A1321" s="55">
        <f t="shared" si="335"/>
        <v>1313</v>
      </c>
      <c r="B1321" s="143" t="s">
        <v>1030</v>
      </c>
      <c r="C1321" s="175" t="s">
        <v>3464</v>
      </c>
      <c r="D1321" s="37" t="s">
        <v>2287</v>
      </c>
      <c r="E1321" s="38">
        <v>62698</v>
      </c>
      <c r="F1321" s="39">
        <v>34775195</v>
      </c>
      <c r="G1321" s="39">
        <v>29572230</v>
      </c>
      <c r="H1321" s="88">
        <v>85.04</v>
      </c>
      <c r="I1321" s="47">
        <v>1096176</v>
      </c>
      <c r="J1321" s="47">
        <v>-459387</v>
      </c>
      <c r="K1321" s="47">
        <v>763053</v>
      </c>
      <c r="L1321" s="47">
        <v>-624573</v>
      </c>
      <c r="N1321" s="3" t="str">
        <f t="shared" si="320"/>
        <v>0</v>
      </c>
      <c r="O1321" s="3" t="str">
        <f t="shared" si="321"/>
        <v>1</v>
      </c>
      <c r="P1321" s="3" t="str">
        <f t="shared" si="322"/>
        <v>0</v>
      </c>
      <c r="Q1321" s="3" t="str">
        <f t="shared" si="323"/>
        <v>1</v>
      </c>
      <c r="R1321" s="8">
        <f t="shared" si="324"/>
        <v>2</v>
      </c>
      <c r="S1321" s="6">
        <f t="shared" si="325"/>
        <v>85.04</v>
      </c>
      <c r="T1321" s="6">
        <f t="shared" si="326"/>
        <v>2.2293735520390321</v>
      </c>
      <c r="V1321" s="3" t="str">
        <f t="shared" si="327"/>
        <v>PASS</v>
      </c>
      <c r="W1321" s="3" t="str">
        <f t="shared" si="328"/>
        <v>PASS</v>
      </c>
      <c r="X1321" s="3" t="str">
        <f t="shared" si="329"/>
        <v>PASS</v>
      </c>
      <c r="Y1321" s="3" t="str">
        <f t="shared" si="330"/>
        <v>PASS</v>
      </c>
      <c r="Z1321" s="3" t="str">
        <f t="shared" si="331"/>
        <v>PASS</v>
      </c>
      <c r="AA1321" s="18">
        <f t="shared" si="332"/>
        <v>3</v>
      </c>
      <c r="AB1321" s="3" t="str">
        <f t="shared" si="333"/>
        <v>A054940</v>
      </c>
      <c r="AC1321" s="13" t="str">
        <f t="shared" si="334"/>
        <v>엑사이엔씨</v>
      </c>
    </row>
    <row r="1322" spans="1:29" hidden="1">
      <c r="A1322" s="55">
        <f t="shared" si="335"/>
        <v>1314</v>
      </c>
      <c r="B1322" s="143" t="s">
        <v>364</v>
      </c>
      <c r="C1322" s="175" t="s">
        <v>3501</v>
      </c>
      <c r="D1322" s="37" t="s">
        <v>1474</v>
      </c>
      <c r="E1322" s="38">
        <v>52231</v>
      </c>
      <c r="F1322" s="39">
        <v>27356616</v>
      </c>
      <c r="G1322" s="39">
        <v>123485434</v>
      </c>
      <c r="H1322" s="88">
        <v>451.39</v>
      </c>
      <c r="I1322" s="47">
        <v>1547552</v>
      </c>
      <c r="J1322" s="47">
        <v>-17377489</v>
      </c>
      <c r="K1322" s="47">
        <v>2738719</v>
      </c>
      <c r="L1322" s="47">
        <v>-20937003</v>
      </c>
      <c r="N1322" s="3" t="str">
        <f t="shared" si="320"/>
        <v>0</v>
      </c>
      <c r="O1322" s="3" t="str">
        <f t="shared" si="321"/>
        <v>1</v>
      </c>
      <c r="P1322" s="3" t="str">
        <f t="shared" si="322"/>
        <v>0</v>
      </c>
      <c r="Q1322" s="3" t="str">
        <f t="shared" si="323"/>
        <v>1</v>
      </c>
      <c r="R1322" s="8">
        <f t="shared" si="324"/>
        <v>2</v>
      </c>
      <c r="S1322" s="6" t="str">
        <f t="shared" si="325"/>
        <v/>
      </c>
      <c r="T1322" s="6">
        <f t="shared" si="326"/>
        <v>-124.38753755215923</v>
      </c>
      <c r="V1322" s="3" t="str">
        <f t="shared" si="327"/>
        <v>PASS</v>
      </c>
      <c r="W1322" s="3" t="str">
        <f t="shared" si="328"/>
        <v>PASS</v>
      </c>
      <c r="X1322" s="3" t="str">
        <f t="shared" si="329"/>
        <v>PASS</v>
      </c>
      <c r="Y1322" s="3" t="str">
        <f t="shared" si="330"/>
        <v>PASS</v>
      </c>
      <c r="Z1322" s="3" t="str">
        <f t="shared" si="331"/>
        <v>FAIL</v>
      </c>
      <c r="AA1322" s="18">
        <f t="shared" si="332"/>
        <v>3</v>
      </c>
      <c r="AB1322" s="3" t="str">
        <f t="shared" si="333"/>
        <v>A009310</v>
      </c>
      <c r="AC1322" s="13" t="str">
        <f t="shared" si="334"/>
        <v>참엔지니어링</v>
      </c>
    </row>
    <row r="1323" spans="1:29" hidden="1">
      <c r="A1323" s="55">
        <f t="shared" si="335"/>
        <v>1315</v>
      </c>
      <c r="B1323" s="143" t="s">
        <v>1352</v>
      </c>
      <c r="C1323" s="175" t="s">
        <v>3426</v>
      </c>
      <c r="D1323" s="37" t="s">
        <v>2292</v>
      </c>
      <c r="E1323" s="38">
        <v>70041</v>
      </c>
      <c r="F1323" s="39">
        <v>61003463</v>
      </c>
      <c r="G1323" s="39">
        <v>18171106</v>
      </c>
      <c r="H1323" s="88">
        <v>29.79</v>
      </c>
      <c r="I1323" s="47">
        <v>1045816</v>
      </c>
      <c r="J1323" s="47">
        <v>2707378</v>
      </c>
      <c r="K1323" s="47">
        <v>471129</v>
      </c>
      <c r="L1323" s="47">
        <v>-971728</v>
      </c>
      <c r="N1323" s="3" t="str">
        <f t="shared" si="320"/>
        <v>0</v>
      </c>
      <c r="O1323" s="3" t="str">
        <f t="shared" si="321"/>
        <v>0</v>
      </c>
      <c r="P1323" s="3" t="str">
        <f t="shared" si="322"/>
        <v>0</v>
      </c>
      <c r="Q1323" s="3" t="str">
        <f t="shared" si="323"/>
        <v>1</v>
      </c>
      <c r="R1323" s="8">
        <f t="shared" si="324"/>
        <v>1</v>
      </c>
      <c r="S1323" s="6">
        <f t="shared" si="325"/>
        <v>29.79</v>
      </c>
      <c r="T1323" s="6">
        <f t="shared" si="326"/>
        <v>5.3318202607612619</v>
      </c>
      <c r="V1323" s="3" t="str">
        <f t="shared" si="327"/>
        <v>PASS</v>
      </c>
      <c r="W1323" s="3" t="str">
        <f t="shared" si="328"/>
        <v>PASS</v>
      </c>
      <c r="X1323" s="3" t="str">
        <f t="shared" si="329"/>
        <v>PASS</v>
      </c>
      <c r="Y1323" s="3" t="str">
        <f t="shared" si="330"/>
        <v>PASS</v>
      </c>
      <c r="Z1323" s="3" t="str">
        <f t="shared" si="331"/>
        <v>PASS</v>
      </c>
      <c r="AA1323" s="18">
        <f t="shared" si="332"/>
        <v>3</v>
      </c>
      <c r="AB1323" s="3" t="str">
        <f t="shared" si="333"/>
        <v>A094820</v>
      </c>
      <c r="AC1323" s="13" t="str">
        <f t="shared" si="334"/>
        <v>일진파워</v>
      </c>
    </row>
    <row r="1324" spans="1:29" hidden="1">
      <c r="A1324" s="55">
        <f t="shared" si="335"/>
        <v>1316</v>
      </c>
      <c r="B1324" s="146" t="s">
        <v>2563</v>
      </c>
      <c r="C1324" s="176" t="s">
        <v>3417</v>
      </c>
      <c r="D1324" s="40" t="s">
        <v>1474</v>
      </c>
      <c r="E1324" s="41">
        <v>54830</v>
      </c>
      <c r="F1324" s="42">
        <v>20191816</v>
      </c>
      <c r="G1324" s="42">
        <v>10649160</v>
      </c>
      <c r="H1324" s="89">
        <v>52.74</v>
      </c>
      <c r="I1324" s="48"/>
      <c r="J1324" s="48"/>
      <c r="K1324" s="48"/>
      <c r="L1324" s="48"/>
      <c r="N1324" s="3" t="str">
        <f t="shared" si="320"/>
        <v>1</v>
      </c>
      <c r="O1324" s="3" t="str">
        <f t="shared" si="321"/>
        <v>1</v>
      </c>
      <c r="P1324" s="3" t="str">
        <f t="shared" si="322"/>
        <v>1</v>
      </c>
      <c r="Q1324" s="3" t="str">
        <f t="shared" si="323"/>
        <v>1</v>
      </c>
      <c r="R1324" s="8">
        <f t="shared" si="324"/>
        <v>4</v>
      </c>
      <c r="S1324" s="6" t="str">
        <f t="shared" si="325"/>
        <v/>
      </c>
      <c r="T1324" s="6">
        <f t="shared" si="326"/>
        <v>0</v>
      </c>
      <c r="V1324" s="3" t="str">
        <f t="shared" si="327"/>
        <v>PASS</v>
      </c>
      <c r="W1324" s="3" t="str">
        <f t="shared" si="328"/>
        <v>PASS</v>
      </c>
      <c r="X1324" s="3" t="str">
        <f t="shared" si="329"/>
        <v>PASS</v>
      </c>
      <c r="Y1324" s="3" t="str">
        <f t="shared" si="330"/>
        <v>FAIL</v>
      </c>
      <c r="Z1324" s="3" t="str">
        <f t="shared" si="331"/>
        <v>PASS</v>
      </c>
      <c r="AA1324" s="18">
        <f t="shared" si="332"/>
        <v>3</v>
      </c>
      <c r="AB1324" s="3" t="str">
        <f t="shared" si="333"/>
        <v>A208710</v>
      </c>
      <c r="AC1324" s="13" t="str">
        <f t="shared" si="334"/>
        <v>바이오로그디바이스</v>
      </c>
    </row>
    <row r="1325" spans="1:29" hidden="1">
      <c r="A1325" s="55">
        <f t="shared" si="335"/>
        <v>1317</v>
      </c>
      <c r="B1325" s="143" t="s">
        <v>2267</v>
      </c>
      <c r="C1325" s="175" t="s">
        <v>3412</v>
      </c>
      <c r="D1325" s="37" t="s">
        <v>2289</v>
      </c>
      <c r="E1325" s="38">
        <v>70198</v>
      </c>
      <c r="F1325" s="39">
        <v>56689467</v>
      </c>
      <c r="G1325" s="39">
        <v>32112039</v>
      </c>
      <c r="H1325" s="88">
        <v>56.65</v>
      </c>
      <c r="I1325" s="47">
        <v>1377636</v>
      </c>
      <c r="J1325" s="47">
        <v>1385955</v>
      </c>
      <c r="K1325" s="47">
        <v>1567566</v>
      </c>
      <c r="L1325" s="47">
        <v>2056491</v>
      </c>
      <c r="N1325" s="3" t="str">
        <f t="shared" si="320"/>
        <v>0</v>
      </c>
      <c r="O1325" s="3" t="str">
        <f t="shared" si="321"/>
        <v>0</v>
      </c>
      <c r="P1325" s="3" t="str">
        <f t="shared" si="322"/>
        <v>0</v>
      </c>
      <c r="Q1325" s="3" t="str">
        <f t="shared" si="323"/>
        <v>0</v>
      </c>
      <c r="R1325" s="8">
        <f t="shared" si="324"/>
        <v>0</v>
      </c>
      <c r="S1325" s="6">
        <f t="shared" si="325"/>
        <v>56.65</v>
      </c>
      <c r="T1325" s="6">
        <f t="shared" si="326"/>
        <v>11.267786306757833</v>
      </c>
      <c r="V1325" s="3" t="str">
        <f t="shared" si="327"/>
        <v>PASS</v>
      </c>
      <c r="W1325" s="3" t="str">
        <f t="shared" si="328"/>
        <v>PASS</v>
      </c>
      <c r="X1325" s="3" t="str">
        <f t="shared" si="329"/>
        <v>PASS</v>
      </c>
      <c r="Y1325" s="3" t="str">
        <f t="shared" si="330"/>
        <v>PASS</v>
      </c>
      <c r="Z1325" s="3" t="str">
        <f t="shared" si="331"/>
        <v>PASS</v>
      </c>
      <c r="AA1325" s="18">
        <f t="shared" si="332"/>
        <v>3</v>
      </c>
      <c r="AB1325" s="3" t="str">
        <f t="shared" si="333"/>
        <v>A119850</v>
      </c>
      <c r="AC1325" s="13" t="str">
        <f t="shared" si="334"/>
        <v>지엔씨에너지</v>
      </c>
    </row>
    <row r="1326" spans="1:29" hidden="1">
      <c r="A1326" s="55">
        <f t="shared" si="335"/>
        <v>1318</v>
      </c>
      <c r="B1326" s="143" t="s">
        <v>1261</v>
      </c>
      <c r="C1326" s="175" t="s">
        <v>3472</v>
      </c>
      <c r="D1326" s="37" t="s">
        <v>2286</v>
      </c>
      <c r="E1326" s="38">
        <v>61020</v>
      </c>
      <c r="F1326" s="39">
        <v>58714734</v>
      </c>
      <c r="G1326" s="39">
        <v>19609158</v>
      </c>
      <c r="H1326" s="88">
        <v>33.4</v>
      </c>
      <c r="I1326" s="47">
        <v>546279</v>
      </c>
      <c r="J1326" s="47">
        <v>468618</v>
      </c>
      <c r="K1326" s="47">
        <v>1233411</v>
      </c>
      <c r="L1326" s="47">
        <v>851650</v>
      </c>
      <c r="N1326" s="3" t="str">
        <f t="shared" si="320"/>
        <v>0</v>
      </c>
      <c r="O1326" s="3" t="str">
        <f t="shared" si="321"/>
        <v>0</v>
      </c>
      <c r="P1326" s="3" t="str">
        <f t="shared" si="322"/>
        <v>0</v>
      </c>
      <c r="Q1326" s="3" t="str">
        <f t="shared" si="323"/>
        <v>0</v>
      </c>
      <c r="R1326" s="8">
        <f t="shared" si="324"/>
        <v>0</v>
      </c>
      <c r="S1326" s="6">
        <f t="shared" si="325"/>
        <v>33.4</v>
      </c>
      <c r="T1326" s="6">
        <f t="shared" si="326"/>
        <v>5.2796935092987054</v>
      </c>
      <c r="V1326" s="3" t="str">
        <f t="shared" si="327"/>
        <v>PASS</v>
      </c>
      <c r="W1326" s="3" t="str">
        <f t="shared" si="328"/>
        <v>PASS</v>
      </c>
      <c r="X1326" s="3" t="str">
        <f t="shared" si="329"/>
        <v>PASS</v>
      </c>
      <c r="Y1326" s="3" t="str">
        <f t="shared" si="330"/>
        <v>PASS</v>
      </c>
      <c r="Z1326" s="3" t="str">
        <f t="shared" si="331"/>
        <v>PASS</v>
      </c>
      <c r="AA1326" s="18">
        <f t="shared" si="332"/>
        <v>3</v>
      </c>
      <c r="AB1326" s="3" t="str">
        <f t="shared" si="333"/>
        <v>A083550</v>
      </c>
      <c r="AC1326" s="13" t="str">
        <f t="shared" si="334"/>
        <v>케이엠</v>
      </c>
    </row>
    <row r="1327" spans="1:29" hidden="1">
      <c r="A1327" s="55">
        <f t="shared" si="335"/>
        <v>1319</v>
      </c>
      <c r="B1327" s="143" t="s">
        <v>2118</v>
      </c>
      <c r="C1327" s="175" t="s">
        <v>3306</v>
      </c>
      <c r="D1327" s="37" t="s">
        <v>2294</v>
      </c>
      <c r="E1327" s="38">
        <v>80365</v>
      </c>
      <c r="F1327" s="39">
        <v>12429446</v>
      </c>
      <c r="G1327" s="39">
        <v>21432414</v>
      </c>
      <c r="H1327" s="88">
        <v>172.43</v>
      </c>
      <c r="I1327" s="47">
        <v>-1999270</v>
      </c>
      <c r="J1327" s="47">
        <v>256682</v>
      </c>
      <c r="K1327" s="47">
        <v>-748631</v>
      </c>
      <c r="L1327" s="47">
        <v>-5383273</v>
      </c>
      <c r="N1327" s="3" t="str">
        <f t="shared" si="320"/>
        <v>1</v>
      </c>
      <c r="O1327" s="3" t="str">
        <f t="shared" si="321"/>
        <v>0</v>
      </c>
      <c r="P1327" s="3" t="str">
        <f t="shared" si="322"/>
        <v>1</v>
      </c>
      <c r="Q1327" s="3" t="str">
        <f t="shared" si="323"/>
        <v>1</v>
      </c>
      <c r="R1327" s="8">
        <f t="shared" si="324"/>
        <v>3</v>
      </c>
      <c r="S1327" s="6">
        <f t="shared" si="325"/>
        <v>172.43</v>
      </c>
      <c r="T1327" s="6">
        <f t="shared" si="326"/>
        <v>-63.353523560100747</v>
      </c>
      <c r="V1327" s="3" t="str">
        <f t="shared" si="327"/>
        <v>PASS</v>
      </c>
      <c r="W1327" s="3" t="str">
        <f t="shared" si="328"/>
        <v>PASS</v>
      </c>
      <c r="X1327" s="3" t="str">
        <f t="shared" si="329"/>
        <v>PASS</v>
      </c>
      <c r="Y1327" s="3" t="str">
        <f t="shared" si="330"/>
        <v>PASS</v>
      </c>
      <c r="Z1327" s="3" t="str">
        <f t="shared" si="331"/>
        <v>FAIL</v>
      </c>
      <c r="AA1327" s="18">
        <f t="shared" si="332"/>
        <v>3</v>
      </c>
      <c r="AB1327" s="3" t="str">
        <f t="shared" si="333"/>
        <v>A127120</v>
      </c>
      <c r="AC1327" s="13" t="str">
        <f t="shared" si="334"/>
        <v>디엔에이링크</v>
      </c>
    </row>
    <row r="1328" spans="1:29" hidden="1">
      <c r="A1328" s="55">
        <f t="shared" si="335"/>
        <v>1320</v>
      </c>
      <c r="B1328" s="143" t="s">
        <v>1333</v>
      </c>
      <c r="C1328" s="175" t="s">
        <v>1853</v>
      </c>
      <c r="D1328" s="37" t="s">
        <v>2286</v>
      </c>
      <c r="E1328" s="38">
        <v>66133</v>
      </c>
      <c r="F1328" s="39">
        <v>150221650</v>
      </c>
      <c r="G1328" s="39">
        <v>189665446</v>
      </c>
      <c r="H1328" s="88">
        <v>126.26</v>
      </c>
      <c r="I1328" s="47">
        <v>-684278</v>
      </c>
      <c r="J1328" s="47">
        <v>75905</v>
      </c>
      <c r="K1328" s="47">
        <v>-1591423</v>
      </c>
      <c r="L1328" s="47">
        <v>1756974</v>
      </c>
      <c r="N1328" s="3" t="str">
        <f t="shared" si="320"/>
        <v>1</v>
      </c>
      <c r="O1328" s="3" t="str">
        <f t="shared" si="321"/>
        <v>0</v>
      </c>
      <c r="P1328" s="3" t="str">
        <f t="shared" si="322"/>
        <v>1</v>
      </c>
      <c r="Q1328" s="3" t="str">
        <f t="shared" si="323"/>
        <v>0</v>
      </c>
      <c r="R1328" s="8">
        <f t="shared" si="324"/>
        <v>2</v>
      </c>
      <c r="S1328" s="6">
        <f t="shared" si="325"/>
        <v>126.26</v>
      </c>
      <c r="T1328" s="6">
        <f t="shared" si="326"/>
        <v>-0.29477908144398629</v>
      </c>
      <c r="V1328" s="3" t="str">
        <f t="shared" si="327"/>
        <v>PASS</v>
      </c>
      <c r="W1328" s="3" t="str">
        <f t="shared" si="328"/>
        <v>PASS</v>
      </c>
      <c r="X1328" s="3" t="str">
        <f t="shared" si="329"/>
        <v>PASS</v>
      </c>
      <c r="Y1328" s="3" t="str">
        <f t="shared" si="330"/>
        <v>PASS</v>
      </c>
      <c r="Z1328" s="3" t="str">
        <f t="shared" si="331"/>
        <v>PASS</v>
      </c>
      <c r="AA1328" s="18">
        <f t="shared" si="332"/>
        <v>3</v>
      </c>
      <c r="AB1328" s="3" t="str">
        <f t="shared" si="333"/>
        <v>A092220</v>
      </c>
      <c r="AC1328" s="13" t="str">
        <f t="shared" si="334"/>
        <v>KEC</v>
      </c>
    </row>
    <row r="1329" spans="1:29" hidden="1">
      <c r="A1329" s="55">
        <f t="shared" si="335"/>
        <v>1321</v>
      </c>
      <c r="B1329" s="146" t="s">
        <v>861</v>
      </c>
      <c r="C1329" s="176" t="s">
        <v>3450</v>
      </c>
      <c r="D1329" s="40" t="s">
        <v>2289</v>
      </c>
      <c r="E1329" s="41">
        <v>64441</v>
      </c>
      <c r="F1329" s="42">
        <v>54153233</v>
      </c>
      <c r="G1329" s="42">
        <v>43910181</v>
      </c>
      <c r="H1329" s="89">
        <v>81.09</v>
      </c>
      <c r="I1329" s="48">
        <v>797925</v>
      </c>
      <c r="J1329" s="48">
        <v>-682514</v>
      </c>
      <c r="K1329" s="48">
        <v>88979</v>
      </c>
      <c r="L1329" s="48">
        <v>-1442624</v>
      </c>
      <c r="N1329" s="3" t="str">
        <f t="shared" si="320"/>
        <v>0</v>
      </c>
      <c r="O1329" s="3" t="str">
        <f t="shared" si="321"/>
        <v>1</v>
      </c>
      <c r="P1329" s="3" t="str">
        <f t="shared" si="322"/>
        <v>0</v>
      </c>
      <c r="Q1329" s="3" t="str">
        <f t="shared" si="323"/>
        <v>1</v>
      </c>
      <c r="R1329" s="8">
        <f t="shared" si="324"/>
        <v>2</v>
      </c>
      <c r="S1329" s="6">
        <f t="shared" si="325"/>
        <v>81.09</v>
      </c>
      <c r="T1329" s="6">
        <f t="shared" si="326"/>
        <v>-2.2865375369186176</v>
      </c>
      <c r="V1329" s="3" t="str">
        <f t="shared" si="327"/>
        <v>PASS</v>
      </c>
      <c r="W1329" s="3" t="str">
        <f t="shared" si="328"/>
        <v>PASS</v>
      </c>
      <c r="X1329" s="3" t="str">
        <f t="shared" si="329"/>
        <v>PASS</v>
      </c>
      <c r="Y1329" s="3" t="str">
        <f t="shared" si="330"/>
        <v>PASS</v>
      </c>
      <c r="Z1329" s="3" t="str">
        <f t="shared" si="331"/>
        <v>PASS</v>
      </c>
      <c r="AA1329" s="18">
        <f t="shared" si="332"/>
        <v>3</v>
      </c>
      <c r="AB1329" s="3" t="str">
        <f t="shared" si="333"/>
        <v>A042370</v>
      </c>
      <c r="AC1329" s="13" t="str">
        <f t="shared" si="334"/>
        <v>비츠로테크</v>
      </c>
    </row>
    <row r="1330" spans="1:29" hidden="1">
      <c r="A1330" s="55">
        <f t="shared" si="335"/>
        <v>1322</v>
      </c>
      <c r="B1330" s="143" t="s">
        <v>1410</v>
      </c>
      <c r="C1330" s="175" t="s">
        <v>3390</v>
      </c>
      <c r="D1330" s="37" t="s">
        <v>2289</v>
      </c>
      <c r="E1330" s="38">
        <v>71011</v>
      </c>
      <c r="F1330" s="39">
        <v>114961895</v>
      </c>
      <c r="G1330" s="39">
        <v>81887651</v>
      </c>
      <c r="H1330" s="88">
        <v>71.23</v>
      </c>
      <c r="I1330" s="47">
        <v>2796422</v>
      </c>
      <c r="J1330" s="47">
        <v>5682693</v>
      </c>
      <c r="K1330" s="47">
        <v>147326</v>
      </c>
      <c r="L1330" s="47">
        <v>-846281</v>
      </c>
      <c r="N1330" s="3" t="str">
        <f t="shared" si="320"/>
        <v>0</v>
      </c>
      <c r="O1330" s="3" t="str">
        <f t="shared" si="321"/>
        <v>0</v>
      </c>
      <c r="P1330" s="3" t="str">
        <f t="shared" si="322"/>
        <v>0</v>
      </c>
      <c r="Q1330" s="3" t="str">
        <f t="shared" si="323"/>
        <v>1</v>
      </c>
      <c r="R1330" s="8">
        <f t="shared" si="324"/>
        <v>1</v>
      </c>
      <c r="S1330" s="6">
        <f t="shared" si="325"/>
        <v>71.23</v>
      </c>
      <c r="T1330" s="6">
        <f t="shared" si="326"/>
        <v>6.7675989509393517</v>
      </c>
      <c r="V1330" s="3" t="str">
        <f t="shared" si="327"/>
        <v>PASS</v>
      </c>
      <c r="W1330" s="3" t="str">
        <f t="shared" si="328"/>
        <v>PASS</v>
      </c>
      <c r="X1330" s="3" t="str">
        <f t="shared" si="329"/>
        <v>PASS</v>
      </c>
      <c r="Y1330" s="3" t="str">
        <f t="shared" si="330"/>
        <v>PASS</v>
      </c>
      <c r="Z1330" s="3" t="str">
        <f t="shared" si="331"/>
        <v>PASS</v>
      </c>
      <c r="AA1330" s="18">
        <f t="shared" si="332"/>
        <v>3</v>
      </c>
      <c r="AB1330" s="3" t="str">
        <f t="shared" si="333"/>
        <v>A102210</v>
      </c>
      <c r="AC1330" s="13" t="str">
        <f t="shared" si="334"/>
        <v>해덕파워웨이</v>
      </c>
    </row>
    <row r="1331" spans="1:29" hidden="1">
      <c r="A1331" s="55">
        <f t="shared" si="335"/>
        <v>1323</v>
      </c>
      <c r="B1331" s="143" t="s">
        <v>1353</v>
      </c>
      <c r="C1331" s="175" t="s">
        <v>5742</v>
      </c>
      <c r="D1331" s="37" t="s">
        <v>2286</v>
      </c>
      <c r="E1331" s="38">
        <v>240066</v>
      </c>
      <c r="F1331" s="39">
        <v>77544430</v>
      </c>
      <c r="G1331" s="39">
        <v>5889810</v>
      </c>
      <c r="H1331" s="88">
        <v>7.6</v>
      </c>
      <c r="I1331" s="47">
        <v>1412246</v>
      </c>
      <c r="J1331" s="47">
        <v>3988622</v>
      </c>
      <c r="K1331" s="47">
        <v>4282210</v>
      </c>
      <c r="L1331" s="47"/>
      <c r="N1331" s="3" t="str">
        <f t="shared" si="320"/>
        <v>0</v>
      </c>
      <c r="O1331" s="3" t="str">
        <f t="shared" si="321"/>
        <v>0</v>
      </c>
      <c r="P1331" s="3" t="str">
        <f t="shared" si="322"/>
        <v>0</v>
      </c>
      <c r="Q1331" s="3" t="str">
        <f t="shared" si="323"/>
        <v>1</v>
      </c>
      <c r="R1331" s="8">
        <f t="shared" si="324"/>
        <v>1</v>
      </c>
      <c r="S1331" s="6">
        <f t="shared" si="325"/>
        <v>7.6</v>
      </c>
      <c r="T1331" s="6">
        <f t="shared" si="326"/>
        <v>12.487135439644085</v>
      </c>
      <c r="V1331" s="3" t="str">
        <f t="shared" si="327"/>
        <v>PASS</v>
      </c>
      <c r="W1331" s="3" t="str">
        <f t="shared" si="328"/>
        <v>PASS</v>
      </c>
      <c r="X1331" s="3" t="str">
        <f t="shared" si="329"/>
        <v>PASS</v>
      </c>
      <c r="Y1331" s="3" t="str">
        <f t="shared" si="330"/>
        <v>PASS</v>
      </c>
      <c r="Z1331" s="3" t="str">
        <f t="shared" si="331"/>
        <v>PASS</v>
      </c>
      <c r="AA1331" s="18">
        <f t="shared" si="332"/>
        <v>3</v>
      </c>
      <c r="AB1331" s="3" t="str">
        <f t="shared" si="333"/>
        <v>A094840</v>
      </c>
      <c r="AC1331" s="13" t="str">
        <f t="shared" si="334"/>
        <v>슈프리마에이치큐</v>
      </c>
    </row>
    <row r="1332" spans="1:29" hidden="1">
      <c r="A1332" s="55">
        <f t="shared" si="335"/>
        <v>1324</v>
      </c>
      <c r="B1332" s="143" t="s">
        <v>592</v>
      </c>
      <c r="C1332" s="175" t="s">
        <v>1916</v>
      </c>
      <c r="D1332" s="37" t="s">
        <v>2288</v>
      </c>
      <c r="E1332" s="38">
        <v>74529</v>
      </c>
      <c r="F1332" s="39">
        <v>117401874</v>
      </c>
      <c r="G1332" s="39">
        <v>11575322</v>
      </c>
      <c r="H1332" s="88">
        <v>9.86</v>
      </c>
      <c r="I1332" s="47">
        <v>645686</v>
      </c>
      <c r="J1332" s="47">
        <v>534574</v>
      </c>
      <c r="K1332" s="47">
        <v>406047</v>
      </c>
      <c r="L1332" s="47">
        <v>656464</v>
      </c>
      <c r="N1332" s="3" t="str">
        <f t="shared" si="320"/>
        <v>0</v>
      </c>
      <c r="O1332" s="3" t="str">
        <f t="shared" si="321"/>
        <v>0</v>
      </c>
      <c r="P1332" s="3" t="str">
        <f t="shared" si="322"/>
        <v>0</v>
      </c>
      <c r="Q1332" s="3" t="str">
        <f t="shared" si="323"/>
        <v>0</v>
      </c>
      <c r="R1332" s="8">
        <f t="shared" si="324"/>
        <v>0</v>
      </c>
      <c r="S1332" s="6">
        <f t="shared" si="325"/>
        <v>9.86</v>
      </c>
      <c r="T1332" s="6">
        <f t="shared" si="326"/>
        <v>1.9103366271649123</v>
      </c>
      <c r="V1332" s="3" t="str">
        <f t="shared" si="327"/>
        <v>PASS</v>
      </c>
      <c r="W1332" s="3" t="str">
        <f t="shared" si="328"/>
        <v>PASS</v>
      </c>
      <c r="X1332" s="3" t="str">
        <f t="shared" si="329"/>
        <v>PASS</v>
      </c>
      <c r="Y1332" s="3" t="str">
        <f t="shared" si="330"/>
        <v>PASS</v>
      </c>
      <c r="Z1332" s="3" t="str">
        <f t="shared" si="331"/>
        <v>PASS</v>
      </c>
      <c r="AA1332" s="18">
        <f t="shared" si="332"/>
        <v>3</v>
      </c>
      <c r="AB1332" s="3" t="str">
        <f t="shared" si="333"/>
        <v>A024070</v>
      </c>
      <c r="AC1332" s="13" t="str">
        <f t="shared" si="334"/>
        <v>WISCOM</v>
      </c>
    </row>
    <row r="1333" spans="1:29" hidden="1">
      <c r="A1333" s="55">
        <f t="shared" si="335"/>
        <v>1325</v>
      </c>
      <c r="B1333" s="143" t="s">
        <v>43</v>
      </c>
      <c r="C1333" s="175" t="s">
        <v>3434</v>
      </c>
      <c r="D1333" s="37" t="s">
        <v>2288</v>
      </c>
      <c r="E1333" s="38">
        <v>68769</v>
      </c>
      <c r="F1333" s="39">
        <v>122714299</v>
      </c>
      <c r="G1333" s="39">
        <v>41287068</v>
      </c>
      <c r="H1333" s="88">
        <v>33.64</v>
      </c>
      <c r="I1333" s="47">
        <v>-525403</v>
      </c>
      <c r="J1333" s="47">
        <v>-2152568</v>
      </c>
      <c r="K1333" s="47">
        <v>495457</v>
      </c>
      <c r="L1333" s="47">
        <v>-2593670</v>
      </c>
      <c r="N1333" s="3" t="str">
        <f t="shared" si="320"/>
        <v>1</v>
      </c>
      <c r="O1333" s="3" t="str">
        <f t="shared" si="321"/>
        <v>1</v>
      </c>
      <c r="P1333" s="3" t="str">
        <f t="shared" si="322"/>
        <v>0</v>
      </c>
      <c r="Q1333" s="3" t="str">
        <f t="shared" si="323"/>
        <v>1</v>
      </c>
      <c r="R1333" s="8">
        <f t="shared" si="324"/>
        <v>3</v>
      </c>
      <c r="S1333" s="6">
        <f t="shared" si="325"/>
        <v>33.64</v>
      </c>
      <c r="T1333" s="6">
        <f t="shared" si="326"/>
        <v>-3.89211692436918</v>
      </c>
      <c r="V1333" s="3" t="str">
        <f t="shared" si="327"/>
        <v>PASS</v>
      </c>
      <c r="W1333" s="3" t="str">
        <f t="shared" si="328"/>
        <v>PASS</v>
      </c>
      <c r="X1333" s="3" t="str">
        <f t="shared" si="329"/>
        <v>PASS</v>
      </c>
      <c r="Y1333" s="3" t="str">
        <f t="shared" si="330"/>
        <v>PASS</v>
      </c>
      <c r="Z1333" s="3" t="str">
        <f t="shared" si="331"/>
        <v>PASS</v>
      </c>
      <c r="AA1333" s="18">
        <f t="shared" si="332"/>
        <v>3</v>
      </c>
      <c r="AB1333" s="3" t="str">
        <f t="shared" si="333"/>
        <v>A000910</v>
      </c>
      <c r="AC1333" s="13" t="str">
        <f t="shared" si="334"/>
        <v>유니온</v>
      </c>
    </row>
    <row r="1334" spans="1:29" hidden="1">
      <c r="A1334" s="55">
        <f t="shared" si="335"/>
        <v>1326</v>
      </c>
      <c r="B1334" s="146" t="s">
        <v>787</v>
      </c>
      <c r="C1334" s="176" t="s">
        <v>3409</v>
      </c>
      <c r="D1334" s="40" t="s">
        <v>2287</v>
      </c>
      <c r="E1334" s="41">
        <v>76428</v>
      </c>
      <c r="F1334" s="42">
        <v>66721984</v>
      </c>
      <c r="G1334" s="42">
        <v>24157192</v>
      </c>
      <c r="H1334" s="89">
        <v>36.21</v>
      </c>
      <c r="I1334" s="48">
        <v>-1671473</v>
      </c>
      <c r="J1334" s="48">
        <v>281941</v>
      </c>
      <c r="K1334" s="48">
        <v>5690855</v>
      </c>
      <c r="L1334" s="48">
        <v>1584101</v>
      </c>
      <c r="N1334" s="3" t="str">
        <f t="shared" si="320"/>
        <v>1</v>
      </c>
      <c r="O1334" s="3" t="str">
        <f t="shared" si="321"/>
        <v>0</v>
      </c>
      <c r="P1334" s="3" t="str">
        <f t="shared" si="322"/>
        <v>0</v>
      </c>
      <c r="Q1334" s="3" t="str">
        <f t="shared" si="323"/>
        <v>0</v>
      </c>
      <c r="R1334" s="8">
        <f t="shared" si="324"/>
        <v>1</v>
      </c>
      <c r="S1334" s="6">
        <f t="shared" si="325"/>
        <v>36.21</v>
      </c>
      <c r="T1334" s="6">
        <f t="shared" si="326"/>
        <v>8.8208168390196544</v>
      </c>
      <c r="V1334" s="3" t="str">
        <f t="shared" si="327"/>
        <v>PASS</v>
      </c>
      <c r="W1334" s="3" t="str">
        <f t="shared" si="328"/>
        <v>PASS</v>
      </c>
      <c r="X1334" s="3" t="str">
        <f t="shared" si="329"/>
        <v>PASS</v>
      </c>
      <c r="Y1334" s="3" t="str">
        <f t="shared" si="330"/>
        <v>PASS</v>
      </c>
      <c r="Z1334" s="3" t="str">
        <f t="shared" si="331"/>
        <v>PASS</v>
      </c>
      <c r="AA1334" s="18">
        <f t="shared" si="332"/>
        <v>3</v>
      </c>
      <c r="AB1334" s="3" t="str">
        <f t="shared" si="333"/>
        <v>A037070</v>
      </c>
      <c r="AC1334" s="13" t="str">
        <f t="shared" si="334"/>
        <v>파세코</v>
      </c>
    </row>
    <row r="1335" spans="1:29" hidden="1">
      <c r="A1335" s="19">
        <f t="shared" si="335"/>
        <v>1327</v>
      </c>
      <c r="B1335" s="143" t="s">
        <v>1139</v>
      </c>
      <c r="C1335" s="175" t="s">
        <v>3538</v>
      </c>
      <c r="D1335" s="37" t="s">
        <v>2289</v>
      </c>
      <c r="E1335" s="38">
        <v>55598</v>
      </c>
      <c r="F1335" s="39">
        <v>80774038</v>
      </c>
      <c r="G1335" s="39">
        <v>60498186</v>
      </c>
      <c r="H1335" s="88">
        <v>74.900000000000006</v>
      </c>
      <c r="I1335" s="47">
        <v>194262</v>
      </c>
      <c r="J1335" s="47">
        <v>128250</v>
      </c>
      <c r="K1335" s="47">
        <v>620108</v>
      </c>
      <c r="L1335" s="47">
        <v>1359339</v>
      </c>
      <c r="N1335" s="3" t="str">
        <f t="shared" si="320"/>
        <v>0</v>
      </c>
      <c r="O1335" s="3" t="str">
        <f t="shared" si="321"/>
        <v>0</v>
      </c>
      <c r="P1335" s="3" t="str">
        <f t="shared" si="322"/>
        <v>0</v>
      </c>
      <c r="Q1335" s="3" t="str">
        <f t="shared" si="323"/>
        <v>0</v>
      </c>
      <c r="R1335" s="8">
        <f t="shared" si="324"/>
        <v>0</v>
      </c>
      <c r="S1335" s="6">
        <f t="shared" si="325"/>
        <v>74.900000000000006</v>
      </c>
      <c r="T1335" s="6">
        <f t="shared" si="326"/>
        <v>2.8498748570673165</v>
      </c>
      <c r="V1335" s="3" t="str">
        <f t="shared" si="327"/>
        <v>PASS</v>
      </c>
      <c r="W1335" s="3" t="str">
        <f t="shared" si="328"/>
        <v>PASS</v>
      </c>
      <c r="X1335" s="3" t="str">
        <f t="shared" si="329"/>
        <v>PASS</v>
      </c>
      <c r="Y1335" s="3" t="str">
        <f t="shared" si="330"/>
        <v>PASS</v>
      </c>
      <c r="Z1335" s="3" t="str">
        <f t="shared" si="331"/>
        <v>PASS</v>
      </c>
      <c r="AA1335" s="18">
        <f t="shared" si="332"/>
        <v>3</v>
      </c>
      <c r="AB1335" s="3" t="str">
        <f t="shared" si="333"/>
        <v>A067170</v>
      </c>
      <c r="AC1335" s="13" t="str">
        <f t="shared" si="334"/>
        <v>오텍</v>
      </c>
    </row>
    <row r="1336" spans="1:29">
      <c r="A1336" s="55">
        <f t="shared" si="335"/>
        <v>1328</v>
      </c>
      <c r="B1336" s="143" t="s">
        <v>940</v>
      </c>
      <c r="C1336" s="175" t="s">
        <v>1760</v>
      </c>
      <c r="D1336" s="37" t="s">
        <v>2286</v>
      </c>
      <c r="E1336" s="38">
        <v>53285</v>
      </c>
      <c r="F1336" s="39">
        <v>22169252</v>
      </c>
      <c r="G1336" s="39">
        <v>104210599</v>
      </c>
      <c r="H1336" s="88">
        <v>470.07</v>
      </c>
      <c r="I1336" s="47">
        <v>-1895934</v>
      </c>
      <c r="J1336" s="47">
        <v>-2053839</v>
      </c>
      <c r="K1336" s="47">
        <v>-2067333</v>
      </c>
      <c r="L1336" s="47">
        <v>-13982867</v>
      </c>
      <c r="N1336" s="3" t="str">
        <f t="shared" si="320"/>
        <v>1</v>
      </c>
      <c r="O1336" s="3" t="str">
        <f t="shared" si="321"/>
        <v>1</v>
      </c>
      <c r="P1336" s="3" t="str">
        <f t="shared" si="322"/>
        <v>1</v>
      </c>
      <c r="Q1336" s="3" t="str">
        <f t="shared" si="323"/>
        <v>1</v>
      </c>
      <c r="R1336" s="8">
        <f t="shared" si="324"/>
        <v>4</v>
      </c>
      <c r="S1336" s="6">
        <f t="shared" si="325"/>
        <v>470.07</v>
      </c>
      <c r="T1336" s="6">
        <f t="shared" si="326"/>
        <v>-90.214920196676005</v>
      </c>
      <c r="V1336" s="3" t="str">
        <f t="shared" si="327"/>
        <v>PASS</v>
      </c>
      <c r="W1336" s="3" t="str">
        <f t="shared" si="328"/>
        <v>FAIL</v>
      </c>
      <c r="X1336" s="3" t="str">
        <f t="shared" si="329"/>
        <v>FAIL</v>
      </c>
      <c r="Y1336" s="3" t="str">
        <f t="shared" si="330"/>
        <v>FAIL</v>
      </c>
      <c r="Z1336" s="3" t="str">
        <f t="shared" si="331"/>
        <v>FAIL</v>
      </c>
      <c r="AA1336" s="18">
        <f t="shared" si="332"/>
        <v>1</v>
      </c>
      <c r="AB1336" s="3" t="str">
        <f t="shared" si="333"/>
        <v>A049550</v>
      </c>
      <c r="AC1336" s="13" t="str">
        <f t="shared" si="334"/>
        <v>잉크테크</v>
      </c>
    </row>
    <row r="1337" spans="1:29" hidden="1">
      <c r="A1337" s="55">
        <f t="shared" si="335"/>
        <v>1329</v>
      </c>
      <c r="B1337" s="143" t="s">
        <v>911</v>
      </c>
      <c r="C1337" s="175" t="s">
        <v>3512</v>
      </c>
      <c r="D1337" s="37" t="s">
        <v>2287</v>
      </c>
      <c r="E1337" s="38">
        <v>56687</v>
      </c>
      <c r="F1337" s="39">
        <v>33395191</v>
      </c>
      <c r="G1337" s="39">
        <v>3272781</v>
      </c>
      <c r="H1337" s="88">
        <v>9.8000000000000007</v>
      </c>
      <c r="I1337" s="47">
        <v>-279438</v>
      </c>
      <c r="J1337" s="47">
        <v>-67275</v>
      </c>
      <c r="K1337" s="47">
        <v>-358488</v>
      </c>
      <c r="L1337" s="47">
        <v>-962647</v>
      </c>
      <c r="N1337" s="3" t="str">
        <f t="shared" si="320"/>
        <v>1</v>
      </c>
      <c r="O1337" s="3" t="str">
        <f t="shared" si="321"/>
        <v>1</v>
      </c>
      <c r="P1337" s="3" t="str">
        <f t="shared" si="322"/>
        <v>1</v>
      </c>
      <c r="Q1337" s="3" t="str">
        <f t="shared" si="323"/>
        <v>1</v>
      </c>
      <c r="R1337" s="8">
        <f t="shared" si="324"/>
        <v>4</v>
      </c>
      <c r="S1337" s="6">
        <f t="shared" si="325"/>
        <v>9.8000000000000007</v>
      </c>
      <c r="T1337" s="6">
        <f t="shared" si="326"/>
        <v>-4.9942759722500165</v>
      </c>
      <c r="V1337" s="3" t="str">
        <f t="shared" si="327"/>
        <v>PASS</v>
      </c>
      <c r="W1337" s="3" t="str">
        <f t="shared" si="328"/>
        <v>PASS</v>
      </c>
      <c r="X1337" s="3" t="str">
        <f t="shared" si="329"/>
        <v>PASS</v>
      </c>
      <c r="Y1337" s="3" t="str">
        <f t="shared" si="330"/>
        <v>FAIL</v>
      </c>
      <c r="Z1337" s="3" t="str">
        <f t="shared" si="331"/>
        <v>PASS</v>
      </c>
      <c r="AA1337" s="18">
        <f t="shared" si="332"/>
        <v>3</v>
      </c>
      <c r="AB1337" s="3" t="str">
        <f t="shared" si="333"/>
        <v>A046390</v>
      </c>
      <c r="AC1337" s="13" t="str">
        <f t="shared" si="334"/>
        <v>삼화네트웍스</v>
      </c>
    </row>
    <row r="1338" spans="1:29" hidden="1">
      <c r="A1338" s="55">
        <f t="shared" si="335"/>
        <v>1330</v>
      </c>
      <c r="B1338" s="143" t="s">
        <v>130</v>
      </c>
      <c r="C1338" s="175" t="s">
        <v>3629</v>
      </c>
      <c r="D1338" s="37" t="s">
        <v>2288</v>
      </c>
      <c r="E1338" s="38">
        <v>46842</v>
      </c>
      <c r="F1338" s="39">
        <v>40009910</v>
      </c>
      <c r="G1338" s="39">
        <v>9518956</v>
      </c>
      <c r="H1338" s="88">
        <v>23.79</v>
      </c>
      <c r="I1338" s="47">
        <v>45522</v>
      </c>
      <c r="J1338" s="47">
        <v>452729</v>
      </c>
      <c r="K1338" s="47">
        <v>110548</v>
      </c>
      <c r="L1338" s="47">
        <v>-781255</v>
      </c>
      <c r="N1338" s="3" t="str">
        <f t="shared" si="320"/>
        <v>0</v>
      </c>
      <c r="O1338" s="3" t="str">
        <f t="shared" si="321"/>
        <v>0</v>
      </c>
      <c r="P1338" s="3" t="str">
        <f t="shared" si="322"/>
        <v>0</v>
      </c>
      <c r="Q1338" s="3" t="str">
        <f t="shared" si="323"/>
        <v>1</v>
      </c>
      <c r="R1338" s="8">
        <f t="shared" si="324"/>
        <v>1</v>
      </c>
      <c r="S1338" s="6">
        <f t="shared" si="325"/>
        <v>23.79</v>
      </c>
      <c r="T1338" s="6">
        <f t="shared" si="326"/>
        <v>-0.43103321152184548</v>
      </c>
      <c r="V1338" s="3" t="str">
        <f t="shared" si="327"/>
        <v>PASS</v>
      </c>
      <c r="W1338" s="3" t="str">
        <f t="shared" si="328"/>
        <v>PASS</v>
      </c>
      <c r="X1338" s="3" t="str">
        <f t="shared" si="329"/>
        <v>PASS</v>
      </c>
      <c r="Y1338" s="3" t="str">
        <f t="shared" si="330"/>
        <v>PASS</v>
      </c>
      <c r="Z1338" s="3" t="str">
        <f t="shared" si="331"/>
        <v>PASS</v>
      </c>
      <c r="AA1338" s="18">
        <f t="shared" si="332"/>
        <v>3</v>
      </c>
      <c r="AB1338" s="3" t="str">
        <f t="shared" si="333"/>
        <v>A002760</v>
      </c>
      <c r="AC1338" s="13" t="str">
        <f t="shared" si="334"/>
        <v>보락</v>
      </c>
    </row>
    <row r="1339" spans="1:29" hidden="1">
      <c r="A1339" s="55">
        <f t="shared" si="335"/>
        <v>1331</v>
      </c>
      <c r="B1339" s="146" t="s">
        <v>863</v>
      </c>
      <c r="C1339" s="176" t="s">
        <v>3369</v>
      </c>
      <c r="D1339" s="40" t="s">
        <v>2286</v>
      </c>
      <c r="E1339" s="41">
        <v>79061</v>
      </c>
      <c r="F1339" s="42">
        <v>46548458</v>
      </c>
      <c r="G1339" s="42">
        <v>32163128</v>
      </c>
      <c r="H1339" s="89">
        <v>69.099999999999994</v>
      </c>
      <c r="I1339" s="48">
        <v>874633</v>
      </c>
      <c r="J1339" s="48">
        <v>1308407</v>
      </c>
      <c r="K1339" s="48">
        <v>453134</v>
      </c>
      <c r="L1339" s="48">
        <v>1383282</v>
      </c>
      <c r="N1339" s="3" t="str">
        <f t="shared" si="320"/>
        <v>0</v>
      </c>
      <c r="O1339" s="3" t="str">
        <f t="shared" si="321"/>
        <v>0</v>
      </c>
      <c r="P1339" s="3" t="str">
        <f t="shared" si="322"/>
        <v>0</v>
      </c>
      <c r="Q1339" s="3" t="str">
        <f t="shared" si="323"/>
        <v>0</v>
      </c>
      <c r="R1339" s="8">
        <f t="shared" si="324"/>
        <v>0</v>
      </c>
      <c r="S1339" s="6">
        <f t="shared" si="325"/>
        <v>69.099999999999994</v>
      </c>
      <c r="T1339" s="6">
        <f t="shared" si="326"/>
        <v>8.6349928068508728</v>
      </c>
      <c r="V1339" s="3" t="str">
        <f t="shared" si="327"/>
        <v>PASS</v>
      </c>
      <c r="W1339" s="3" t="str">
        <f t="shared" si="328"/>
        <v>PASS</v>
      </c>
      <c r="X1339" s="3" t="str">
        <f t="shared" si="329"/>
        <v>PASS</v>
      </c>
      <c r="Y1339" s="3" t="str">
        <f t="shared" si="330"/>
        <v>PASS</v>
      </c>
      <c r="Z1339" s="3" t="str">
        <f t="shared" si="331"/>
        <v>PASS</v>
      </c>
      <c r="AA1339" s="18">
        <f t="shared" si="332"/>
        <v>3</v>
      </c>
      <c r="AB1339" s="3" t="str">
        <f t="shared" si="333"/>
        <v>A042500</v>
      </c>
      <c r="AC1339" s="13" t="str">
        <f t="shared" si="334"/>
        <v>링네트</v>
      </c>
    </row>
    <row r="1340" spans="1:29" hidden="1">
      <c r="A1340" s="55">
        <f t="shared" si="335"/>
        <v>1332</v>
      </c>
      <c r="B1340" s="143" t="s">
        <v>349</v>
      </c>
      <c r="C1340" s="175" t="s">
        <v>3510</v>
      </c>
      <c r="D1340" s="37" t="s">
        <v>2288</v>
      </c>
      <c r="E1340" s="38">
        <v>58800</v>
      </c>
      <c r="F1340" s="39">
        <v>76022084</v>
      </c>
      <c r="G1340" s="39">
        <v>67863498</v>
      </c>
      <c r="H1340" s="88">
        <v>89.27</v>
      </c>
      <c r="I1340" s="47">
        <v>1587344</v>
      </c>
      <c r="J1340" s="47">
        <v>2305994</v>
      </c>
      <c r="K1340" s="47">
        <v>-1863794</v>
      </c>
      <c r="L1340" s="47">
        <v>1334238</v>
      </c>
      <c r="N1340" s="3" t="str">
        <f t="shared" si="320"/>
        <v>0</v>
      </c>
      <c r="O1340" s="3" t="str">
        <f t="shared" si="321"/>
        <v>0</v>
      </c>
      <c r="P1340" s="3" t="str">
        <f t="shared" si="322"/>
        <v>1</v>
      </c>
      <c r="Q1340" s="3" t="str">
        <f t="shared" si="323"/>
        <v>0</v>
      </c>
      <c r="R1340" s="8">
        <f t="shared" si="324"/>
        <v>1</v>
      </c>
      <c r="S1340" s="6">
        <f t="shared" si="325"/>
        <v>89.27</v>
      </c>
      <c r="T1340" s="6">
        <f t="shared" si="326"/>
        <v>4.4247432101440412</v>
      </c>
      <c r="V1340" s="3" t="str">
        <f t="shared" si="327"/>
        <v>PASS</v>
      </c>
      <c r="W1340" s="3" t="str">
        <f t="shared" si="328"/>
        <v>PASS</v>
      </c>
      <c r="X1340" s="3" t="str">
        <f t="shared" si="329"/>
        <v>PASS</v>
      </c>
      <c r="Y1340" s="3" t="str">
        <f t="shared" si="330"/>
        <v>PASS</v>
      </c>
      <c r="Z1340" s="3" t="str">
        <f t="shared" si="331"/>
        <v>PASS</v>
      </c>
      <c r="AA1340" s="18">
        <f t="shared" si="332"/>
        <v>3</v>
      </c>
      <c r="AB1340" s="3" t="str">
        <f t="shared" si="333"/>
        <v>A008870</v>
      </c>
      <c r="AC1340" s="13" t="str">
        <f t="shared" si="334"/>
        <v>금비</v>
      </c>
    </row>
    <row r="1341" spans="1:29" hidden="1">
      <c r="A1341" s="55">
        <f t="shared" si="335"/>
        <v>1333</v>
      </c>
      <c r="B1341" s="143" t="s">
        <v>896</v>
      </c>
      <c r="C1341" s="175" t="s">
        <v>3591</v>
      </c>
      <c r="D1341" s="37" t="s">
        <v>2288</v>
      </c>
      <c r="E1341" s="38">
        <v>50927</v>
      </c>
      <c r="F1341" s="39">
        <v>46108119</v>
      </c>
      <c r="G1341" s="39">
        <v>38126515</v>
      </c>
      <c r="H1341" s="88">
        <v>82.69</v>
      </c>
      <c r="I1341" s="47">
        <v>441337</v>
      </c>
      <c r="J1341" s="47">
        <v>1021687</v>
      </c>
      <c r="K1341" s="47">
        <v>756435</v>
      </c>
      <c r="L1341" s="47">
        <v>679766</v>
      </c>
      <c r="N1341" s="3" t="str">
        <f t="shared" si="320"/>
        <v>0</v>
      </c>
      <c r="O1341" s="3" t="str">
        <f t="shared" si="321"/>
        <v>0</v>
      </c>
      <c r="P1341" s="3" t="str">
        <f t="shared" si="322"/>
        <v>0</v>
      </c>
      <c r="Q1341" s="3" t="str">
        <f t="shared" si="323"/>
        <v>0</v>
      </c>
      <c r="R1341" s="8">
        <f t="shared" si="324"/>
        <v>0</v>
      </c>
      <c r="S1341" s="6">
        <f t="shared" si="325"/>
        <v>82.69</v>
      </c>
      <c r="T1341" s="6">
        <f t="shared" si="326"/>
        <v>6.2878839190989337</v>
      </c>
      <c r="V1341" s="3" t="str">
        <f t="shared" si="327"/>
        <v>PASS</v>
      </c>
      <c r="W1341" s="3" t="str">
        <f t="shared" si="328"/>
        <v>PASS</v>
      </c>
      <c r="X1341" s="3" t="str">
        <f t="shared" si="329"/>
        <v>PASS</v>
      </c>
      <c r="Y1341" s="3" t="str">
        <f t="shared" si="330"/>
        <v>PASS</v>
      </c>
      <c r="Z1341" s="3" t="str">
        <f t="shared" si="331"/>
        <v>PASS</v>
      </c>
      <c r="AA1341" s="18">
        <f t="shared" si="332"/>
        <v>3</v>
      </c>
      <c r="AB1341" s="3" t="str">
        <f t="shared" si="333"/>
        <v>A045060</v>
      </c>
      <c r="AC1341" s="13" t="str">
        <f t="shared" si="334"/>
        <v>오공</v>
      </c>
    </row>
    <row r="1342" spans="1:29" hidden="1">
      <c r="A1342" s="55">
        <f t="shared" si="335"/>
        <v>1334</v>
      </c>
      <c r="B1342" s="143" t="s">
        <v>768</v>
      </c>
      <c r="C1342" s="175" t="s">
        <v>3712</v>
      </c>
      <c r="D1342" s="37" t="s">
        <v>2294</v>
      </c>
      <c r="E1342" s="38">
        <v>33136</v>
      </c>
      <c r="F1342" s="39">
        <v>25093269</v>
      </c>
      <c r="G1342" s="39">
        <v>7325298</v>
      </c>
      <c r="H1342" s="88">
        <v>29.19</v>
      </c>
      <c r="I1342" s="47">
        <v>1517868</v>
      </c>
      <c r="J1342" s="47">
        <v>1309821</v>
      </c>
      <c r="K1342" s="47">
        <v>397426</v>
      </c>
      <c r="L1342" s="47">
        <v>1325326</v>
      </c>
      <c r="N1342" s="3" t="str">
        <f t="shared" si="320"/>
        <v>0</v>
      </c>
      <c r="O1342" s="3" t="str">
        <f t="shared" si="321"/>
        <v>0</v>
      </c>
      <c r="P1342" s="3" t="str">
        <f t="shared" si="322"/>
        <v>0</v>
      </c>
      <c r="Q1342" s="3" t="str">
        <f t="shared" si="323"/>
        <v>0</v>
      </c>
      <c r="R1342" s="8">
        <f t="shared" si="324"/>
        <v>0</v>
      </c>
      <c r="S1342" s="6">
        <f t="shared" si="325"/>
        <v>29.19</v>
      </c>
      <c r="T1342" s="6">
        <f t="shared" si="326"/>
        <v>18.134109987821834</v>
      </c>
      <c r="V1342" s="3" t="str">
        <f t="shared" si="327"/>
        <v>PASS</v>
      </c>
      <c r="W1342" s="3" t="str">
        <f t="shared" si="328"/>
        <v>PASS</v>
      </c>
      <c r="X1342" s="3" t="str">
        <f t="shared" si="329"/>
        <v>PASS</v>
      </c>
      <c r="Y1342" s="3" t="str">
        <f t="shared" si="330"/>
        <v>PASS</v>
      </c>
      <c r="Z1342" s="3" t="str">
        <f t="shared" si="331"/>
        <v>PASS</v>
      </c>
      <c r="AA1342" s="18">
        <f t="shared" si="332"/>
        <v>3</v>
      </c>
      <c r="AB1342" s="3" t="str">
        <f t="shared" si="333"/>
        <v>A036480</v>
      </c>
      <c r="AC1342" s="13" t="str">
        <f t="shared" si="334"/>
        <v>대성미생물</v>
      </c>
    </row>
    <row r="1343" spans="1:29" hidden="1">
      <c r="A1343" s="55">
        <f t="shared" si="335"/>
        <v>1335</v>
      </c>
      <c r="B1343" s="143" t="s">
        <v>1503</v>
      </c>
      <c r="C1343" s="175" t="s">
        <v>1766</v>
      </c>
      <c r="D1343" s="37" t="s">
        <v>2287</v>
      </c>
      <c r="E1343" s="38">
        <v>66843</v>
      </c>
      <c r="F1343" s="39">
        <v>142653028</v>
      </c>
      <c r="G1343" s="39">
        <v>283728828</v>
      </c>
      <c r="H1343" s="88">
        <v>198.89</v>
      </c>
      <c r="I1343" s="47">
        <v>-841390</v>
      </c>
      <c r="J1343" s="47">
        <v>12842429</v>
      </c>
      <c r="K1343" s="47">
        <v>6392740</v>
      </c>
      <c r="L1343" s="47">
        <v>-9023997</v>
      </c>
      <c r="N1343" s="3" t="str">
        <f t="shared" si="320"/>
        <v>1</v>
      </c>
      <c r="O1343" s="3" t="str">
        <f t="shared" si="321"/>
        <v>0</v>
      </c>
      <c r="P1343" s="3" t="str">
        <f t="shared" si="322"/>
        <v>0</v>
      </c>
      <c r="Q1343" s="3" t="str">
        <f t="shared" si="323"/>
        <v>1</v>
      </c>
      <c r="R1343" s="8">
        <f t="shared" si="324"/>
        <v>2</v>
      </c>
      <c r="S1343" s="6">
        <f t="shared" si="325"/>
        <v>198.89</v>
      </c>
      <c r="T1343" s="6">
        <f t="shared" si="326"/>
        <v>6.5682321163207273</v>
      </c>
      <c r="V1343" s="3" t="str">
        <f t="shared" si="327"/>
        <v>PASS</v>
      </c>
      <c r="W1343" s="3" t="str">
        <f t="shared" si="328"/>
        <v>PASS</v>
      </c>
      <c r="X1343" s="3" t="str">
        <f t="shared" si="329"/>
        <v>PASS</v>
      </c>
      <c r="Y1343" s="3" t="str">
        <f t="shared" si="330"/>
        <v>PASS</v>
      </c>
      <c r="Z1343" s="3" t="str">
        <f t="shared" si="331"/>
        <v>PASS</v>
      </c>
      <c r="AA1343" s="18">
        <f t="shared" si="332"/>
        <v>3</v>
      </c>
      <c r="AB1343" s="3" t="str">
        <f t="shared" si="333"/>
        <v>A123040</v>
      </c>
      <c r="AC1343" s="13" t="str">
        <f t="shared" si="334"/>
        <v>엠에스오토텍</v>
      </c>
    </row>
    <row r="1344" spans="1:29" hidden="1">
      <c r="A1344" s="55">
        <f t="shared" si="335"/>
        <v>1336</v>
      </c>
      <c r="B1344" s="146" t="s">
        <v>79</v>
      </c>
      <c r="C1344" s="176" t="s">
        <v>3352</v>
      </c>
      <c r="D1344" s="40" t="s">
        <v>2288</v>
      </c>
      <c r="E1344" s="41">
        <v>81400</v>
      </c>
      <c r="F1344" s="42">
        <v>63914104</v>
      </c>
      <c r="G1344" s="42">
        <v>17600831</v>
      </c>
      <c r="H1344" s="89">
        <v>27.54</v>
      </c>
      <c r="I1344" s="48">
        <v>588155</v>
      </c>
      <c r="J1344" s="48">
        <v>862194</v>
      </c>
      <c r="K1344" s="48">
        <v>272847</v>
      </c>
      <c r="L1344" s="48">
        <v>512137</v>
      </c>
      <c r="N1344" s="3" t="str">
        <f t="shared" si="320"/>
        <v>0</v>
      </c>
      <c r="O1344" s="3" t="str">
        <f t="shared" si="321"/>
        <v>0</v>
      </c>
      <c r="P1344" s="3" t="str">
        <f t="shared" si="322"/>
        <v>0</v>
      </c>
      <c r="Q1344" s="3" t="str">
        <f t="shared" si="323"/>
        <v>0</v>
      </c>
      <c r="R1344" s="8">
        <f t="shared" si="324"/>
        <v>0</v>
      </c>
      <c r="S1344" s="6">
        <f t="shared" si="325"/>
        <v>27.54</v>
      </c>
      <c r="T1344" s="6">
        <f t="shared" si="326"/>
        <v>3.4974017628409531</v>
      </c>
      <c r="V1344" s="3" t="str">
        <f t="shared" si="327"/>
        <v>PASS</v>
      </c>
      <c r="W1344" s="3" t="str">
        <f t="shared" si="328"/>
        <v>PASS</v>
      </c>
      <c r="X1344" s="3" t="str">
        <f t="shared" si="329"/>
        <v>PASS</v>
      </c>
      <c r="Y1344" s="3" t="str">
        <f t="shared" si="330"/>
        <v>PASS</v>
      </c>
      <c r="Z1344" s="3" t="str">
        <f t="shared" si="331"/>
        <v>PASS</v>
      </c>
      <c r="AA1344" s="18">
        <f t="shared" si="332"/>
        <v>3</v>
      </c>
      <c r="AB1344" s="3" t="str">
        <f t="shared" si="333"/>
        <v>A001560</v>
      </c>
      <c r="AC1344" s="13" t="str">
        <f t="shared" si="334"/>
        <v>제일연마</v>
      </c>
    </row>
    <row r="1345" spans="1:29" hidden="1">
      <c r="A1345" s="55">
        <f t="shared" si="335"/>
        <v>1337</v>
      </c>
      <c r="B1345" s="143" t="s">
        <v>1224</v>
      </c>
      <c r="C1345" s="175" t="s">
        <v>3452</v>
      </c>
      <c r="D1345" s="37" t="s">
        <v>2289</v>
      </c>
      <c r="E1345" s="38">
        <v>66780</v>
      </c>
      <c r="F1345" s="39">
        <v>67166052</v>
      </c>
      <c r="G1345" s="39">
        <v>2606745</v>
      </c>
      <c r="H1345" s="88">
        <v>3.88</v>
      </c>
      <c r="I1345" s="47">
        <v>1415701</v>
      </c>
      <c r="J1345" s="47">
        <v>1517267</v>
      </c>
      <c r="K1345" s="47">
        <v>1132905</v>
      </c>
      <c r="L1345" s="47">
        <v>1168377</v>
      </c>
      <c r="N1345" s="3" t="str">
        <f t="shared" si="320"/>
        <v>0</v>
      </c>
      <c r="O1345" s="3" t="str">
        <f t="shared" si="321"/>
        <v>0</v>
      </c>
      <c r="P1345" s="3" t="str">
        <f t="shared" si="322"/>
        <v>0</v>
      </c>
      <c r="Q1345" s="3" t="str">
        <f t="shared" si="323"/>
        <v>0</v>
      </c>
      <c r="R1345" s="8">
        <f t="shared" si="324"/>
        <v>0</v>
      </c>
      <c r="S1345" s="6">
        <f t="shared" si="325"/>
        <v>3.88</v>
      </c>
      <c r="T1345" s="6">
        <f t="shared" si="326"/>
        <v>7.7929993562819506</v>
      </c>
      <c r="V1345" s="3" t="str">
        <f t="shared" si="327"/>
        <v>PASS</v>
      </c>
      <c r="W1345" s="3" t="str">
        <f t="shared" si="328"/>
        <v>PASS</v>
      </c>
      <c r="X1345" s="3" t="str">
        <f t="shared" si="329"/>
        <v>PASS</v>
      </c>
      <c r="Y1345" s="3" t="str">
        <f t="shared" si="330"/>
        <v>PASS</v>
      </c>
      <c r="Z1345" s="3" t="str">
        <f t="shared" si="331"/>
        <v>PASS</v>
      </c>
      <c r="AA1345" s="18">
        <f t="shared" si="332"/>
        <v>3</v>
      </c>
      <c r="AB1345" s="3" t="str">
        <f t="shared" si="333"/>
        <v>A079000</v>
      </c>
      <c r="AC1345" s="13" t="str">
        <f t="shared" si="334"/>
        <v>와토스코리아</v>
      </c>
    </row>
    <row r="1346" spans="1:29" hidden="1">
      <c r="A1346" s="55">
        <f t="shared" si="335"/>
        <v>1338</v>
      </c>
      <c r="B1346" s="143" t="s">
        <v>264</v>
      </c>
      <c r="C1346" s="175" t="s">
        <v>3440</v>
      </c>
      <c r="D1346" s="37" t="s">
        <v>2293</v>
      </c>
      <c r="E1346" s="38">
        <v>73600</v>
      </c>
      <c r="F1346" s="39">
        <v>34947461</v>
      </c>
      <c r="G1346" s="39">
        <v>49760920</v>
      </c>
      <c r="H1346" s="88">
        <v>142.38999999999999</v>
      </c>
      <c r="I1346" s="47">
        <v>408965</v>
      </c>
      <c r="J1346" s="47">
        <v>366593</v>
      </c>
      <c r="K1346" s="47">
        <v>-871134</v>
      </c>
      <c r="L1346" s="47">
        <v>1326906</v>
      </c>
      <c r="N1346" s="3" t="str">
        <f t="shared" si="320"/>
        <v>0</v>
      </c>
      <c r="O1346" s="3" t="str">
        <f t="shared" si="321"/>
        <v>0</v>
      </c>
      <c r="P1346" s="3" t="str">
        <f t="shared" si="322"/>
        <v>1</v>
      </c>
      <c r="Q1346" s="3" t="str">
        <f t="shared" si="323"/>
        <v>0</v>
      </c>
      <c r="R1346" s="8">
        <f t="shared" si="324"/>
        <v>1</v>
      </c>
      <c r="S1346" s="6">
        <f t="shared" si="325"/>
        <v>142.38999999999999</v>
      </c>
      <c r="T1346" s="6">
        <f t="shared" si="326"/>
        <v>3.5233747023853894</v>
      </c>
      <c r="V1346" s="3" t="str">
        <f t="shared" si="327"/>
        <v>PASS</v>
      </c>
      <c r="W1346" s="3" t="str">
        <f t="shared" si="328"/>
        <v>PASS</v>
      </c>
      <c r="X1346" s="3" t="str">
        <f t="shared" si="329"/>
        <v>PASS</v>
      </c>
      <c r="Y1346" s="3" t="str">
        <f t="shared" si="330"/>
        <v>PASS</v>
      </c>
      <c r="Z1346" s="3" t="str">
        <f t="shared" si="331"/>
        <v>PASS</v>
      </c>
      <c r="AA1346" s="18">
        <f t="shared" si="332"/>
        <v>3</v>
      </c>
      <c r="AB1346" s="3" t="str">
        <f t="shared" si="333"/>
        <v>A005860</v>
      </c>
      <c r="AC1346" s="13" t="str">
        <f t="shared" si="334"/>
        <v>한일사료</v>
      </c>
    </row>
    <row r="1347" spans="1:29" hidden="1">
      <c r="A1347" s="55">
        <f t="shared" si="335"/>
        <v>1339</v>
      </c>
      <c r="B1347" s="143" t="s">
        <v>81</v>
      </c>
      <c r="C1347" s="175" t="s">
        <v>3445</v>
      </c>
      <c r="D1347" s="37" t="s">
        <v>2287</v>
      </c>
      <c r="E1347" s="38">
        <v>67680</v>
      </c>
      <c r="F1347" s="39">
        <v>116028101</v>
      </c>
      <c r="G1347" s="39">
        <v>195098181</v>
      </c>
      <c r="H1347" s="88">
        <v>168.15</v>
      </c>
      <c r="I1347" s="47">
        <v>2294719</v>
      </c>
      <c r="J1347" s="47">
        <v>-353906</v>
      </c>
      <c r="K1347" s="47">
        <v>-966157</v>
      </c>
      <c r="L1347" s="47">
        <v>2043703</v>
      </c>
      <c r="N1347" s="3" t="str">
        <f t="shared" si="320"/>
        <v>0</v>
      </c>
      <c r="O1347" s="3" t="str">
        <f t="shared" si="321"/>
        <v>1</v>
      </c>
      <c r="P1347" s="3" t="str">
        <f t="shared" si="322"/>
        <v>1</v>
      </c>
      <c r="Q1347" s="3" t="str">
        <f t="shared" si="323"/>
        <v>0</v>
      </c>
      <c r="R1347" s="8">
        <f t="shared" si="324"/>
        <v>2</v>
      </c>
      <c r="S1347" s="6">
        <f t="shared" si="325"/>
        <v>168.15</v>
      </c>
      <c r="T1347" s="6">
        <f t="shared" si="326"/>
        <v>2.6014034307085661</v>
      </c>
      <c r="V1347" s="3" t="str">
        <f t="shared" si="327"/>
        <v>PASS</v>
      </c>
      <c r="W1347" s="3" t="str">
        <f t="shared" si="328"/>
        <v>PASS</v>
      </c>
      <c r="X1347" s="3" t="str">
        <f t="shared" si="329"/>
        <v>PASS</v>
      </c>
      <c r="Y1347" s="3" t="str">
        <f t="shared" si="330"/>
        <v>PASS</v>
      </c>
      <c r="Z1347" s="3" t="str">
        <f t="shared" si="331"/>
        <v>PASS</v>
      </c>
      <c r="AA1347" s="18">
        <f t="shared" si="332"/>
        <v>3</v>
      </c>
      <c r="AB1347" s="3" t="str">
        <f t="shared" si="333"/>
        <v>A001620</v>
      </c>
      <c r="AC1347" s="13" t="str">
        <f t="shared" si="334"/>
        <v>동국실업</v>
      </c>
    </row>
    <row r="1348" spans="1:29" hidden="1">
      <c r="A1348" s="55">
        <f t="shared" si="335"/>
        <v>1340</v>
      </c>
      <c r="B1348" s="143" t="s">
        <v>1156</v>
      </c>
      <c r="C1348" s="175" t="s">
        <v>3410</v>
      </c>
      <c r="D1348" s="37" t="s">
        <v>2287</v>
      </c>
      <c r="E1348" s="38">
        <v>72856</v>
      </c>
      <c r="F1348" s="39">
        <v>61406404</v>
      </c>
      <c r="G1348" s="39">
        <v>6520557</v>
      </c>
      <c r="H1348" s="88">
        <v>10.62</v>
      </c>
      <c r="I1348" s="47">
        <v>1891889</v>
      </c>
      <c r="J1348" s="47">
        <v>1353103</v>
      </c>
      <c r="K1348" s="47">
        <v>1860431</v>
      </c>
      <c r="L1348" s="47">
        <v>-1323929</v>
      </c>
      <c r="N1348" s="3" t="str">
        <f t="shared" si="320"/>
        <v>0</v>
      </c>
      <c r="O1348" s="3" t="str">
        <f t="shared" si="321"/>
        <v>0</v>
      </c>
      <c r="P1348" s="3" t="str">
        <f t="shared" si="322"/>
        <v>0</v>
      </c>
      <c r="Q1348" s="3" t="str">
        <f t="shared" si="323"/>
        <v>1</v>
      </c>
      <c r="R1348" s="8">
        <f t="shared" si="324"/>
        <v>1</v>
      </c>
      <c r="S1348" s="6">
        <f t="shared" si="325"/>
        <v>10.62</v>
      </c>
      <c r="T1348" s="6">
        <f t="shared" si="326"/>
        <v>6.1581427240064404</v>
      </c>
      <c r="V1348" s="3" t="str">
        <f t="shared" si="327"/>
        <v>PASS</v>
      </c>
      <c r="W1348" s="3" t="str">
        <f t="shared" si="328"/>
        <v>PASS</v>
      </c>
      <c r="X1348" s="3" t="str">
        <f t="shared" si="329"/>
        <v>PASS</v>
      </c>
      <c r="Y1348" s="3" t="str">
        <f t="shared" si="330"/>
        <v>PASS</v>
      </c>
      <c r="Z1348" s="3" t="str">
        <f t="shared" si="331"/>
        <v>PASS</v>
      </c>
      <c r="AA1348" s="18">
        <f t="shared" si="332"/>
        <v>3</v>
      </c>
      <c r="AB1348" s="3" t="str">
        <f t="shared" si="333"/>
        <v>A068930</v>
      </c>
      <c r="AC1348" s="13" t="str">
        <f t="shared" si="334"/>
        <v>디지털대성</v>
      </c>
    </row>
    <row r="1349" spans="1:29" hidden="1">
      <c r="A1349" s="55">
        <f t="shared" si="335"/>
        <v>1341</v>
      </c>
      <c r="B1349" s="146" t="s">
        <v>2497</v>
      </c>
      <c r="C1349" s="176" t="s">
        <v>3304</v>
      </c>
      <c r="D1349" s="40" t="s">
        <v>2286</v>
      </c>
      <c r="E1349" s="41">
        <v>70616</v>
      </c>
      <c r="F1349" s="42">
        <v>36703100</v>
      </c>
      <c r="G1349" s="42">
        <v>30860820</v>
      </c>
      <c r="H1349" s="89">
        <v>84.08</v>
      </c>
      <c r="I1349" s="48">
        <v>2565339</v>
      </c>
      <c r="J1349" s="48">
        <v>1136394</v>
      </c>
      <c r="K1349" s="48">
        <v>-484802</v>
      </c>
      <c r="L1349" s="48">
        <v>-1157205</v>
      </c>
      <c r="N1349" s="3" t="str">
        <f t="shared" si="320"/>
        <v>0</v>
      </c>
      <c r="O1349" s="3" t="str">
        <f t="shared" si="321"/>
        <v>0</v>
      </c>
      <c r="P1349" s="3" t="str">
        <f t="shared" si="322"/>
        <v>1</v>
      </c>
      <c r="Q1349" s="3" t="str">
        <f t="shared" si="323"/>
        <v>1</v>
      </c>
      <c r="R1349" s="8">
        <f t="shared" si="324"/>
        <v>2</v>
      </c>
      <c r="S1349" s="6">
        <f t="shared" si="325"/>
        <v>84.08</v>
      </c>
      <c r="T1349" s="6">
        <f t="shared" si="326"/>
        <v>5.6118583988818385</v>
      </c>
      <c r="V1349" s="3" t="str">
        <f t="shared" si="327"/>
        <v>PASS</v>
      </c>
      <c r="W1349" s="3" t="str">
        <f t="shared" si="328"/>
        <v>PASS</v>
      </c>
      <c r="X1349" s="3" t="str">
        <f t="shared" si="329"/>
        <v>PASS</v>
      </c>
      <c r="Y1349" s="3" t="str">
        <f t="shared" si="330"/>
        <v>PASS</v>
      </c>
      <c r="Z1349" s="3" t="str">
        <f t="shared" si="331"/>
        <v>PASS</v>
      </c>
      <c r="AA1349" s="18">
        <f t="shared" si="332"/>
        <v>3</v>
      </c>
      <c r="AB1349" s="3" t="str">
        <f t="shared" si="333"/>
        <v>A178780</v>
      </c>
      <c r="AC1349" s="13" t="str">
        <f t="shared" si="334"/>
        <v>유테크</v>
      </c>
    </row>
    <row r="1350" spans="1:29" hidden="1">
      <c r="A1350" s="55">
        <f t="shared" si="335"/>
        <v>1342</v>
      </c>
      <c r="B1350" s="143" t="s">
        <v>1420</v>
      </c>
      <c r="C1350" s="175" t="s">
        <v>1950</v>
      </c>
      <c r="D1350" s="37" t="s">
        <v>2286</v>
      </c>
      <c r="E1350" s="38">
        <v>65922</v>
      </c>
      <c r="F1350" s="39">
        <v>52424070</v>
      </c>
      <c r="G1350" s="39">
        <v>103461953</v>
      </c>
      <c r="H1350" s="88">
        <v>197.36</v>
      </c>
      <c r="I1350" s="47">
        <v>1796921</v>
      </c>
      <c r="J1350" s="47">
        <v>3796774</v>
      </c>
      <c r="K1350" s="47">
        <v>6557100</v>
      </c>
      <c r="L1350" s="47">
        <v>1138774</v>
      </c>
      <c r="N1350" s="3" t="str">
        <f t="shared" si="320"/>
        <v>0</v>
      </c>
      <c r="O1350" s="3" t="str">
        <f t="shared" si="321"/>
        <v>0</v>
      </c>
      <c r="P1350" s="3" t="str">
        <f t="shared" si="322"/>
        <v>0</v>
      </c>
      <c r="Q1350" s="3" t="str">
        <f t="shared" si="323"/>
        <v>0</v>
      </c>
      <c r="R1350" s="8">
        <f t="shared" si="324"/>
        <v>0</v>
      </c>
      <c r="S1350" s="6">
        <f t="shared" si="325"/>
        <v>197.36</v>
      </c>
      <c r="T1350" s="6">
        <f t="shared" si="326"/>
        <v>25.350128290306341</v>
      </c>
      <c r="V1350" s="3" t="str">
        <f t="shared" si="327"/>
        <v>PASS</v>
      </c>
      <c r="W1350" s="3" t="str">
        <f t="shared" si="328"/>
        <v>PASS</v>
      </c>
      <c r="X1350" s="3" t="str">
        <f t="shared" si="329"/>
        <v>PASS</v>
      </c>
      <c r="Y1350" s="3" t="str">
        <f t="shared" si="330"/>
        <v>PASS</v>
      </c>
      <c r="Z1350" s="3" t="str">
        <f t="shared" si="331"/>
        <v>PASS</v>
      </c>
      <c r="AA1350" s="18">
        <f t="shared" si="332"/>
        <v>3</v>
      </c>
      <c r="AB1350" s="3" t="str">
        <f t="shared" si="333"/>
        <v>A104120</v>
      </c>
      <c r="AC1350" s="13" t="str">
        <f t="shared" si="334"/>
        <v>신성에프에이</v>
      </c>
    </row>
    <row r="1351" spans="1:29" hidden="1">
      <c r="A1351" s="55">
        <f t="shared" si="335"/>
        <v>1343</v>
      </c>
      <c r="B1351" s="143" t="s">
        <v>2095</v>
      </c>
      <c r="C1351" s="175" t="s">
        <v>3418</v>
      </c>
      <c r="D1351" s="37" t="s">
        <v>2287</v>
      </c>
      <c r="E1351" s="38">
        <v>69893</v>
      </c>
      <c r="F1351" s="39">
        <v>58344452</v>
      </c>
      <c r="G1351" s="39">
        <v>3928706</v>
      </c>
      <c r="H1351" s="88">
        <v>6.73</v>
      </c>
      <c r="I1351" s="47">
        <v>1860665</v>
      </c>
      <c r="J1351" s="47">
        <v>1261648</v>
      </c>
      <c r="K1351" s="47">
        <v>1125029</v>
      </c>
      <c r="L1351" s="47">
        <v>261769</v>
      </c>
      <c r="N1351" s="3" t="str">
        <f t="shared" si="320"/>
        <v>0</v>
      </c>
      <c r="O1351" s="3" t="str">
        <f t="shared" si="321"/>
        <v>0</v>
      </c>
      <c r="P1351" s="3" t="str">
        <f t="shared" si="322"/>
        <v>0</v>
      </c>
      <c r="Q1351" s="3" t="str">
        <f t="shared" si="323"/>
        <v>0</v>
      </c>
      <c r="R1351" s="8">
        <f t="shared" si="324"/>
        <v>0</v>
      </c>
      <c r="S1351" s="6">
        <f t="shared" si="325"/>
        <v>6.73</v>
      </c>
      <c r="T1351" s="6">
        <f t="shared" si="326"/>
        <v>7.7284314882244507</v>
      </c>
      <c r="V1351" s="3" t="str">
        <f t="shared" si="327"/>
        <v>PASS</v>
      </c>
      <c r="W1351" s="3" t="str">
        <f t="shared" si="328"/>
        <v>PASS</v>
      </c>
      <c r="X1351" s="3" t="str">
        <f t="shared" si="329"/>
        <v>PASS</v>
      </c>
      <c r="Y1351" s="3" t="str">
        <f t="shared" si="330"/>
        <v>PASS</v>
      </c>
      <c r="Z1351" s="3" t="str">
        <f t="shared" si="331"/>
        <v>PASS</v>
      </c>
      <c r="AA1351" s="18">
        <f t="shared" si="332"/>
        <v>3</v>
      </c>
      <c r="AB1351" s="3" t="str">
        <f t="shared" si="333"/>
        <v>A119860</v>
      </c>
      <c r="AC1351" s="13" t="str">
        <f t="shared" si="334"/>
        <v>다나와</v>
      </c>
    </row>
    <row r="1352" spans="1:29" hidden="1">
      <c r="A1352" s="55">
        <f t="shared" si="335"/>
        <v>1344</v>
      </c>
      <c r="B1352" s="143" t="s">
        <v>1498</v>
      </c>
      <c r="C1352" s="175" t="s">
        <v>3608</v>
      </c>
      <c r="D1352" s="37" t="s">
        <v>2286</v>
      </c>
      <c r="E1352" s="38">
        <v>47100</v>
      </c>
      <c r="F1352" s="39">
        <v>17565518</v>
      </c>
      <c r="G1352" s="39">
        <v>4802952</v>
      </c>
      <c r="H1352" s="88">
        <v>27.34</v>
      </c>
      <c r="I1352" s="47">
        <v>182994</v>
      </c>
      <c r="J1352" s="47">
        <v>590660</v>
      </c>
      <c r="K1352" s="47">
        <v>94052</v>
      </c>
      <c r="L1352" s="47">
        <v>101857</v>
      </c>
      <c r="N1352" s="3" t="str">
        <f t="shared" si="320"/>
        <v>0</v>
      </c>
      <c r="O1352" s="3" t="str">
        <f t="shared" si="321"/>
        <v>0</v>
      </c>
      <c r="P1352" s="3" t="str">
        <f t="shared" si="322"/>
        <v>0</v>
      </c>
      <c r="Q1352" s="3" t="str">
        <f t="shared" si="323"/>
        <v>0</v>
      </c>
      <c r="R1352" s="8">
        <f t="shared" si="324"/>
        <v>0</v>
      </c>
      <c r="S1352" s="6">
        <f t="shared" si="325"/>
        <v>27.34</v>
      </c>
      <c r="T1352" s="6">
        <f t="shared" si="326"/>
        <v>5.519694893142348</v>
      </c>
      <c r="V1352" s="3" t="str">
        <f t="shared" si="327"/>
        <v>PASS</v>
      </c>
      <c r="W1352" s="3" t="str">
        <f t="shared" si="328"/>
        <v>PASS</v>
      </c>
      <c r="X1352" s="3" t="str">
        <f t="shared" si="329"/>
        <v>PASS</v>
      </c>
      <c r="Y1352" s="3" t="str">
        <f t="shared" si="330"/>
        <v>PASS</v>
      </c>
      <c r="Z1352" s="3" t="str">
        <f t="shared" si="331"/>
        <v>PASS</v>
      </c>
      <c r="AA1352" s="18">
        <f t="shared" si="332"/>
        <v>3</v>
      </c>
      <c r="AB1352" s="3" t="str">
        <f t="shared" si="333"/>
        <v>A115500</v>
      </c>
      <c r="AC1352" s="13" t="str">
        <f t="shared" si="334"/>
        <v>케이씨에스</v>
      </c>
    </row>
    <row r="1353" spans="1:29" hidden="1">
      <c r="A1353" s="55">
        <f t="shared" si="335"/>
        <v>1345</v>
      </c>
      <c r="B1353" s="143" t="s">
        <v>210</v>
      </c>
      <c r="C1353" s="175" t="s">
        <v>3455</v>
      </c>
      <c r="D1353" s="37" t="s">
        <v>2287</v>
      </c>
      <c r="E1353" s="38">
        <v>70500</v>
      </c>
      <c r="F1353" s="39">
        <v>61225918</v>
      </c>
      <c r="G1353" s="39">
        <v>8766267</v>
      </c>
      <c r="H1353" s="88">
        <v>14.32</v>
      </c>
      <c r="I1353" s="47">
        <v>2609314</v>
      </c>
      <c r="J1353" s="47">
        <v>-11915</v>
      </c>
      <c r="K1353" s="47">
        <v>-285805</v>
      </c>
      <c r="L1353" s="47">
        <v>385909</v>
      </c>
      <c r="N1353" s="3" t="str">
        <f t="shared" ref="N1353:N1416" si="336">IF(I1353&gt;N$8,"0","1")</f>
        <v>0</v>
      </c>
      <c r="O1353" s="3" t="str">
        <f t="shared" ref="O1353:O1416" si="337">IF(J1353&gt;O$8,"0","1")</f>
        <v>1</v>
      </c>
      <c r="P1353" s="3" t="str">
        <f t="shared" ref="P1353:P1416" si="338">IF(K1353&gt;P$8,"0","1")</f>
        <v>1</v>
      </c>
      <c r="Q1353" s="3" t="str">
        <f t="shared" ref="Q1353:Q1416" si="339">IF(L1353&gt;Q$8,"0","1")</f>
        <v>0</v>
      </c>
      <c r="R1353" s="8">
        <f t="shared" ref="R1353:R1416" si="340">COUNTIF(N1353:Q1353,"1")</f>
        <v>2</v>
      </c>
      <c r="S1353" s="6">
        <f t="shared" ref="S1353:S1416" si="341">IF(D1353=$W$4,"",H1353)</f>
        <v>14.32</v>
      </c>
      <c r="T1353" s="6">
        <f t="shared" ref="T1353:T1416" si="342">SUM(I1353:L1353)/F1353*100</f>
        <v>4.4058187906631305</v>
      </c>
      <c r="V1353" s="3" t="str">
        <f t="shared" ref="V1353:V1416" si="343">IF(OR(H1353=$V$3,H1353=$V$4),"FAIL","PASS")</f>
        <v>PASS</v>
      </c>
      <c r="W1353" s="3" t="str">
        <f t="shared" ref="W1353:W1416" si="344">IF(S1353="","PASS",IF(S1353&gt;$W$3,"FAIL","PASS"))</f>
        <v>PASS</v>
      </c>
      <c r="X1353" s="3" t="str">
        <f t="shared" ref="X1353:X1416" si="345">IF(AND(Y1353=$X$3,Z1353=$X$3),"FAIL","PASS")</f>
        <v>PASS</v>
      </c>
      <c r="Y1353" s="3" t="str">
        <f t="shared" ref="Y1353:Y1416" si="346">IF(R1353=$Y$3,"FAIL","PASS")</f>
        <v>PASS</v>
      </c>
      <c r="Z1353" s="3" t="str">
        <f t="shared" ref="Z1353:Z1416" si="347">IF(ISERROR(IF(T1353&lt;$Z$3,"FAIL","PASS")),"",IF(T1353&lt;$Z$3,"FAIL","PASS"))</f>
        <v>PASS</v>
      </c>
      <c r="AA1353" s="18">
        <f t="shared" ref="AA1353:AA1416" si="348">COUNTIF(V1353:X1353,$AA$3)</f>
        <v>3</v>
      </c>
      <c r="AB1353" s="3" t="str">
        <f t="shared" ref="AB1353:AB1416" si="349">B1353</f>
        <v>A004590</v>
      </c>
      <c r="AC1353" s="13" t="str">
        <f t="shared" ref="AC1353:AC1416" si="350">C1353</f>
        <v>한국가구</v>
      </c>
    </row>
    <row r="1354" spans="1:29" hidden="1">
      <c r="A1354" s="55">
        <f t="shared" si="335"/>
        <v>1346</v>
      </c>
      <c r="B1354" s="146" t="s">
        <v>2117</v>
      </c>
      <c r="C1354" s="176" t="s">
        <v>3560</v>
      </c>
      <c r="D1354" s="40" t="s">
        <v>2292</v>
      </c>
      <c r="E1354" s="41">
        <v>50560</v>
      </c>
      <c r="F1354" s="42">
        <v>57069931</v>
      </c>
      <c r="G1354" s="42">
        <v>69901201</v>
      </c>
      <c r="H1354" s="89">
        <v>122.48</v>
      </c>
      <c r="I1354" s="48">
        <v>571646</v>
      </c>
      <c r="J1354" s="48">
        <v>1009973</v>
      </c>
      <c r="K1354" s="48">
        <v>1267959</v>
      </c>
      <c r="L1354" s="48">
        <v>376307</v>
      </c>
      <c r="N1354" s="3" t="str">
        <f t="shared" si="336"/>
        <v>0</v>
      </c>
      <c r="O1354" s="3" t="str">
        <f t="shared" si="337"/>
        <v>0</v>
      </c>
      <c r="P1354" s="3" t="str">
        <f t="shared" si="338"/>
        <v>0</v>
      </c>
      <c r="Q1354" s="3" t="str">
        <f t="shared" si="339"/>
        <v>0</v>
      </c>
      <c r="R1354" s="8">
        <f t="shared" si="340"/>
        <v>0</v>
      </c>
      <c r="S1354" s="6">
        <f t="shared" si="341"/>
        <v>122.48</v>
      </c>
      <c r="T1354" s="6">
        <f t="shared" si="342"/>
        <v>5.6525125288832045</v>
      </c>
      <c r="V1354" s="3" t="str">
        <f t="shared" si="343"/>
        <v>PASS</v>
      </c>
      <c r="W1354" s="3" t="str">
        <f t="shared" si="344"/>
        <v>PASS</v>
      </c>
      <c r="X1354" s="3" t="str">
        <f t="shared" si="345"/>
        <v>PASS</v>
      </c>
      <c r="Y1354" s="3" t="str">
        <f t="shared" si="346"/>
        <v>PASS</v>
      </c>
      <c r="Z1354" s="3" t="str">
        <f t="shared" si="347"/>
        <v>PASS</v>
      </c>
      <c r="AA1354" s="18">
        <f t="shared" si="348"/>
        <v>3</v>
      </c>
      <c r="AB1354" s="3" t="str">
        <f t="shared" si="349"/>
        <v>A126880</v>
      </c>
      <c r="AC1354" s="13" t="str">
        <f t="shared" si="350"/>
        <v>제이엔케이히터</v>
      </c>
    </row>
    <row r="1355" spans="1:29" hidden="1">
      <c r="A1355" s="55">
        <f t="shared" ref="A1355:A1418" si="351">+A1354+1</f>
        <v>1347</v>
      </c>
      <c r="B1355" s="143" t="s">
        <v>1512</v>
      </c>
      <c r="C1355" s="175" t="s">
        <v>2180</v>
      </c>
      <c r="D1355" s="37" t="s">
        <v>2287</v>
      </c>
      <c r="E1355" s="38">
        <v>74872</v>
      </c>
      <c r="F1355" s="39"/>
      <c r="G1355" s="39"/>
      <c r="H1355" s="88"/>
      <c r="I1355" s="47"/>
      <c r="J1355" s="47"/>
      <c r="K1355" s="47"/>
      <c r="L1355" s="47"/>
      <c r="N1355" s="3" t="str">
        <f t="shared" si="336"/>
        <v>1</v>
      </c>
      <c r="O1355" s="3" t="str">
        <f t="shared" si="337"/>
        <v>1</v>
      </c>
      <c r="P1355" s="3" t="str">
        <f t="shared" si="338"/>
        <v>1</v>
      </c>
      <c r="Q1355" s="3" t="str">
        <f t="shared" si="339"/>
        <v>1</v>
      </c>
      <c r="R1355" s="8">
        <f t="shared" si="340"/>
        <v>4</v>
      </c>
      <c r="S1355" s="6">
        <f t="shared" si="341"/>
        <v>0</v>
      </c>
      <c r="T1355" s="6" t="e">
        <f t="shared" si="342"/>
        <v>#DIV/0!</v>
      </c>
      <c r="V1355" s="3" t="str">
        <f t="shared" si="343"/>
        <v>PASS</v>
      </c>
      <c r="W1355" s="3" t="str">
        <f t="shared" si="344"/>
        <v>PASS</v>
      </c>
      <c r="X1355" s="3" t="str">
        <f t="shared" si="345"/>
        <v>PASS</v>
      </c>
      <c r="Y1355" s="3" t="str">
        <f t="shared" si="346"/>
        <v>FAIL</v>
      </c>
      <c r="Z1355" s="3" t="str">
        <f t="shared" si="347"/>
        <v/>
      </c>
      <c r="AA1355" s="18">
        <f t="shared" si="348"/>
        <v>3</v>
      </c>
      <c r="AB1355" s="3" t="str">
        <f t="shared" si="349"/>
        <v>A900110</v>
      </c>
      <c r="AC1355" s="13" t="str">
        <f t="shared" si="350"/>
        <v>이스트아시아홀딩스</v>
      </c>
    </row>
    <row r="1356" spans="1:29" hidden="1">
      <c r="A1356" s="55">
        <f t="shared" si="351"/>
        <v>1348</v>
      </c>
      <c r="B1356" s="143" t="s">
        <v>1483</v>
      </c>
      <c r="C1356" s="175" t="s">
        <v>3375</v>
      </c>
      <c r="D1356" s="37" t="s">
        <v>2292</v>
      </c>
      <c r="E1356" s="38">
        <v>79295</v>
      </c>
      <c r="F1356" s="39">
        <v>26956469</v>
      </c>
      <c r="G1356" s="39">
        <v>24844714</v>
      </c>
      <c r="H1356" s="88">
        <v>92.17</v>
      </c>
      <c r="I1356" s="47">
        <v>-572956</v>
      </c>
      <c r="J1356" s="47">
        <v>481459</v>
      </c>
      <c r="K1356" s="47">
        <v>781483</v>
      </c>
      <c r="L1356" s="47">
        <v>105516</v>
      </c>
      <c r="N1356" s="3" t="str">
        <f t="shared" si="336"/>
        <v>1</v>
      </c>
      <c r="O1356" s="3" t="str">
        <f t="shared" si="337"/>
        <v>0</v>
      </c>
      <c r="P1356" s="3" t="str">
        <f t="shared" si="338"/>
        <v>0</v>
      </c>
      <c r="Q1356" s="3" t="str">
        <f t="shared" si="339"/>
        <v>0</v>
      </c>
      <c r="R1356" s="8">
        <f t="shared" si="340"/>
        <v>1</v>
      </c>
      <c r="S1356" s="6">
        <f t="shared" si="341"/>
        <v>92.17</v>
      </c>
      <c r="T1356" s="6">
        <f t="shared" si="342"/>
        <v>2.9510615800608009</v>
      </c>
      <c r="V1356" s="3" t="str">
        <f t="shared" si="343"/>
        <v>PASS</v>
      </c>
      <c r="W1356" s="3" t="str">
        <f t="shared" si="344"/>
        <v>PASS</v>
      </c>
      <c r="X1356" s="3" t="str">
        <f t="shared" si="345"/>
        <v>PASS</v>
      </c>
      <c r="Y1356" s="3" t="str">
        <f t="shared" si="346"/>
        <v>PASS</v>
      </c>
      <c r="Z1356" s="3" t="str">
        <f t="shared" si="347"/>
        <v>PASS</v>
      </c>
      <c r="AA1356" s="18">
        <f t="shared" si="348"/>
        <v>3</v>
      </c>
      <c r="AB1356" s="3" t="str">
        <f t="shared" si="349"/>
        <v>A046120</v>
      </c>
      <c r="AC1356" s="13" t="str">
        <f t="shared" si="350"/>
        <v>오르비텍</v>
      </c>
    </row>
    <row r="1357" spans="1:29" hidden="1">
      <c r="A1357" s="55">
        <f t="shared" si="351"/>
        <v>1349</v>
      </c>
      <c r="B1357" s="143" t="s">
        <v>595</v>
      </c>
      <c r="C1357" s="175" t="s">
        <v>1885</v>
      </c>
      <c r="D1357" s="37" t="s">
        <v>2287</v>
      </c>
      <c r="E1357" s="38">
        <v>68655</v>
      </c>
      <c r="F1357" s="39">
        <v>78098840</v>
      </c>
      <c r="G1357" s="39">
        <v>51681583</v>
      </c>
      <c r="H1357" s="88">
        <v>66.17</v>
      </c>
      <c r="I1357" s="47">
        <v>1726079</v>
      </c>
      <c r="J1357" s="47">
        <v>2346101</v>
      </c>
      <c r="K1357" s="47">
        <v>3213777</v>
      </c>
      <c r="L1357" s="47">
        <v>2672321</v>
      </c>
      <c r="N1357" s="3" t="str">
        <f t="shared" si="336"/>
        <v>0</v>
      </c>
      <c r="O1357" s="3" t="str">
        <f t="shared" si="337"/>
        <v>0</v>
      </c>
      <c r="P1357" s="3" t="str">
        <f t="shared" si="338"/>
        <v>0</v>
      </c>
      <c r="Q1357" s="3" t="str">
        <f t="shared" si="339"/>
        <v>0</v>
      </c>
      <c r="R1357" s="8">
        <f t="shared" si="340"/>
        <v>0</v>
      </c>
      <c r="S1357" s="6">
        <f t="shared" si="341"/>
        <v>66.17</v>
      </c>
      <c r="T1357" s="6">
        <f t="shared" si="342"/>
        <v>12.750865441791454</v>
      </c>
      <c r="V1357" s="3" t="str">
        <f t="shared" si="343"/>
        <v>PASS</v>
      </c>
      <c r="W1357" s="3" t="str">
        <f t="shared" si="344"/>
        <v>PASS</v>
      </c>
      <c r="X1357" s="3" t="str">
        <f t="shared" si="345"/>
        <v>PASS</v>
      </c>
      <c r="Y1357" s="3" t="str">
        <f t="shared" si="346"/>
        <v>PASS</v>
      </c>
      <c r="Z1357" s="3" t="str">
        <f t="shared" si="347"/>
        <v>PASS</v>
      </c>
      <c r="AA1357" s="18">
        <f t="shared" si="348"/>
        <v>3</v>
      </c>
      <c r="AB1357" s="3" t="str">
        <f t="shared" si="349"/>
        <v>A024120</v>
      </c>
      <c r="AC1357" s="13" t="str">
        <f t="shared" si="350"/>
        <v>KB오토시스</v>
      </c>
    </row>
    <row r="1358" spans="1:29" hidden="1">
      <c r="A1358" s="55">
        <f t="shared" si="351"/>
        <v>1350</v>
      </c>
      <c r="B1358" s="143" t="s">
        <v>3394</v>
      </c>
      <c r="C1358" s="175" t="s">
        <v>3395</v>
      </c>
      <c r="D1358" s="37" t="s">
        <v>2294</v>
      </c>
      <c r="E1358" s="38">
        <v>63904</v>
      </c>
      <c r="F1358" s="39"/>
      <c r="G1358" s="39"/>
      <c r="H1358" s="88"/>
      <c r="I1358" s="47"/>
      <c r="J1358" s="47"/>
      <c r="K1358" s="47"/>
      <c r="L1358" s="47"/>
      <c r="N1358" s="3" t="str">
        <f t="shared" si="336"/>
        <v>1</v>
      </c>
      <c r="O1358" s="3" t="str">
        <f t="shared" si="337"/>
        <v>1</v>
      </c>
      <c r="P1358" s="3" t="str">
        <f t="shared" si="338"/>
        <v>1</v>
      </c>
      <c r="Q1358" s="3" t="str">
        <f t="shared" si="339"/>
        <v>1</v>
      </c>
      <c r="R1358" s="8">
        <f t="shared" si="340"/>
        <v>4</v>
      </c>
      <c r="S1358" s="6">
        <f t="shared" si="341"/>
        <v>0</v>
      </c>
      <c r="T1358" s="6" t="e">
        <f t="shared" si="342"/>
        <v>#DIV/0!</v>
      </c>
      <c r="V1358" s="3" t="str">
        <f t="shared" si="343"/>
        <v>PASS</v>
      </c>
      <c r="W1358" s="3" t="str">
        <f t="shared" si="344"/>
        <v>PASS</v>
      </c>
      <c r="X1358" s="3" t="str">
        <f t="shared" si="345"/>
        <v>PASS</v>
      </c>
      <c r="Y1358" s="3" t="str">
        <f t="shared" si="346"/>
        <v>FAIL</v>
      </c>
      <c r="Z1358" s="3" t="str">
        <f t="shared" si="347"/>
        <v/>
      </c>
      <c r="AA1358" s="18">
        <f t="shared" si="348"/>
        <v>3</v>
      </c>
      <c r="AB1358" s="3" t="str">
        <f t="shared" si="349"/>
        <v>A180400</v>
      </c>
      <c r="AC1358" s="13" t="str">
        <f t="shared" si="350"/>
        <v>엠지메드</v>
      </c>
    </row>
    <row r="1359" spans="1:29" hidden="1">
      <c r="A1359" s="55">
        <f t="shared" si="351"/>
        <v>1351</v>
      </c>
      <c r="B1359" s="146" t="s">
        <v>586</v>
      </c>
      <c r="C1359" s="176" t="s">
        <v>3481</v>
      </c>
      <c r="D1359" s="40" t="s">
        <v>2287</v>
      </c>
      <c r="E1359" s="41">
        <v>63800</v>
      </c>
      <c r="F1359" s="42">
        <v>78777100</v>
      </c>
      <c r="G1359" s="42">
        <v>48364855</v>
      </c>
      <c r="H1359" s="89">
        <v>61.39</v>
      </c>
      <c r="I1359" s="48">
        <v>3994977</v>
      </c>
      <c r="J1359" s="48">
        <v>718500</v>
      </c>
      <c r="K1359" s="48">
        <v>1117941</v>
      </c>
      <c r="L1359" s="48">
        <v>199561</v>
      </c>
      <c r="N1359" s="3" t="str">
        <f t="shared" si="336"/>
        <v>0</v>
      </c>
      <c r="O1359" s="3" t="str">
        <f t="shared" si="337"/>
        <v>0</v>
      </c>
      <c r="P1359" s="3" t="str">
        <f t="shared" si="338"/>
        <v>0</v>
      </c>
      <c r="Q1359" s="3" t="str">
        <f t="shared" si="339"/>
        <v>0</v>
      </c>
      <c r="R1359" s="8">
        <f t="shared" si="340"/>
        <v>0</v>
      </c>
      <c r="S1359" s="6">
        <f t="shared" si="341"/>
        <v>61.39</v>
      </c>
      <c r="T1359" s="6">
        <f t="shared" si="342"/>
        <v>7.6557514810776235</v>
      </c>
      <c r="V1359" s="3" t="str">
        <f t="shared" si="343"/>
        <v>PASS</v>
      </c>
      <c r="W1359" s="3" t="str">
        <f t="shared" si="344"/>
        <v>PASS</v>
      </c>
      <c r="X1359" s="3" t="str">
        <f t="shared" si="345"/>
        <v>PASS</v>
      </c>
      <c r="Y1359" s="3" t="str">
        <f t="shared" si="346"/>
        <v>PASS</v>
      </c>
      <c r="Z1359" s="3" t="str">
        <f t="shared" si="347"/>
        <v>PASS</v>
      </c>
      <c r="AA1359" s="18">
        <f t="shared" si="348"/>
        <v>3</v>
      </c>
      <c r="AB1359" s="3" t="str">
        <f t="shared" si="349"/>
        <v>A023810</v>
      </c>
      <c r="AC1359" s="13" t="str">
        <f t="shared" si="350"/>
        <v>인팩</v>
      </c>
    </row>
    <row r="1360" spans="1:29" hidden="1">
      <c r="A1360" s="55">
        <f t="shared" si="351"/>
        <v>1352</v>
      </c>
      <c r="B1360" s="143" t="s">
        <v>799</v>
      </c>
      <c r="C1360" s="175" t="s">
        <v>3537</v>
      </c>
      <c r="D1360" s="37" t="s">
        <v>2288</v>
      </c>
      <c r="E1360" s="38">
        <v>59588</v>
      </c>
      <c r="F1360" s="39">
        <v>55615520</v>
      </c>
      <c r="G1360" s="39">
        <v>41048859</v>
      </c>
      <c r="H1360" s="88">
        <v>73.81</v>
      </c>
      <c r="I1360" s="47">
        <v>460652</v>
      </c>
      <c r="J1360" s="47">
        <v>376929</v>
      </c>
      <c r="K1360" s="47">
        <v>1500486</v>
      </c>
      <c r="L1360" s="47">
        <v>2579362</v>
      </c>
      <c r="N1360" s="3" t="str">
        <f t="shared" si="336"/>
        <v>0</v>
      </c>
      <c r="O1360" s="3" t="str">
        <f t="shared" si="337"/>
        <v>0</v>
      </c>
      <c r="P1360" s="3" t="str">
        <f t="shared" si="338"/>
        <v>0</v>
      </c>
      <c r="Q1360" s="3" t="str">
        <f t="shared" si="339"/>
        <v>0</v>
      </c>
      <c r="R1360" s="8">
        <f t="shared" si="340"/>
        <v>0</v>
      </c>
      <c r="S1360" s="6">
        <f t="shared" si="341"/>
        <v>73.81</v>
      </c>
      <c r="T1360" s="6">
        <f t="shared" si="342"/>
        <v>8.8418286837918618</v>
      </c>
      <c r="V1360" s="3" t="str">
        <f t="shared" si="343"/>
        <v>PASS</v>
      </c>
      <c r="W1360" s="3" t="str">
        <f t="shared" si="344"/>
        <v>PASS</v>
      </c>
      <c r="X1360" s="3" t="str">
        <f t="shared" si="345"/>
        <v>PASS</v>
      </c>
      <c r="Y1360" s="3" t="str">
        <f t="shared" si="346"/>
        <v>PASS</v>
      </c>
      <c r="Z1360" s="3" t="str">
        <f t="shared" si="347"/>
        <v>PASS</v>
      </c>
      <c r="AA1360" s="18">
        <f t="shared" si="348"/>
        <v>3</v>
      </c>
      <c r="AB1360" s="3" t="str">
        <f t="shared" si="349"/>
        <v>A037760</v>
      </c>
      <c r="AC1360" s="13" t="str">
        <f t="shared" si="350"/>
        <v>쎄니트</v>
      </c>
    </row>
    <row r="1361" spans="1:29" hidden="1">
      <c r="A1361" s="55">
        <f t="shared" si="351"/>
        <v>1353</v>
      </c>
      <c r="B1361" s="143" t="s">
        <v>2092</v>
      </c>
      <c r="C1361" s="175" t="s">
        <v>3611</v>
      </c>
      <c r="D1361" s="37" t="s">
        <v>2286</v>
      </c>
      <c r="E1361" s="38">
        <v>55748</v>
      </c>
      <c r="F1361" s="39">
        <v>33736884</v>
      </c>
      <c r="G1361" s="39">
        <v>32962623</v>
      </c>
      <c r="H1361" s="88">
        <v>97.71</v>
      </c>
      <c r="I1361" s="47">
        <v>84719</v>
      </c>
      <c r="J1361" s="47">
        <v>-75327</v>
      </c>
      <c r="K1361" s="47">
        <v>487867</v>
      </c>
      <c r="L1361" s="47">
        <v>2083577</v>
      </c>
      <c r="N1361" s="3" t="str">
        <f t="shared" si="336"/>
        <v>0</v>
      </c>
      <c r="O1361" s="3" t="str">
        <f t="shared" si="337"/>
        <v>1</v>
      </c>
      <c r="P1361" s="3" t="str">
        <f t="shared" si="338"/>
        <v>0</v>
      </c>
      <c r="Q1361" s="3" t="str">
        <f t="shared" si="339"/>
        <v>0</v>
      </c>
      <c r="R1361" s="8">
        <f t="shared" si="340"/>
        <v>1</v>
      </c>
      <c r="S1361" s="6">
        <f t="shared" si="341"/>
        <v>97.71</v>
      </c>
      <c r="T1361" s="6">
        <f t="shared" si="342"/>
        <v>7.6498944004431468</v>
      </c>
      <c r="V1361" s="3" t="str">
        <f t="shared" si="343"/>
        <v>PASS</v>
      </c>
      <c r="W1361" s="3" t="str">
        <f t="shared" si="344"/>
        <v>PASS</v>
      </c>
      <c r="X1361" s="3" t="str">
        <f t="shared" si="345"/>
        <v>PASS</v>
      </c>
      <c r="Y1361" s="3" t="str">
        <f t="shared" si="346"/>
        <v>PASS</v>
      </c>
      <c r="Z1361" s="3" t="str">
        <f t="shared" si="347"/>
        <v>PASS</v>
      </c>
      <c r="AA1361" s="18">
        <f t="shared" si="348"/>
        <v>3</v>
      </c>
      <c r="AB1361" s="3" t="str">
        <f t="shared" si="349"/>
        <v>A117670</v>
      </c>
      <c r="AC1361" s="13" t="str">
        <f t="shared" si="350"/>
        <v>알파칩스</v>
      </c>
    </row>
    <row r="1362" spans="1:29" hidden="1">
      <c r="A1362" s="55">
        <f t="shared" si="351"/>
        <v>1354</v>
      </c>
      <c r="B1362" s="143" t="s">
        <v>638</v>
      </c>
      <c r="C1362" s="175" t="s">
        <v>3483</v>
      </c>
      <c r="D1362" s="37" t="s">
        <v>2289</v>
      </c>
      <c r="E1362" s="38">
        <v>59755</v>
      </c>
      <c r="F1362" s="39">
        <v>33004660</v>
      </c>
      <c r="G1362" s="39">
        <v>25078632</v>
      </c>
      <c r="H1362" s="88">
        <v>75.989999999999995</v>
      </c>
      <c r="I1362" s="47">
        <v>127882</v>
      </c>
      <c r="J1362" s="47">
        <v>2910836</v>
      </c>
      <c r="K1362" s="47">
        <v>2037514</v>
      </c>
      <c r="L1362" s="47">
        <v>-5279966</v>
      </c>
      <c r="N1362" s="3" t="str">
        <f t="shared" si="336"/>
        <v>0</v>
      </c>
      <c r="O1362" s="3" t="str">
        <f t="shared" si="337"/>
        <v>0</v>
      </c>
      <c r="P1362" s="3" t="str">
        <f t="shared" si="338"/>
        <v>0</v>
      </c>
      <c r="Q1362" s="3" t="str">
        <f t="shared" si="339"/>
        <v>1</v>
      </c>
      <c r="R1362" s="8">
        <f t="shared" si="340"/>
        <v>1</v>
      </c>
      <c r="S1362" s="6">
        <f t="shared" si="341"/>
        <v>75.989999999999995</v>
      </c>
      <c r="T1362" s="6">
        <f t="shared" si="342"/>
        <v>-0.61728858894471261</v>
      </c>
      <c r="V1362" s="3" t="str">
        <f t="shared" si="343"/>
        <v>PASS</v>
      </c>
      <c r="W1362" s="3" t="str">
        <f t="shared" si="344"/>
        <v>PASS</v>
      </c>
      <c r="X1362" s="3" t="str">
        <f t="shared" si="345"/>
        <v>PASS</v>
      </c>
      <c r="Y1362" s="3" t="str">
        <f t="shared" si="346"/>
        <v>PASS</v>
      </c>
      <c r="Z1362" s="3" t="str">
        <f t="shared" si="347"/>
        <v>PASS</v>
      </c>
      <c r="AA1362" s="18">
        <f t="shared" si="348"/>
        <v>3</v>
      </c>
      <c r="AB1362" s="3" t="str">
        <f t="shared" si="349"/>
        <v>A027040</v>
      </c>
      <c r="AC1362" s="13" t="str">
        <f t="shared" si="350"/>
        <v>서울전자통신</v>
      </c>
    </row>
    <row r="1363" spans="1:29" hidden="1">
      <c r="A1363" s="55">
        <f t="shared" si="351"/>
        <v>1355</v>
      </c>
      <c r="B1363" s="143" t="s">
        <v>2493</v>
      </c>
      <c r="C1363" s="175" t="s">
        <v>3495</v>
      </c>
      <c r="D1363" s="37" t="s">
        <v>2286</v>
      </c>
      <c r="E1363" s="38">
        <v>59824</v>
      </c>
      <c r="F1363" s="39">
        <v>48094850</v>
      </c>
      <c r="G1363" s="39">
        <v>25547331</v>
      </c>
      <c r="H1363" s="88">
        <v>53.12</v>
      </c>
      <c r="I1363" s="47">
        <v>-1128043</v>
      </c>
      <c r="J1363" s="47">
        <v>681673</v>
      </c>
      <c r="K1363" s="47">
        <v>-376981</v>
      </c>
      <c r="L1363" s="47">
        <v>2590628</v>
      </c>
      <c r="N1363" s="3" t="str">
        <f t="shared" si="336"/>
        <v>1</v>
      </c>
      <c r="O1363" s="3" t="str">
        <f t="shared" si="337"/>
        <v>0</v>
      </c>
      <c r="P1363" s="3" t="str">
        <f t="shared" si="338"/>
        <v>1</v>
      </c>
      <c r="Q1363" s="3" t="str">
        <f t="shared" si="339"/>
        <v>0</v>
      </c>
      <c r="R1363" s="8">
        <f t="shared" si="340"/>
        <v>2</v>
      </c>
      <c r="S1363" s="6">
        <f t="shared" si="341"/>
        <v>53.12</v>
      </c>
      <c r="T1363" s="6">
        <f t="shared" si="342"/>
        <v>3.6745659878344563</v>
      </c>
      <c r="V1363" s="3" t="str">
        <f t="shared" si="343"/>
        <v>PASS</v>
      </c>
      <c r="W1363" s="3" t="str">
        <f t="shared" si="344"/>
        <v>PASS</v>
      </c>
      <c r="X1363" s="3" t="str">
        <f t="shared" si="345"/>
        <v>PASS</v>
      </c>
      <c r="Y1363" s="3" t="str">
        <f t="shared" si="346"/>
        <v>PASS</v>
      </c>
      <c r="Z1363" s="3" t="str">
        <f t="shared" si="347"/>
        <v>PASS</v>
      </c>
      <c r="AA1363" s="18">
        <f t="shared" si="348"/>
        <v>3</v>
      </c>
      <c r="AB1363" s="3" t="str">
        <f t="shared" si="349"/>
        <v>A138080</v>
      </c>
      <c r="AC1363" s="13" t="str">
        <f t="shared" si="350"/>
        <v>오이솔루션</v>
      </c>
    </row>
    <row r="1364" spans="1:29" hidden="1">
      <c r="A1364" s="55">
        <f t="shared" si="351"/>
        <v>1356</v>
      </c>
      <c r="B1364" s="146" t="s">
        <v>516</v>
      </c>
      <c r="C1364" s="176" t="s">
        <v>3433</v>
      </c>
      <c r="D1364" s="40" t="s">
        <v>2287</v>
      </c>
      <c r="E1364" s="41">
        <v>71922</v>
      </c>
      <c r="F1364" s="42">
        <v>95520073</v>
      </c>
      <c r="G1364" s="42">
        <v>65733277</v>
      </c>
      <c r="H1364" s="89">
        <v>68.819999999999993</v>
      </c>
      <c r="I1364" s="48">
        <v>534667</v>
      </c>
      <c r="J1364" s="48">
        <v>2274065</v>
      </c>
      <c r="K1364" s="48">
        <v>3724904</v>
      </c>
      <c r="L1364" s="48">
        <v>2177644</v>
      </c>
      <c r="N1364" s="3" t="str">
        <f t="shared" si="336"/>
        <v>0</v>
      </c>
      <c r="O1364" s="3" t="str">
        <f t="shared" si="337"/>
        <v>0</v>
      </c>
      <c r="P1364" s="3" t="str">
        <f t="shared" si="338"/>
        <v>0</v>
      </c>
      <c r="Q1364" s="3" t="str">
        <f t="shared" si="339"/>
        <v>0</v>
      </c>
      <c r="R1364" s="8">
        <f t="shared" si="340"/>
        <v>0</v>
      </c>
      <c r="S1364" s="6">
        <f t="shared" si="341"/>
        <v>68.819999999999993</v>
      </c>
      <c r="T1364" s="6">
        <f t="shared" si="342"/>
        <v>9.1198422765024478</v>
      </c>
      <c r="V1364" s="3" t="str">
        <f t="shared" si="343"/>
        <v>PASS</v>
      </c>
      <c r="W1364" s="3" t="str">
        <f t="shared" si="344"/>
        <v>PASS</v>
      </c>
      <c r="X1364" s="3" t="str">
        <f t="shared" si="345"/>
        <v>PASS</v>
      </c>
      <c r="Y1364" s="3" t="str">
        <f t="shared" si="346"/>
        <v>PASS</v>
      </c>
      <c r="Z1364" s="3" t="str">
        <f t="shared" si="347"/>
        <v>PASS</v>
      </c>
      <c r="AA1364" s="18">
        <f t="shared" si="348"/>
        <v>3</v>
      </c>
      <c r="AB1364" s="3" t="str">
        <f t="shared" si="349"/>
        <v>A017370</v>
      </c>
      <c r="AC1364" s="13" t="str">
        <f t="shared" si="350"/>
        <v>우신시스템</v>
      </c>
    </row>
    <row r="1365" spans="1:29">
      <c r="A1365" s="55">
        <f t="shared" si="351"/>
        <v>1357</v>
      </c>
      <c r="B1365" s="143" t="s">
        <v>2199</v>
      </c>
      <c r="C1365" s="175" t="s">
        <v>2233</v>
      </c>
      <c r="D1365" s="37" t="s">
        <v>2286</v>
      </c>
      <c r="E1365" s="38">
        <v>110759</v>
      </c>
      <c r="F1365" s="39">
        <v>41397133</v>
      </c>
      <c r="G1365" s="39">
        <v>144785272</v>
      </c>
      <c r="H1365" s="88">
        <v>349.75</v>
      </c>
      <c r="I1365" s="47">
        <v>860365</v>
      </c>
      <c r="J1365" s="47">
        <v>-1080843</v>
      </c>
      <c r="K1365" s="47">
        <v>77253</v>
      </c>
      <c r="L1365" s="47"/>
      <c r="N1365" s="3" t="str">
        <f t="shared" si="336"/>
        <v>0</v>
      </c>
      <c r="O1365" s="3" t="str">
        <f t="shared" si="337"/>
        <v>1</v>
      </c>
      <c r="P1365" s="3" t="str">
        <f t="shared" si="338"/>
        <v>0</v>
      </c>
      <c r="Q1365" s="3" t="str">
        <f t="shared" si="339"/>
        <v>1</v>
      </c>
      <c r="R1365" s="8">
        <f t="shared" si="340"/>
        <v>2</v>
      </c>
      <c r="S1365" s="6">
        <f t="shared" si="341"/>
        <v>349.75</v>
      </c>
      <c r="T1365" s="6">
        <f t="shared" si="342"/>
        <v>-0.3459780656790894</v>
      </c>
      <c r="V1365" s="3" t="str">
        <f t="shared" si="343"/>
        <v>PASS</v>
      </c>
      <c r="W1365" s="3" t="str">
        <f t="shared" si="344"/>
        <v>FAIL</v>
      </c>
      <c r="X1365" s="3" t="str">
        <f t="shared" si="345"/>
        <v>PASS</v>
      </c>
      <c r="Y1365" s="3" t="str">
        <f t="shared" si="346"/>
        <v>PASS</v>
      </c>
      <c r="Z1365" s="3" t="str">
        <f t="shared" si="347"/>
        <v>PASS</v>
      </c>
      <c r="AA1365" s="18">
        <f t="shared" si="348"/>
        <v>2</v>
      </c>
      <c r="AB1365" s="3" t="str">
        <f t="shared" si="349"/>
        <v>A151910</v>
      </c>
      <c r="AC1365" s="13" t="str">
        <f t="shared" si="350"/>
        <v>나노스</v>
      </c>
    </row>
    <row r="1366" spans="1:29" hidden="1">
      <c r="A1366" s="55">
        <f t="shared" si="351"/>
        <v>1358</v>
      </c>
      <c r="B1366" s="143" t="s">
        <v>914</v>
      </c>
      <c r="C1366" s="175" t="s">
        <v>3336</v>
      </c>
      <c r="D1366" s="37" t="s">
        <v>2289</v>
      </c>
      <c r="E1366" s="38">
        <v>84387</v>
      </c>
      <c r="F1366" s="39">
        <v>53702014</v>
      </c>
      <c r="G1366" s="39">
        <v>68360952</v>
      </c>
      <c r="H1366" s="88">
        <v>127.3</v>
      </c>
      <c r="I1366" s="47">
        <v>453493</v>
      </c>
      <c r="J1366" s="47">
        <v>2313814</v>
      </c>
      <c r="K1366" s="47">
        <v>5860143</v>
      </c>
      <c r="L1366" s="47">
        <v>207733</v>
      </c>
      <c r="N1366" s="3" t="str">
        <f t="shared" si="336"/>
        <v>0</v>
      </c>
      <c r="O1366" s="3" t="str">
        <f t="shared" si="337"/>
        <v>0</v>
      </c>
      <c r="P1366" s="3" t="str">
        <f t="shared" si="338"/>
        <v>0</v>
      </c>
      <c r="Q1366" s="3" t="str">
        <f t="shared" si="339"/>
        <v>0</v>
      </c>
      <c r="R1366" s="8">
        <f t="shared" si="340"/>
        <v>0</v>
      </c>
      <c r="S1366" s="6">
        <f t="shared" si="341"/>
        <v>127.3</v>
      </c>
      <c r="T1366" s="6">
        <f t="shared" si="342"/>
        <v>16.452237713095823</v>
      </c>
      <c r="V1366" s="3" t="str">
        <f t="shared" si="343"/>
        <v>PASS</v>
      </c>
      <c r="W1366" s="3" t="str">
        <f t="shared" si="344"/>
        <v>PASS</v>
      </c>
      <c r="X1366" s="3" t="str">
        <f t="shared" si="345"/>
        <v>PASS</v>
      </c>
      <c r="Y1366" s="3" t="str">
        <f t="shared" si="346"/>
        <v>PASS</v>
      </c>
      <c r="Z1366" s="3" t="str">
        <f t="shared" si="347"/>
        <v>PASS</v>
      </c>
      <c r="AA1366" s="18">
        <f t="shared" si="348"/>
        <v>3</v>
      </c>
      <c r="AB1366" s="3" t="str">
        <f t="shared" si="349"/>
        <v>A046940</v>
      </c>
      <c r="AC1366" s="13" t="str">
        <f t="shared" si="350"/>
        <v>우원개발</v>
      </c>
    </row>
    <row r="1367" spans="1:29" hidden="1">
      <c r="A1367" s="55">
        <f t="shared" si="351"/>
        <v>1359</v>
      </c>
      <c r="B1367" s="143" t="s">
        <v>1018</v>
      </c>
      <c r="C1367" s="175" t="s">
        <v>5743</v>
      </c>
      <c r="D1367" s="37" t="s">
        <v>2287</v>
      </c>
      <c r="E1367" s="38">
        <v>56310</v>
      </c>
      <c r="F1367" s="39">
        <v>23255153</v>
      </c>
      <c r="G1367" s="39">
        <v>15871781</v>
      </c>
      <c r="H1367" s="88">
        <v>68.25</v>
      </c>
      <c r="I1367" s="47">
        <v>-257298</v>
      </c>
      <c r="J1367" s="47">
        <v>-402451</v>
      </c>
      <c r="K1367" s="47">
        <v>23469</v>
      </c>
      <c r="L1367" s="47">
        <v>-123010</v>
      </c>
      <c r="N1367" s="3" t="str">
        <f t="shared" si="336"/>
        <v>1</v>
      </c>
      <c r="O1367" s="3" t="str">
        <f t="shared" si="337"/>
        <v>1</v>
      </c>
      <c r="P1367" s="3" t="str">
        <f t="shared" si="338"/>
        <v>0</v>
      </c>
      <c r="Q1367" s="3" t="str">
        <f t="shared" si="339"/>
        <v>1</v>
      </c>
      <c r="R1367" s="8">
        <f t="shared" si="340"/>
        <v>3</v>
      </c>
      <c r="S1367" s="6">
        <f t="shared" si="341"/>
        <v>68.25</v>
      </c>
      <c r="T1367" s="6">
        <f t="shared" si="342"/>
        <v>-3.2650397956960333</v>
      </c>
      <c r="V1367" s="3" t="str">
        <f t="shared" si="343"/>
        <v>PASS</v>
      </c>
      <c r="W1367" s="3" t="str">
        <f t="shared" si="344"/>
        <v>PASS</v>
      </c>
      <c r="X1367" s="3" t="str">
        <f t="shared" si="345"/>
        <v>PASS</v>
      </c>
      <c r="Y1367" s="3" t="str">
        <f t="shared" si="346"/>
        <v>PASS</v>
      </c>
      <c r="Z1367" s="3" t="str">
        <f t="shared" si="347"/>
        <v>PASS</v>
      </c>
      <c r="AA1367" s="18">
        <f t="shared" si="348"/>
        <v>3</v>
      </c>
      <c r="AB1367" s="3" t="str">
        <f t="shared" si="349"/>
        <v>A054300</v>
      </c>
      <c r="AC1367" s="13" t="str">
        <f t="shared" si="350"/>
        <v>팬스타엔터프라이즈</v>
      </c>
    </row>
    <row r="1368" spans="1:29">
      <c r="A1368" s="55">
        <f t="shared" si="351"/>
        <v>1360</v>
      </c>
      <c r="B1368" s="143" t="s">
        <v>443</v>
      </c>
      <c r="C1368" s="175" t="s">
        <v>3688</v>
      </c>
      <c r="D1368" s="37" t="s">
        <v>2286</v>
      </c>
      <c r="E1368" s="38">
        <v>38499</v>
      </c>
      <c r="F1368" s="39">
        <v>30361319</v>
      </c>
      <c r="G1368" s="39">
        <v>29415494</v>
      </c>
      <c r="H1368" s="88" t="s">
        <v>2311</v>
      </c>
      <c r="I1368" s="47">
        <v>-644066</v>
      </c>
      <c r="J1368" s="47">
        <v>-3883519</v>
      </c>
      <c r="K1368" s="47">
        <v>-1517190</v>
      </c>
      <c r="L1368" s="47">
        <v>-6767033</v>
      </c>
      <c r="N1368" s="3" t="str">
        <f t="shared" si="336"/>
        <v>1</v>
      </c>
      <c r="O1368" s="3" t="str">
        <f t="shared" si="337"/>
        <v>1</v>
      </c>
      <c r="P1368" s="3" t="str">
        <f t="shared" si="338"/>
        <v>1</v>
      </c>
      <c r="Q1368" s="3" t="str">
        <f t="shared" si="339"/>
        <v>1</v>
      </c>
      <c r="R1368" s="8">
        <f t="shared" si="340"/>
        <v>4</v>
      </c>
      <c r="S1368" s="6" t="str">
        <f t="shared" si="341"/>
        <v>일부잠식</v>
      </c>
      <c r="T1368" s="6">
        <f t="shared" si="342"/>
        <v>-42.197797796597705</v>
      </c>
      <c r="V1368" s="3" t="str">
        <f t="shared" si="343"/>
        <v>FAIL</v>
      </c>
      <c r="W1368" s="3" t="str">
        <f t="shared" si="344"/>
        <v>FAIL</v>
      </c>
      <c r="X1368" s="3" t="str">
        <f t="shared" si="345"/>
        <v>FAIL</v>
      </c>
      <c r="Y1368" s="3" t="str">
        <f t="shared" si="346"/>
        <v>FAIL</v>
      </c>
      <c r="Z1368" s="3" t="str">
        <f t="shared" si="347"/>
        <v>FAIL</v>
      </c>
      <c r="AA1368" s="18">
        <f t="shared" si="348"/>
        <v>0</v>
      </c>
      <c r="AB1368" s="3" t="str">
        <f t="shared" si="349"/>
        <v>A012600</v>
      </c>
      <c r="AC1368" s="13" t="str">
        <f t="shared" si="350"/>
        <v>청호컴넷</v>
      </c>
    </row>
    <row r="1369" spans="1:29" hidden="1">
      <c r="A1369" s="55">
        <f t="shared" si="351"/>
        <v>1361</v>
      </c>
      <c r="B1369" s="146" t="s">
        <v>409</v>
      </c>
      <c r="C1369" s="176" t="s">
        <v>3532</v>
      </c>
      <c r="D1369" s="40" t="s">
        <v>2287</v>
      </c>
      <c r="E1369" s="41">
        <v>60269</v>
      </c>
      <c r="F1369" s="42">
        <v>50460356</v>
      </c>
      <c r="G1369" s="42">
        <v>61277321</v>
      </c>
      <c r="H1369" s="89">
        <v>121.44</v>
      </c>
      <c r="I1369" s="48">
        <v>39866</v>
      </c>
      <c r="J1369" s="48">
        <v>684307</v>
      </c>
      <c r="K1369" s="48">
        <v>-1059324</v>
      </c>
      <c r="L1369" s="48">
        <v>5745436</v>
      </c>
      <c r="N1369" s="3" t="str">
        <f t="shared" si="336"/>
        <v>0</v>
      </c>
      <c r="O1369" s="3" t="str">
        <f t="shared" si="337"/>
        <v>0</v>
      </c>
      <c r="P1369" s="3" t="str">
        <f t="shared" si="338"/>
        <v>1</v>
      </c>
      <c r="Q1369" s="3" t="str">
        <f t="shared" si="339"/>
        <v>0</v>
      </c>
      <c r="R1369" s="8">
        <f t="shared" si="340"/>
        <v>1</v>
      </c>
      <c r="S1369" s="6">
        <f t="shared" si="341"/>
        <v>121.44</v>
      </c>
      <c r="T1369" s="6">
        <f t="shared" si="342"/>
        <v>10.721852616339051</v>
      </c>
      <c r="V1369" s="3" t="str">
        <f t="shared" si="343"/>
        <v>PASS</v>
      </c>
      <c r="W1369" s="3" t="str">
        <f t="shared" si="344"/>
        <v>PASS</v>
      </c>
      <c r="X1369" s="3" t="str">
        <f t="shared" si="345"/>
        <v>PASS</v>
      </c>
      <c r="Y1369" s="3" t="str">
        <f t="shared" si="346"/>
        <v>PASS</v>
      </c>
      <c r="Z1369" s="3" t="str">
        <f t="shared" si="347"/>
        <v>PASS</v>
      </c>
      <c r="AA1369" s="18">
        <f t="shared" si="348"/>
        <v>3</v>
      </c>
      <c r="AB1369" s="3" t="str">
        <f t="shared" si="349"/>
        <v>A011080</v>
      </c>
      <c r="AC1369" s="13" t="str">
        <f t="shared" si="350"/>
        <v>형지I&amp;C</v>
      </c>
    </row>
    <row r="1370" spans="1:29" hidden="1">
      <c r="A1370" s="55">
        <f t="shared" si="351"/>
        <v>1362</v>
      </c>
      <c r="B1370" s="143" t="s">
        <v>2492</v>
      </c>
      <c r="C1370" s="175" t="s">
        <v>3542</v>
      </c>
      <c r="D1370" s="37" t="s">
        <v>2286</v>
      </c>
      <c r="E1370" s="38">
        <v>54798</v>
      </c>
      <c r="F1370" s="39">
        <v>37913155</v>
      </c>
      <c r="G1370" s="39">
        <v>7599062</v>
      </c>
      <c r="H1370" s="88">
        <v>20.04</v>
      </c>
      <c r="I1370" s="47">
        <v>1406567</v>
      </c>
      <c r="J1370" s="47">
        <v>1213005</v>
      </c>
      <c r="K1370" s="47">
        <v>619250</v>
      </c>
      <c r="L1370" s="47">
        <v>-583496</v>
      </c>
      <c r="N1370" s="3" t="str">
        <f t="shared" si="336"/>
        <v>0</v>
      </c>
      <c r="O1370" s="3" t="str">
        <f t="shared" si="337"/>
        <v>0</v>
      </c>
      <c r="P1370" s="3" t="str">
        <f t="shared" si="338"/>
        <v>0</v>
      </c>
      <c r="Q1370" s="3" t="str">
        <f t="shared" si="339"/>
        <v>1</v>
      </c>
      <c r="R1370" s="8">
        <f t="shared" si="340"/>
        <v>1</v>
      </c>
      <c r="S1370" s="6">
        <f t="shared" si="341"/>
        <v>20.04</v>
      </c>
      <c r="T1370" s="6">
        <f t="shared" si="342"/>
        <v>7.0037062333641185</v>
      </c>
      <c r="V1370" s="3" t="str">
        <f t="shared" si="343"/>
        <v>PASS</v>
      </c>
      <c r="W1370" s="3" t="str">
        <f t="shared" si="344"/>
        <v>PASS</v>
      </c>
      <c r="X1370" s="3" t="str">
        <f t="shared" si="345"/>
        <v>PASS</v>
      </c>
      <c r="Y1370" s="3" t="str">
        <f t="shared" si="346"/>
        <v>PASS</v>
      </c>
      <c r="Z1370" s="3" t="str">
        <f t="shared" si="347"/>
        <v>PASS</v>
      </c>
      <c r="AA1370" s="18">
        <f t="shared" si="348"/>
        <v>3</v>
      </c>
      <c r="AB1370" s="3" t="str">
        <f t="shared" si="349"/>
        <v>A200710</v>
      </c>
      <c r="AC1370" s="13" t="str">
        <f t="shared" si="350"/>
        <v>에이디테크놀로지</v>
      </c>
    </row>
    <row r="1371" spans="1:29" hidden="1">
      <c r="A1371" s="55">
        <f t="shared" si="351"/>
        <v>1363</v>
      </c>
      <c r="B1371" s="143" t="s">
        <v>484</v>
      </c>
      <c r="C1371" s="175" t="s">
        <v>3493</v>
      </c>
      <c r="D1371" s="37" t="s">
        <v>2287</v>
      </c>
      <c r="E1371" s="38">
        <v>62563</v>
      </c>
      <c r="F1371" s="39">
        <v>52648024</v>
      </c>
      <c r="G1371" s="39">
        <v>59678727</v>
      </c>
      <c r="H1371" s="88">
        <v>113.35</v>
      </c>
      <c r="I1371" s="47">
        <v>-343061</v>
      </c>
      <c r="J1371" s="47">
        <v>4717678</v>
      </c>
      <c r="K1371" s="47">
        <v>-745434</v>
      </c>
      <c r="L1371" s="47">
        <v>-2172852</v>
      </c>
      <c r="N1371" s="3" t="str">
        <f t="shared" si="336"/>
        <v>1</v>
      </c>
      <c r="O1371" s="3" t="str">
        <f t="shared" si="337"/>
        <v>0</v>
      </c>
      <c r="P1371" s="3" t="str">
        <f t="shared" si="338"/>
        <v>1</v>
      </c>
      <c r="Q1371" s="3" t="str">
        <f t="shared" si="339"/>
        <v>1</v>
      </c>
      <c r="R1371" s="8">
        <f t="shared" si="340"/>
        <v>3</v>
      </c>
      <c r="S1371" s="6">
        <f t="shared" si="341"/>
        <v>113.35</v>
      </c>
      <c r="T1371" s="6">
        <f t="shared" si="342"/>
        <v>2.7661645952752187</v>
      </c>
      <c r="V1371" s="3" t="str">
        <f t="shared" si="343"/>
        <v>PASS</v>
      </c>
      <c r="W1371" s="3" t="str">
        <f t="shared" si="344"/>
        <v>PASS</v>
      </c>
      <c r="X1371" s="3" t="str">
        <f t="shared" si="345"/>
        <v>PASS</v>
      </c>
      <c r="Y1371" s="3" t="str">
        <f t="shared" si="346"/>
        <v>PASS</v>
      </c>
      <c r="Z1371" s="3" t="str">
        <f t="shared" si="347"/>
        <v>PASS</v>
      </c>
      <c r="AA1371" s="18">
        <f t="shared" si="348"/>
        <v>3</v>
      </c>
      <c r="AB1371" s="3" t="str">
        <f t="shared" si="349"/>
        <v>A015020</v>
      </c>
      <c r="AC1371" s="13" t="str">
        <f t="shared" si="350"/>
        <v>이스타코</v>
      </c>
    </row>
    <row r="1372" spans="1:29" hidden="1">
      <c r="A1372" s="55">
        <f t="shared" si="351"/>
        <v>1364</v>
      </c>
      <c r="B1372" s="143" t="s">
        <v>418</v>
      </c>
      <c r="C1372" s="175" t="s">
        <v>3396</v>
      </c>
      <c r="D1372" s="37" t="s">
        <v>2287</v>
      </c>
      <c r="E1372" s="38">
        <v>74578</v>
      </c>
      <c r="F1372" s="39">
        <v>75119752</v>
      </c>
      <c r="G1372" s="39">
        <v>95944840</v>
      </c>
      <c r="H1372" s="88">
        <v>127.72</v>
      </c>
      <c r="I1372" s="47">
        <v>2392470</v>
      </c>
      <c r="J1372" s="47">
        <v>1160009</v>
      </c>
      <c r="K1372" s="47">
        <v>1397225</v>
      </c>
      <c r="L1372" s="47">
        <v>433520</v>
      </c>
      <c r="N1372" s="3" t="str">
        <f t="shared" si="336"/>
        <v>0</v>
      </c>
      <c r="O1372" s="3" t="str">
        <f t="shared" si="337"/>
        <v>0</v>
      </c>
      <c r="P1372" s="3" t="str">
        <f t="shared" si="338"/>
        <v>0</v>
      </c>
      <c r="Q1372" s="3" t="str">
        <f t="shared" si="339"/>
        <v>0</v>
      </c>
      <c r="R1372" s="8">
        <f t="shared" si="340"/>
        <v>0</v>
      </c>
      <c r="S1372" s="6">
        <f t="shared" si="341"/>
        <v>127.72</v>
      </c>
      <c r="T1372" s="6">
        <f t="shared" si="342"/>
        <v>7.1661897925328608</v>
      </c>
      <c r="V1372" s="3" t="str">
        <f t="shared" si="343"/>
        <v>PASS</v>
      </c>
      <c r="W1372" s="3" t="str">
        <f t="shared" si="344"/>
        <v>PASS</v>
      </c>
      <c r="X1372" s="3" t="str">
        <f t="shared" si="345"/>
        <v>PASS</v>
      </c>
      <c r="Y1372" s="3" t="str">
        <f t="shared" si="346"/>
        <v>PASS</v>
      </c>
      <c r="Z1372" s="3" t="str">
        <f t="shared" si="347"/>
        <v>PASS</v>
      </c>
      <c r="AA1372" s="18">
        <f t="shared" si="348"/>
        <v>3</v>
      </c>
      <c r="AB1372" s="3" t="str">
        <f t="shared" si="349"/>
        <v>A011320</v>
      </c>
      <c r="AC1372" s="13" t="str">
        <f t="shared" si="350"/>
        <v>유니크</v>
      </c>
    </row>
    <row r="1373" spans="1:29" hidden="1">
      <c r="A1373" s="55">
        <f t="shared" si="351"/>
        <v>1365</v>
      </c>
      <c r="B1373" s="143" t="s">
        <v>1179</v>
      </c>
      <c r="C1373" s="175" t="s">
        <v>3404</v>
      </c>
      <c r="D1373" s="37" t="s">
        <v>2286</v>
      </c>
      <c r="E1373" s="38">
        <v>74950</v>
      </c>
      <c r="F1373" s="39">
        <v>54289010</v>
      </c>
      <c r="G1373" s="39">
        <v>7028077</v>
      </c>
      <c r="H1373" s="88">
        <v>12.95</v>
      </c>
      <c r="I1373" s="47">
        <v>96511</v>
      </c>
      <c r="J1373" s="47">
        <v>1331888</v>
      </c>
      <c r="K1373" s="47">
        <v>496250</v>
      </c>
      <c r="L1373" s="47">
        <v>-1325047</v>
      </c>
      <c r="N1373" s="3" t="str">
        <f t="shared" si="336"/>
        <v>0</v>
      </c>
      <c r="O1373" s="3" t="str">
        <f t="shared" si="337"/>
        <v>0</v>
      </c>
      <c r="P1373" s="3" t="str">
        <f t="shared" si="338"/>
        <v>0</v>
      </c>
      <c r="Q1373" s="3" t="str">
        <f t="shared" si="339"/>
        <v>1</v>
      </c>
      <c r="R1373" s="8">
        <f t="shared" si="340"/>
        <v>1</v>
      </c>
      <c r="S1373" s="6">
        <f t="shared" si="341"/>
        <v>12.95</v>
      </c>
      <c r="T1373" s="6">
        <f t="shared" si="342"/>
        <v>1.1044629474731626</v>
      </c>
      <c r="V1373" s="3" t="str">
        <f t="shared" si="343"/>
        <v>PASS</v>
      </c>
      <c r="W1373" s="3" t="str">
        <f t="shared" si="344"/>
        <v>PASS</v>
      </c>
      <c r="X1373" s="3" t="str">
        <f t="shared" si="345"/>
        <v>PASS</v>
      </c>
      <c r="Y1373" s="3" t="str">
        <f t="shared" si="346"/>
        <v>PASS</v>
      </c>
      <c r="Z1373" s="3" t="str">
        <f t="shared" si="347"/>
        <v>PASS</v>
      </c>
      <c r="AA1373" s="18">
        <f t="shared" si="348"/>
        <v>3</v>
      </c>
      <c r="AB1373" s="3" t="str">
        <f t="shared" si="349"/>
        <v>A072130</v>
      </c>
      <c r="AC1373" s="13" t="str">
        <f t="shared" si="350"/>
        <v>유엔젤</v>
      </c>
    </row>
    <row r="1374" spans="1:29" hidden="1">
      <c r="A1374" s="55">
        <f t="shared" si="351"/>
        <v>1366</v>
      </c>
      <c r="B1374" s="146" t="s">
        <v>1307</v>
      </c>
      <c r="C1374" s="176" t="s">
        <v>3365</v>
      </c>
      <c r="D1374" s="40" t="s">
        <v>2289</v>
      </c>
      <c r="E1374" s="41">
        <v>73950</v>
      </c>
      <c r="F1374" s="42">
        <v>30041235</v>
      </c>
      <c r="G1374" s="42">
        <v>3168915</v>
      </c>
      <c r="H1374" s="89">
        <v>10.55</v>
      </c>
      <c r="I1374" s="48">
        <v>48102</v>
      </c>
      <c r="J1374" s="48">
        <v>823609</v>
      </c>
      <c r="K1374" s="48">
        <v>320607</v>
      </c>
      <c r="L1374" s="48">
        <v>168025</v>
      </c>
      <c r="N1374" s="3" t="str">
        <f t="shared" si="336"/>
        <v>0</v>
      </c>
      <c r="O1374" s="3" t="str">
        <f t="shared" si="337"/>
        <v>0</v>
      </c>
      <c r="P1374" s="3" t="str">
        <f t="shared" si="338"/>
        <v>0</v>
      </c>
      <c r="Q1374" s="3" t="str">
        <f t="shared" si="339"/>
        <v>0</v>
      </c>
      <c r="R1374" s="8">
        <f t="shared" si="340"/>
        <v>0</v>
      </c>
      <c r="S1374" s="6">
        <f t="shared" si="341"/>
        <v>10.55</v>
      </c>
      <c r="T1374" s="6">
        <f t="shared" si="342"/>
        <v>4.5282525834906586</v>
      </c>
      <c r="V1374" s="3" t="str">
        <f t="shared" si="343"/>
        <v>PASS</v>
      </c>
      <c r="W1374" s="3" t="str">
        <f t="shared" si="344"/>
        <v>PASS</v>
      </c>
      <c r="X1374" s="3" t="str">
        <f t="shared" si="345"/>
        <v>PASS</v>
      </c>
      <c r="Y1374" s="3" t="str">
        <f t="shared" si="346"/>
        <v>PASS</v>
      </c>
      <c r="Z1374" s="3" t="str">
        <f t="shared" si="347"/>
        <v>PASS</v>
      </c>
      <c r="AA1374" s="18">
        <f t="shared" si="348"/>
        <v>3</v>
      </c>
      <c r="AB1374" s="3" t="str">
        <f t="shared" si="349"/>
        <v>A089140</v>
      </c>
      <c r="AC1374" s="13" t="str">
        <f t="shared" si="350"/>
        <v>넥스턴</v>
      </c>
    </row>
    <row r="1375" spans="1:29" hidden="1">
      <c r="A1375" s="55">
        <f t="shared" si="351"/>
        <v>1367</v>
      </c>
      <c r="B1375" s="143" t="s">
        <v>963</v>
      </c>
      <c r="C1375" s="175" t="s">
        <v>3356</v>
      </c>
      <c r="D1375" s="37" t="s">
        <v>2289</v>
      </c>
      <c r="E1375" s="38">
        <v>80656</v>
      </c>
      <c r="F1375" s="39">
        <v>67691891</v>
      </c>
      <c r="G1375" s="39">
        <v>60584908</v>
      </c>
      <c r="H1375" s="88">
        <v>89.5</v>
      </c>
      <c r="I1375" s="47">
        <v>964683</v>
      </c>
      <c r="J1375" s="47">
        <v>2285032</v>
      </c>
      <c r="K1375" s="47">
        <v>1052909</v>
      </c>
      <c r="L1375" s="47">
        <v>369705</v>
      </c>
      <c r="N1375" s="3" t="str">
        <f t="shared" si="336"/>
        <v>0</v>
      </c>
      <c r="O1375" s="3" t="str">
        <f t="shared" si="337"/>
        <v>0</v>
      </c>
      <c r="P1375" s="3" t="str">
        <f t="shared" si="338"/>
        <v>0</v>
      </c>
      <c r="Q1375" s="3" t="str">
        <f t="shared" si="339"/>
        <v>0</v>
      </c>
      <c r="R1375" s="8">
        <f t="shared" si="340"/>
        <v>0</v>
      </c>
      <c r="S1375" s="6">
        <f t="shared" si="341"/>
        <v>89.5</v>
      </c>
      <c r="T1375" s="6">
        <f t="shared" si="342"/>
        <v>6.9023466931954962</v>
      </c>
      <c r="V1375" s="3" t="str">
        <f t="shared" si="343"/>
        <v>PASS</v>
      </c>
      <c r="W1375" s="3" t="str">
        <f t="shared" si="344"/>
        <v>PASS</v>
      </c>
      <c r="X1375" s="3" t="str">
        <f t="shared" si="345"/>
        <v>PASS</v>
      </c>
      <c r="Y1375" s="3" t="str">
        <f t="shared" si="346"/>
        <v>PASS</v>
      </c>
      <c r="Z1375" s="3" t="str">
        <f t="shared" si="347"/>
        <v>PASS</v>
      </c>
      <c r="AA1375" s="18">
        <f t="shared" si="348"/>
        <v>3</v>
      </c>
      <c r="AB1375" s="3" t="str">
        <f t="shared" si="349"/>
        <v>A051490</v>
      </c>
      <c r="AC1375" s="13" t="str">
        <f t="shared" si="350"/>
        <v>나라엠앤디</v>
      </c>
    </row>
    <row r="1376" spans="1:29">
      <c r="A1376" s="55">
        <f t="shared" si="351"/>
        <v>1368</v>
      </c>
      <c r="B1376" s="143" t="s">
        <v>2059</v>
      </c>
      <c r="C1376" s="175" t="s">
        <v>2060</v>
      </c>
      <c r="D1376" s="37" t="s">
        <v>2286</v>
      </c>
      <c r="E1376" s="38">
        <v>58229</v>
      </c>
      <c r="F1376" s="39">
        <v>24459303</v>
      </c>
      <c r="G1376" s="39">
        <v>93113422</v>
      </c>
      <c r="H1376" s="88">
        <v>380.69</v>
      </c>
      <c r="I1376" s="47">
        <v>-1576100</v>
      </c>
      <c r="J1376" s="47">
        <v>-1972738</v>
      </c>
      <c r="K1376" s="47">
        <v>825111</v>
      </c>
      <c r="L1376" s="47">
        <v>-12234285</v>
      </c>
      <c r="N1376" s="3" t="str">
        <f t="shared" si="336"/>
        <v>1</v>
      </c>
      <c r="O1376" s="3" t="str">
        <f t="shared" si="337"/>
        <v>1</v>
      </c>
      <c r="P1376" s="3" t="str">
        <f t="shared" si="338"/>
        <v>0</v>
      </c>
      <c r="Q1376" s="3" t="str">
        <f t="shared" si="339"/>
        <v>1</v>
      </c>
      <c r="R1376" s="8">
        <f t="shared" si="340"/>
        <v>3</v>
      </c>
      <c r="S1376" s="6">
        <f t="shared" si="341"/>
        <v>380.69</v>
      </c>
      <c r="T1376" s="6">
        <f t="shared" si="342"/>
        <v>-61.154694391741252</v>
      </c>
      <c r="V1376" s="3" t="str">
        <f t="shared" si="343"/>
        <v>PASS</v>
      </c>
      <c r="W1376" s="3" t="str">
        <f t="shared" si="344"/>
        <v>FAIL</v>
      </c>
      <c r="X1376" s="3" t="str">
        <f t="shared" si="345"/>
        <v>PASS</v>
      </c>
      <c r="Y1376" s="3" t="str">
        <f t="shared" si="346"/>
        <v>PASS</v>
      </c>
      <c r="Z1376" s="3" t="str">
        <f t="shared" si="347"/>
        <v>FAIL</v>
      </c>
      <c r="AA1376" s="18">
        <f t="shared" si="348"/>
        <v>2</v>
      </c>
      <c r="AB1376" s="3" t="str">
        <f t="shared" si="349"/>
        <v>A078650</v>
      </c>
      <c r="AC1376" s="13" t="str">
        <f t="shared" si="350"/>
        <v>코렌</v>
      </c>
    </row>
    <row r="1377" spans="1:29">
      <c r="A1377" s="55">
        <f t="shared" si="351"/>
        <v>1369</v>
      </c>
      <c r="B1377" s="143" t="s">
        <v>490</v>
      </c>
      <c r="C1377" s="175" t="s">
        <v>1758</v>
      </c>
      <c r="D1377" s="37" t="s">
        <v>2289</v>
      </c>
      <c r="E1377" s="38">
        <v>69520</v>
      </c>
      <c r="F1377" s="39">
        <v>64270397</v>
      </c>
      <c r="G1377" s="39">
        <v>212173073</v>
      </c>
      <c r="H1377" s="88">
        <v>330.13</v>
      </c>
      <c r="I1377" s="47">
        <v>-5691496</v>
      </c>
      <c r="J1377" s="47">
        <v>-6633244</v>
      </c>
      <c r="K1377" s="47">
        <v>3211657</v>
      </c>
      <c r="L1377" s="47">
        <v>-5969432</v>
      </c>
      <c r="N1377" s="3" t="str">
        <f t="shared" si="336"/>
        <v>1</v>
      </c>
      <c r="O1377" s="3" t="str">
        <f t="shared" si="337"/>
        <v>1</v>
      </c>
      <c r="P1377" s="3" t="str">
        <f t="shared" si="338"/>
        <v>0</v>
      </c>
      <c r="Q1377" s="3" t="str">
        <f t="shared" si="339"/>
        <v>1</v>
      </c>
      <c r="R1377" s="8">
        <f t="shared" si="340"/>
        <v>3</v>
      </c>
      <c r="S1377" s="6">
        <f t="shared" si="341"/>
        <v>330.13</v>
      </c>
      <c r="T1377" s="6">
        <f t="shared" si="342"/>
        <v>-23.467281523093749</v>
      </c>
      <c r="V1377" s="3" t="str">
        <f t="shared" si="343"/>
        <v>PASS</v>
      </c>
      <c r="W1377" s="3" t="str">
        <f t="shared" si="344"/>
        <v>FAIL</v>
      </c>
      <c r="X1377" s="3" t="str">
        <f t="shared" si="345"/>
        <v>PASS</v>
      </c>
      <c r="Y1377" s="3" t="str">
        <f t="shared" si="346"/>
        <v>PASS</v>
      </c>
      <c r="Z1377" s="3" t="str">
        <f t="shared" si="347"/>
        <v>FAIL</v>
      </c>
      <c r="AA1377" s="18">
        <f t="shared" si="348"/>
        <v>2</v>
      </c>
      <c r="AB1377" s="3" t="str">
        <f t="shared" si="349"/>
        <v>A015590</v>
      </c>
      <c r="AC1377" s="13" t="str">
        <f t="shared" si="350"/>
        <v>대경기계</v>
      </c>
    </row>
    <row r="1378" spans="1:29">
      <c r="A1378" s="55">
        <f t="shared" si="351"/>
        <v>1370</v>
      </c>
      <c r="B1378" s="143" t="s">
        <v>561</v>
      </c>
      <c r="C1378" s="175" t="s">
        <v>1718</v>
      </c>
      <c r="D1378" s="37" t="s">
        <v>2288</v>
      </c>
      <c r="E1378" s="38">
        <v>66650</v>
      </c>
      <c r="F1378" s="39">
        <v>36036595</v>
      </c>
      <c r="G1378" s="39">
        <v>118191275</v>
      </c>
      <c r="H1378" s="88">
        <v>327.98</v>
      </c>
      <c r="I1378" s="47">
        <v>979984</v>
      </c>
      <c r="J1378" s="47">
        <v>1659456</v>
      </c>
      <c r="K1378" s="47">
        <v>16509</v>
      </c>
      <c r="L1378" s="47">
        <v>-159148</v>
      </c>
      <c r="N1378" s="3" t="str">
        <f t="shared" si="336"/>
        <v>0</v>
      </c>
      <c r="O1378" s="3" t="str">
        <f t="shared" si="337"/>
        <v>0</v>
      </c>
      <c r="P1378" s="3" t="str">
        <f t="shared" si="338"/>
        <v>0</v>
      </c>
      <c r="Q1378" s="3" t="str">
        <f t="shared" si="339"/>
        <v>1</v>
      </c>
      <c r="R1378" s="8">
        <f t="shared" si="340"/>
        <v>1</v>
      </c>
      <c r="S1378" s="6">
        <f t="shared" si="341"/>
        <v>327.98</v>
      </c>
      <c r="T1378" s="6">
        <f t="shared" si="342"/>
        <v>6.9285153050669752</v>
      </c>
      <c r="V1378" s="3" t="str">
        <f t="shared" si="343"/>
        <v>PASS</v>
      </c>
      <c r="W1378" s="3" t="str">
        <f t="shared" si="344"/>
        <v>FAIL</v>
      </c>
      <c r="X1378" s="3" t="str">
        <f t="shared" si="345"/>
        <v>PASS</v>
      </c>
      <c r="Y1378" s="3" t="str">
        <f t="shared" si="346"/>
        <v>PASS</v>
      </c>
      <c r="Z1378" s="3" t="str">
        <f t="shared" si="347"/>
        <v>PASS</v>
      </c>
      <c r="AA1378" s="18">
        <f t="shared" si="348"/>
        <v>2</v>
      </c>
      <c r="AB1378" s="3" t="str">
        <f t="shared" si="349"/>
        <v>A021040</v>
      </c>
      <c r="AC1378" s="13" t="str">
        <f t="shared" si="350"/>
        <v>대호피앤씨</v>
      </c>
    </row>
    <row r="1379" spans="1:29" hidden="1">
      <c r="A1379" s="55">
        <f t="shared" si="351"/>
        <v>1371</v>
      </c>
      <c r="B1379" s="146" t="s">
        <v>2309</v>
      </c>
      <c r="C1379" s="176" t="s">
        <v>2390</v>
      </c>
      <c r="D1379" s="40" t="s">
        <v>2287</v>
      </c>
      <c r="E1379" s="41">
        <v>54907</v>
      </c>
      <c r="F1379" s="42">
        <v>20965421</v>
      </c>
      <c r="G1379" s="42">
        <v>6780723</v>
      </c>
      <c r="H1379" s="89">
        <v>32.340000000000003</v>
      </c>
      <c r="I1379" s="48">
        <v>-2071806</v>
      </c>
      <c r="J1379" s="48">
        <v>765366</v>
      </c>
      <c r="K1379" s="48">
        <v>702802</v>
      </c>
      <c r="L1379" s="48">
        <v>-5007514</v>
      </c>
      <c r="N1379" s="3" t="str">
        <f t="shared" si="336"/>
        <v>1</v>
      </c>
      <c r="O1379" s="3" t="str">
        <f t="shared" si="337"/>
        <v>0</v>
      </c>
      <c r="P1379" s="3" t="str">
        <f t="shared" si="338"/>
        <v>0</v>
      </c>
      <c r="Q1379" s="3" t="str">
        <f t="shared" si="339"/>
        <v>1</v>
      </c>
      <c r="R1379" s="8">
        <f t="shared" si="340"/>
        <v>2</v>
      </c>
      <c r="S1379" s="6">
        <f t="shared" si="341"/>
        <v>32.340000000000003</v>
      </c>
      <c r="T1379" s="6">
        <f t="shared" si="342"/>
        <v>-26.763841279409554</v>
      </c>
      <c r="V1379" s="3" t="str">
        <f t="shared" si="343"/>
        <v>PASS</v>
      </c>
      <c r="W1379" s="3" t="str">
        <f t="shared" si="344"/>
        <v>PASS</v>
      </c>
      <c r="X1379" s="3" t="str">
        <f t="shared" si="345"/>
        <v>PASS</v>
      </c>
      <c r="Y1379" s="3" t="str">
        <f t="shared" si="346"/>
        <v>PASS</v>
      </c>
      <c r="Z1379" s="3" t="str">
        <f t="shared" si="347"/>
        <v>FAIL</v>
      </c>
      <c r="AA1379" s="18">
        <f t="shared" si="348"/>
        <v>3</v>
      </c>
      <c r="AB1379" s="3" t="str">
        <f t="shared" si="349"/>
        <v>A182360</v>
      </c>
      <c r="AC1379" s="13" t="str">
        <f t="shared" si="350"/>
        <v>큐브엔터</v>
      </c>
    </row>
    <row r="1380" spans="1:29" hidden="1">
      <c r="A1380" s="55">
        <f t="shared" si="351"/>
        <v>1372</v>
      </c>
      <c r="B1380" s="143" t="s">
        <v>179</v>
      </c>
      <c r="C1380" s="175" t="s">
        <v>3499</v>
      </c>
      <c r="D1380" s="37" t="s">
        <v>2288</v>
      </c>
      <c r="E1380" s="38">
        <v>60690</v>
      </c>
      <c r="F1380" s="39">
        <v>115882721</v>
      </c>
      <c r="G1380" s="39">
        <v>36353746</v>
      </c>
      <c r="H1380" s="88">
        <v>31.37</v>
      </c>
      <c r="I1380" s="47">
        <v>-567504</v>
      </c>
      <c r="J1380" s="47">
        <v>-152617</v>
      </c>
      <c r="K1380" s="47">
        <v>-1602973</v>
      </c>
      <c r="L1380" s="47">
        <v>-2085511</v>
      </c>
      <c r="N1380" s="3" t="str">
        <f t="shared" si="336"/>
        <v>1</v>
      </c>
      <c r="O1380" s="3" t="str">
        <f t="shared" si="337"/>
        <v>1</v>
      </c>
      <c r="P1380" s="3" t="str">
        <f t="shared" si="338"/>
        <v>1</v>
      </c>
      <c r="Q1380" s="3" t="str">
        <f t="shared" si="339"/>
        <v>1</v>
      </c>
      <c r="R1380" s="8">
        <f t="shared" si="340"/>
        <v>4</v>
      </c>
      <c r="S1380" s="6">
        <f t="shared" si="341"/>
        <v>31.37</v>
      </c>
      <c r="T1380" s="6">
        <f t="shared" si="342"/>
        <v>-3.804367866025514</v>
      </c>
      <c r="V1380" s="3" t="str">
        <f t="shared" si="343"/>
        <v>PASS</v>
      </c>
      <c r="W1380" s="3" t="str">
        <f t="shared" si="344"/>
        <v>PASS</v>
      </c>
      <c r="X1380" s="3" t="str">
        <f t="shared" si="345"/>
        <v>PASS</v>
      </c>
      <c r="Y1380" s="3" t="str">
        <f t="shared" si="346"/>
        <v>FAIL</v>
      </c>
      <c r="Z1380" s="3" t="str">
        <f t="shared" si="347"/>
        <v>PASS</v>
      </c>
      <c r="AA1380" s="18">
        <f t="shared" si="348"/>
        <v>3</v>
      </c>
      <c r="AB1380" s="3" t="str">
        <f t="shared" si="349"/>
        <v>A003720</v>
      </c>
      <c r="AC1380" s="13" t="str">
        <f t="shared" si="350"/>
        <v>삼영화학</v>
      </c>
    </row>
    <row r="1381" spans="1:29" hidden="1">
      <c r="A1381" s="55">
        <f t="shared" si="351"/>
        <v>1373</v>
      </c>
      <c r="B1381" s="143" t="s">
        <v>717</v>
      </c>
      <c r="C1381" s="175" t="s">
        <v>3428</v>
      </c>
      <c r="D1381" s="37" t="s">
        <v>2289</v>
      </c>
      <c r="E1381" s="38">
        <v>65033</v>
      </c>
      <c r="F1381" s="39">
        <v>72167941</v>
      </c>
      <c r="G1381" s="39">
        <v>27374213</v>
      </c>
      <c r="H1381" s="88">
        <v>37.93</v>
      </c>
      <c r="I1381" s="47">
        <v>2133224</v>
      </c>
      <c r="J1381" s="47">
        <v>1600999</v>
      </c>
      <c r="K1381" s="47">
        <v>1225721</v>
      </c>
      <c r="L1381" s="47">
        <v>-1400516</v>
      </c>
      <c r="N1381" s="3" t="str">
        <f t="shared" si="336"/>
        <v>0</v>
      </c>
      <c r="O1381" s="3" t="str">
        <f t="shared" si="337"/>
        <v>0</v>
      </c>
      <c r="P1381" s="3" t="str">
        <f t="shared" si="338"/>
        <v>0</v>
      </c>
      <c r="Q1381" s="3" t="str">
        <f t="shared" si="339"/>
        <v>1</v>
      </c>
      <c r="R1381" s="8">
        <f t="shared" si="340"/>
        <v>1</v>
      </c>
      <c r="S1381" s="6">
        <f t="shared" si="341"/>
        <v>37.93</v>
      </c>
      <c r="T1381" s="6">
        <f t="shared" si="342"/>
        <v>4.9321457016488806</v>
      </c>
      <c r="V1381" s="3" t="str">
        <f t="shared" si="343"/>
        <v>PASS</v>
      </c>
      <c r="W1381" s="3" t="str">
        <f t="shared" si="344"/>
        <v>PASS</v>
      </c>
      <c r="X1381" s="3" t="str">
        <f t="shared" si="345"/>
        <v>PASS</v>
      </c>
      <c r="Y1381" s="3" t="str">
        <f t="shared" si="346"/>
        <v>PASS</v>
      </c>
      <c r="Z1381" s="3" t="str">
        <f t="shared" si="347"/>
        <v>PASS</v>
      </c>
      <c r="AA1381" s="18">
        <f t="shared" si="348"/>
        <v>3</v>
      </c>
      <c r="AB1381" s="3" t="str">
        <f t="shared" si="349"/>
        <v>A033540</v>
      </c>
      <c r="AC1381" s="13" t="str">
        <f t="shared" si="350"/>
        <v>파라텍</v>
      </c>
    </row>
    <row r="1382" spans="1:29" hidden="1">
      <c r="A1382" s="55">
        <f t="shared" si="351"/>
        <v>1374</v>
      </c>
      <c r="B1382" s="143" t="s">
        <v>215</v>
      </c>
      <c r="C1382" s="175" t="s">
        <v>1983</v>
      </c>
      <c r="D1382" s="37" t="s">
        <v>2287</v>
      </c>
      <c r="E1382" s="38">
        <v>64578</v>
      </c>
      <c r="F1382" s="39"/>
      <c r="G1382" s="39"/>
      <c r="H1382" s="88"/>
      <c r="I1382" s="47">
        <v>-2518232</v>
      </c>
      <c r="J1382" s="47">
        <v>-4462019</v>
      </c>
      <c r="K1382" s="47">
        <v>-2690155</v>
      </c>
      <c r="L1382" s="47"/>
      <c r="N1382" s="3" t="str">
        <f t="shared" si="336"/>
        <v>1</v>
      </c>
      <c r="O1382" s="3" t="str">
        <f t="shared" si="337"/>
        <v>1</v>
      </c>
      <c r="P1382" s="3" t="str">
        <f t="shared" si="338"/>
        <v>1</v>
      </c>
      <c r="Q1382" s="3" t="str">
        <f t="shared" si="339"/>
        <v>1</v>
      </c>
      <c r="R1382" s="8">
        <f t="shared" si="340"/>
        <v>4</v>
      </c>
      <c r="S1382" s="6">
        <f t="shared" si="341"/>
        <v>0</v>
      </c>
      <c r="T1382" s="6" t="e">
        <f t="shared" si="342"/>
        <v>#DIV/0!</v>
      </c>
      <c r="V1382" s="3" t="str">
        <f t="shared" si="343"/>
        <v>PASS</v>
      </c>
      <c r="W1382" s="3" t="str">
        <f t="shared" si="344"/>
        <v>PASS</v>
      </c>
      <c r="X1382" s="3" t="str">
        <f t="shared" si="345"/>
        <v>PASS</v>
      </c>
      <c r="Y1382" s="3" t="str">
        <f t="shared" si="346"/>
        <v>FAIL</v>
      </c>
      <c r="Z1382" s="3" t="str">
        <f t="shared" si="347"/>
        <v/>
      </c>
      <c r="AA1382" s="18">
        <f t="shared" si="348"/>
        <v>3</v>
      </c>
      <c r="AB1382" s="3" t="str">
        <f t="shared" si="349"/>
        <v>A004740</v>
      </c>
      <c r="AC1382" s="13" t="str">
        <f t="shared" si="350"/>
        <v>보루네오</v>
      </c>
    </row>
    <row r="1383" spans="1:29" hidden="1">
      <c r="A1383" s="55">
        <f t="shared" si="351"/>
        <v>1375</v>
      </c>
      <c r="B1383" s="143" t="s">
        <v>1371</v>
      </c>
      <c r="C1383" s="175" t="s">
        <v>3459</v>
      </c>
      <c r="D1383" s="37" t="s">
        <v>2286</v>
      </c>
      <c r="E1383" s="38">
        <v>60664</v>
      </c>
      <c r="F1383" s="39">
        <v>54222692</v>
      </c>
      <c r="G1383" s="39">
        <v>34599781</v>
      </c>
      <c r="H1383" s="88">
        <v>63.81</v>
      </c>
      <c r="I1383" s="47">
        <v>841154</v>
      </c>
      <c r="J1383" s="47">
        <v>156239</v>
      </c>
      <c r="K1383" s="47">
        <v>2324132</v>
      </c>
      <c r="L1383" s="47">
        <v>-741005</v>
      </c>
      <c r="N1383" s="3" t="str">
        <f t="shared" si="336"/>
        <v>0</v>
      </c>
      <c r="O1383" s="3" t="str">
        <f t="shared" si="337"/>
        <v>0</v>
      </c>
      <c r="P1383" s="3" t="str">
        <f t="shared" si="338"/>
        <v>0</v>
      </c>
      <c r="Q1383" s="3" t="str">
        <f t="shared" si="339"/>
        <v>1</v>
      </c>
      <c r="R1383" s="8">
        <f t="shared" si="340"/>
        <v>1</v>
      </c>
      <c r="S1383" s="6">
        <f t="shared" si="341"/>
        <v>63.81</v>
      </c>
      <c r="T1383" s="6">
        <f t="shared" si="342"/>
        <v>4.7591145050489194</v>
      </c>
      <c r="V1383" s="3" t="str">
        <f t="shared" si="343"/>
        <v>PASS</v>
      </c>
      <c r="W1383" s="3" t="str">
        <f t="shared" si="344"/>
        <v>PASS</v>
      </c>
      <c r="X1383" s="3" t="str">
        <f t="shared" si="345"/>
        <v>PASS</v>
      </c>
      <c r="Y1383" s="3" t="str">
        <f t="shared" si="346"/>
        <v>PASS</v>
      </c>
      <c r="Z1383" s="3" t="str">
        <f t="shared" si="347"/>
        <v>PASS</v>
      </c>
      <c r="AA1383" s="18">
        <f t="shared" si="348"/>
        <v>3</v>
      </c>
      <c r="AB1383" s="3" t="str">
        <f t="shared" si="349"/>
        <v>A096610</v>
      </c>
      <c r="AC1383" s="13" t="str">
        <f t="shared" si="350"/>
        <v>알에프세미</v>
      </c>
    </row>
    <row r="1384" spans="1:29" hidden="1">
      <c r="A1384" s="55">
        <f t="shared" si="351"/>
        <v>1376</v>
      </c>
      <c r="B1384" s="146" t="s">
        <v>2491</v>
      </c>
      <c r="C1384" s="176" t="s">
        <v>3436</v>
      </c>
      <c r="D1384" s="40" t="s">
        <v>2289</v>
      </c>
      <c r="E1384" s="41">
        <v>61644</v>
      </c>
      <c r="F1384" s="42">
        <v>48814841</v>
      </c>
      <c r="G1384" s="42">
        <v>10335002</v>
      </c>
      <c r="H1384" s="89">
        <v>21.17</v>
      </c>
      <c r="I1384" s="48">
        <v>-628690</v>
      </c>
      <c r="J1384" s="48">
        <v>2482031</v>
      </c>
      <c r="K1384" s="48">
        <v>2221905</v>
      </c>
      <c r="L1384" s="48">
        <v>2457976</v>
      </c>
      <c r="N1384" s="3" t="str">
        <f t="shared" si="336"/>
        <v>1</v>
      </c>
      <c r="O1384" s="3" t="str">
        <f t="shared" si="337"/>
        <v>0</v>
      </c>
      <c r="P1384" s="3" t="str">
        <f t="shared" si="338"/>
        <v>0</v>
      </c>
      <c r="Q1384" s="3" t="str">
        <f t="shared" si="339"/>
        <v>0</v>
      </c>
      <c r="R1384" s="8">
        <f t="shared" si="340"/>
        <v>1</v>
      </c>
      <c r="S1384" s="6">
        <f t="shared" si="341"/>
        <v>21.17</v>
      </c>
      <c r="T1384" s="6">
        <f t="shared" si="342"/>
        <v>13.383679770666465</v>
      </c>
      <c r="V1384" s="3" t="str">
        <f t="shared" si="343"/>
        <v>PASS</v>
      </c>
      <c r="W1384" s="3" t="str">
        <f t="shared" si="344"/>
        <v>PASS</v>
      </c>
      <c r="X1384" s="3" t="str">
        <f t="shared" si="345"/>
        <v>PASS</v>
      </c>
      <c r="Y1384" s="3" t="str">
        <f t="shared" si="346"/>
        <v>PASS</v>
      </c>
      <c r="Z1384" s="3" t="str">
        <f t="shared" si="347"/>
        <v>PASS</v>
      </c>
      <c r="AA1384" s="18">
        <f t="shared" si="348"/>
        <v>3</v>
      </c>
      <c r="AB1384" s="3" t="str">
        <f t="shared" si="349"/>
        <v>A192390</v>
      </c>
      <c r="AC1384" s="13" t="str">
        <f t="shared" si="350"/>
        <v>윈하이텍</v>
      </c>
    </row>
    <row r="1385" spans="1:29" hidden="1">
      <c r="A1385" s="55">
        <f t="shared" si="351"/>
        <v>1377</v>
      </c>
      <c r="B1385" s="143" t="s">
        <v>895</v>
      </c>
      <c r="C1385" s="175" t="s">
        <v>3407</v>
      </c>
      <c r="D1385" s="37" t="s">
        <v>2294</v>
      </c>
      <c r="E1385" s="38">
        <v>76312</v>
      </c>
      <c r="F1385" s="39">
        <v>30928773</v>
      </c>
      <c r="G1385" s="39">
        <v>13073123</v>
      </c>
      <c r="H1385" s="88">
        <v>42.27</v>
      </c>
      <c r="I1385" s="47">
        <v>435038</v>
      </c>
      <c r="J1385" s="47">
        <v>460659</v>
      </c>
      <c r="K1385" s="47">
        <v>208661</v>
      </c>
      <c r="L1385" s="47">
        <v>-70457</v>
      </c>
      <c r="N1385" s="3" t="str">
        <f t="shared" si="336"/>
        <v>0</v>
      </c>
      <c r="O1385" s="3" t="str">
        <f t="shared" si="337"/>
        <v>0</v>
      </c>
      <c r="P1385" s="3" t="str">
        <f t="shared" si="338"/>
        <v>0</v>
      </c>
      <c r="Q1385" s="3" t="str">
        <f t="shared" si="339"/>
        <v>1</v>
      </c>
      <c r="R1385" s="8">
        <f t="shared" si="340"/>
        <v>1</v>
      </c>
      <c r="S1385" s="6">
        <f t="shared" si="341"/>
        <v>42.27</v>
      </c>
      <c r="T1385" s="6">
        <f t="shared" si="342"/>
        <v>3.342845188200644</v>
      </c>
      <c r="V1385" s="3" t="str">
        <f t="shared" si="343"/>
        <v>PASS</v>
      </c>
      <c r="W1385" s="3" t="str">
        <f t="shared" si="344"/>
        <v>PASS</v>
      </c>
      <c r="X1385" s="3" t="str">
        <f t="shared" si="345"/>
        <v>PASS</v>
      </c>
      <c r="Y1385" s="3" t="str">
        <f t="shared" si="346"/>
        <v>PASS</v>
      </c>
      <c r="Z1385" s="3" t="str">
        <f t="shared" si="347"/>
        <v>PASS</v>
      </c>
      <c r="AA1385" s="18">
        <f t="shared" si="348"/>
        <v>3</v>
      </c>
      <c r="AB1385" s="3" t="str">
        <f t="shared" si="349"/>
        <v>A044960</v>
      </c>
      <c r="AC1385" s="13" t="str">
        <f t="shared" si="350"/>
        <v>이-글 벳</v>
      </c>
    </row>
    <row r="1386" spans="1:29" hidden="1">
      <c r="A1386" s="55">
        <f t="shared" si="351"/>
        <v>1378</v>
      </c>
      <c r="B1386" s="143" t="s">
        <v>2033</v>
      </c>
      <c r="C1386" s="175" t="s">
        <v>3500</v>
      </c>
      <c r="D1386" s="37" t="s">
        <v>2289</v>
      </c>
      <c r="E1386" s="38">
        <v>59459</v>
      </c>
      <c r="F1386" s="39">
        <v>121396487</v>
      </c>
      <c r="G1386" s="39">
        <v>104250606</v>
      </c>
      <c r="H1386" s="88">
        <v>85.88</v>
      </c>
      <c r="I1386" s="47">
        <v>343058</v>
      </c>
      <c r="J1386" s="47">
        <v>1213410</v>
      </c>
      <c r="K1386" s="47">
        <v>-2197156</v>
      </c>
      <c r="L1386" s="47">
        <v>1821841</v>
      </c>
      <c r="N1386" s="3" t="str">
        <f t="shared" si="336"/>
        <v>0</v>
      </c>
      <c r="O1386" s="3" t="str">
        <f t="shared" si="337"/>
        <v>0</v>
      </c>
      <c r="P1386" s="3" t="str">
        <f t="shared" si="338"/>
        <v>1</v>
      </c>
      <c r="Q1386" s="3" t="str">
        <f t="shared" si="339"/>
        <v>0</v>
      </c>
      <c r="R1386" s="8">
        <f t="shared" si="340"/>
        <v>1</v>
      </c>
      <c r="S1386" s="6">
        <f t="shared" si="341"/>
        <v>85.88</v>
      </c>
      <c r="T1386" s="6">
        <f t="shared" si="342"/>
        <v>0.97297131835454176</v>
      </c>
      <c r="V1386" s="3" t="str">
        <f t="shared" si="343"/>
        <v>PASS</v>
      </c>
      <c r="W1386" s="3" t="str">
        <f t="shared" si="344"/>
        <v>PASS</v>
      </c>
      <c r="X1386" s="3" t="str">
        <f t="shared" si="345"/>
        <v>PASS</v>
      </c>
      <c r="Y1386" s="3" t="str">
        <f t="shared" si="346"/>
        <v>PASS</v>
      </c>
      <c r="Z1386" s="3" t="str">
        <f t="shared" si="347"/>
        <v>PASS</v>
      </c>
      <c r="AA1386" s="18">
        <f t="shared" si="348"/>
        <v>3</v>
      </c>
      <c r="AB1386" s="3" t="str">
        <f t="shared" si="349"/>
        <v>A023350</v>
      </c>
      <c r="AC1386" s="13" t="str">
        <f t="shared" si="350"/>
        <v>한국종합기술</v>
      </c>
    </row>
    <row r="1387" spans="1:29" hidden="1">
      <c r="A1387" s="55">
        <f t="shared" si="351"/>
        <v>1379</v>
      </c>
      <c r="B1387" s="143" t="s">
        <v>486</v>
      </c>
      <c r="C1387" s="175" t="s">
        <v>3444</v>
      </c>
      <c r="D1387" s="37" t="s">
        <v>2287</v>
      </c>
      <c r="E1387" s="38">
        <v>73561</v>
      </c>
      <c r="F1387" s="39">
        <v>57632536</v>
      </c>
      <c r="G1387" s="39">
        <v>51529165</v>
      </c>
      <c r="H1387" s="88">
        <v>89.41</v>
      </c>
      <c r="I1387" s="47">
        <v>28800</v>
      </c>
      <c r="J1387" s="47">
        <v>23998</v>
      </c>
      <c r="K1387" s="47">
        <v>-898137</v>
      </c>
      <c r="L1387" s="47">
        <v>56909</v>
      </c>
      <c r="N1387" s="3" t="str">
        <f t="shared" si="336"/>
        <v>0</v>
      </c>
      <c r="O1387" s="3" t="str">
        <f t="shared" si="337"/>
        <v>0</v>
      </c>
      <c r="P1387" s="3" t="str">
        <f t="shared" si="338"/>
        <v>1</v>
      </c>
      <c r="Q1387" s="3" t="str">
        <f t="shared" si="339"/>
        <v>0</v>
      </c>
      <c r="R1387" s="8">
        <f t="shared" si="340"/>
        <v>1</v>
      </c>
      <c r="S1387" s="6">
        <f t="shared" si="341"/>
        <v>89.41</v>
      </c>
      <c r="T1387" s="6">
        <f t="shared" si="342"/>
        <v>-1.3680293367621372</v>
      </c>
      <c r="V1387" s="3" t="str">
        <f t="shared" si="343"/>
        <v>PASS</v>
      </c>
      <c r="W1387" s="3" t="str">
        <f t="shared" si="344"/>
        <v>PASS</v>
      </c>
      <c r="X1387" s="3" t="str">
        <f t="shared" si="345"/>
        <v>PASS</v>
      </c>
      <c r="Y1387" s="3" t="str">
        <f t="shared" si="346"/>
        <v>PASS</v>
      </c>
      <c r="Z1387" s="3" t="str">
        <f t="shared" si="347"/>
        <v>PASS</v>
      </c>
      <c r="AA1387" s="18">
        <f t="shared" si="348"/>
        <v>3</v>
      </c>
      <c r="AB1387" s="3" t="str">
        <f t="shared" si="349"/>
        <v>A015260</v>
      </c>
      <c r="AC1387" s="13" t="str">
        <f t="shared" si="350"/>
        <v>에이엔피</v>
      </c>
    </row>
    <row r="1388" spans="1:29" hidden="1">
      <c r="A1388" s="55">
        <f t="shared" si="351"/>
        <v>1380</v>
      </c>
      <c r="B1388" s="143" t="s">
        <v>1008</v>
      </c>
      <c r="C1388" s="175" t="s">
        <v>2409</v>
      </c>
      <c r="D1388" s="37" t="s">
        <v>2286</v>
      </c>
      <c r="E1388" s="38">
        <v>58251</v>
      </c>
      <c r="F1388" s="39">
        <v>17993452</v>
      </c>
      <c r="G1388" s="39">
        <v>26723561</v>
      </c>
      <c r="H1388" s="88">
        <v>148.52000000000001</v>
      </c>
      <c r="I1388" s="47">
        <v>553581</v>
      </c>
      <c r="J1388" s="47">
        <v>-1304071</v>
      </c>
      <c r="K1388" s="47">
        <v>184612</v>
      </c>
      <c r="L1388" s="47">
        <v>-243908</v>
      </c>
      <c r="N1388" s="3" t="str">
        <f t="shared" si="336"/>
        <v>0</v>
      </c>
      <c r="O1388" s="3" t="str">
        <f t="shared" si="337"/>
        <v>1</v>
      </c>
      <c r="P1388" s="3" t="str">
        <f t="shared" si="338"/>
        <v>0</v>
      </c>
      <c r="Q1388" s="3" t="str">
        <f t="shared" si="339"/>
        <v>1</v>
      </c>
      <c r="R1388" s="8">
        <f t="shared" si="340"/>
        <v>2</v>
      </c>
      <c r="S1388" s="6">
        <f t="shared" si="341"/>
        <v>148.52000000000001</v>
      </c>
      <c r="T1388" s="6">
        <f t="shared" si="342"/>
        <v>-4.5004482741832978</v>
      </c>
      <c r="V1388" s="3" t="str">
        <f t="shared" si="343"/>
        <v>PASS</v>
      </c>
      <c r="W1388" s="3" t="str">
        <f t="shared" si="344"/>
        <v>PASS</v>
      </c>
      <c r="X1388" s="3" t="str">
        <f t="shared" si="345"/>
        <v>PASS</v>
      </c>
      <c r="Y1388" s="3" t="str">
        <f t="shared" si="346"/>
        <v>PASS</v>
      </c>
      <c r="Z1388" s="3" t="str">
        <f t="shared" si="347"/>
        <v>PASS</v>
      </c>
      <c r="AA1388" s="18">
        <f t="shared" si="348"/>
        <v>3</v>
      </c>
      <c r="AB1388" s="3" t="str">
        <f t="shared" si="349"/>
        <v>A053810</v>
      </c>
      <c r="AC1388" s="13" t="str">
        <f t="shared" si="350"/>
        <v>아이팩토리</v>
      </c>
    </row>
    <row r="1389" spans="1:29" hidden="1">
      <c r="A1389" s="55">
        <f t="shared" si="351"/>
        <v>1381</v>
      </c>
      <c r="B1389" s="146" t="s">
        <v>778</v>
      </c>
      <c r="C1389" s="176" t="s">
        <v>1905</v>
      </c>
      <c r="D1389" s="40" t="s">
        <v>2288</v>
      </c>
      <c r="E1389" s="41">
        <v>62066</v>
      </c>
      <c r="F1389" s="42">
        <v>73074816</v>
      </c>
      <c r="G1389" s="42">
        <v>16013889</v>
      </c>
      <c r="H1389" s="89">
        <v>21.91</v>
      </c>
      <c r="I1389" s="48">
        <v>1636473</v>
      </c>
      <c r="J1389" s="48">
        <v>831558</v>
      </c>
      <c r="K1389" s="48">
        <v>864055</v>
      </c>
      <c r="L1389" s="48">
        <v>771322</v>
      </c>
      <c r="N1389" s="3" t="str">
        <f t="shared" si="336"/>
        <v>0</v>
      </c>
      <c r="O1389" s="3" t="str">
        <f t="shared" si="337"/>
        <v>0</v>
      </c>
      <c r="P1389" s="3" t="str">
        <f t="shared" si="338"/>
        <v>0</v>
      </c>
      <c r="Q1389" s="3" t="str">
        <f t="shared" si="339"/>
        <v>0</v>
      </c>
      <c r="R1389" s="8">
        <f t="shared" si="340"/>
        <v>0</v>
      </c>
      <c r="S1389" s="6">
        <f t="shared" si="341"/>
        <v>21.91</v>
      </c>
      <c r="T1389" s="6">
        <f t="shared" si="342"/>
        <v>5.6153518060175474</v>
      </c>
      <c r="V1389" s="3" t="str">
        <f t="shared" si="343"/>
        <v>PASS</v>
      </c>
      <c r="W1389" s="3" t="str">
        <f t="shared" si="344"/>
        <v>PASS</v>
      </c>
      <c r="X1389" s="3" t="str">
        <f t="shared" si="345"/>
        <v>PASS</v>
      </c>
      <c r="Y1389" s="3" t="str">
        <f t="shared" si="346"/>
        <v>PASS</v>
      </c>
      <c r="Z1389" s="3" t="str">
        <f t="shared" si="347"/>
        <v>PASS</v>
      </c>
      <c r="AA1389" s="18">
        <f t="shared" si="348"/>
        <v>3</v>
      </c>
      <c r="AB1389" s="3" t="str">
        <f t="shared" si="349"/>
        <v>A036640</v>
      </c>
      <c r="AC1389" s="13" t="str">
        <f t="shared" si="350"/>
        <v>HRS</v>
      </c>
    </row>
    <row r="1390" spans="1:29" hidden="1">
      <c r="A1390" s="55">
        <f t="shared" si="351"/>
        <v>1382</v>
      </c>
      <c r="B1390" s="143" t="s">
        <v>708</v>
      </c>
      <c r="C1390" s="175" t="s">
        <v>1989</v>
      </c>
      <c r="D1390" s="37" t="s">
        <v>2287</v>
      </c>
      <c r="E1390" s="38">
        <v>77640</v>
      </c>
      <c r="F1390" s="39">
        <v>35042942</v>
      </c>
      <c r="G1390" s="39">
        <v>55526365</v>
      </c>
      <c r="H1390" s="88">
        <v>158.44999999999999</v>
      </c>
      <c r="I1390" s="47">
        <v>-416590</v>
      </c>
      <c r="J1390" s="47">
        <v>-2012118</v>
      </c>
      <c r="K1390" s="47">
        <v>-176465</v>
      </c>
      <c r="L1390" s="47">
        <v>-717843</v>
      </c>
      <c r="N1390" s="3" t="str">
        <f t="shared" si="336"/>
        <v>1</v>
      </c>
      <c r="O1390" s="3" t="str">
        <f t="shared" si="337"/>
        <v>1</v>
      </c>
      <c r="P1390" s="3" t="str">
        <f t="shared" si="338"/>
        <v>1</v>
      </c>
      <c r="Q1390" s="3" t="str">
        <f t="shared" si="339"/>
        <v>1</v>
      </c>
      <c r="R1390" s="8">
        <f t="shared" si="340"/>
        <v>4</v>
      </c>
      <c r="S1390" s="6">
        <f t="shared" si="341"/>
        <v>158.44999999999999</v>
      </c>
      <c r="T1390" s="6">
        <f t="shared" si="342"/>
        <v>-9.4826969721891494</v>
      </c>
      <c r="V1390" s="3" t="str">
        <f t="shared" si="343"/>
        <v>PASS</v>
      </c>
      <c r="W1390" s="3" t="str">
        <f t="shared" si="344"/>
        <v>PASS</v>
      </c>
      <c r="X1390" s="3" t="str">
        <f t="shared" si="345"/>
        <v>PASS</v>
      </c>
      <c r="Y1390" s="3" t="str">
        <f t="shared" si="346"/>
        <v>FAIL</v>
      </c>
      <c r="Z1390" s="3" t="str">
        <f t="shared" si="347"/>
        <v>PASS</v>
      </c>
      <c r="AA1390" s="18">
        <f t="shared" si="348"/>
        <v>3</v>
      </c>
      <c r="AB1390" s="3" t="str">
        <f t="shared" si="349"/>
        <v>A033250</v>
      </c>
      <c r="AC1390" s="13" t="str">
        <f t="shared" si="350"/>
        <v>체시스</v>
      </c>
    </row>
    <row r="1391" spans="1:29">
      <c r="A1391" s="55">
        <f t="shared" si="351"/>
        <v>1383</v>
      </c>
      <c r="B1391" s="143" t="s">
        <v>606</v>
      </c>
      <c r="C1391" s="175" t="s">
        <v>1713</v>
      </c>
      <c r="D1391" s="37" t="s">
        <v>2287</v>
      </c>
      <c r="E1391" s="38">
        <v>58943</v>
      </c>
      <c r="F1391" s="39">
        <v>61265758</v>
      </c>
      <c r="G1391" s="39">
        <v>269245077</v>
      </c>
      <c r="H1391" s="88">
        <v>439.47</v>
      </c>
      <c r="I1391" s="47">
        <v>-808979</v>
      </c>
      <c r="J1391" s="47">
        <v>116153</v>
      </c>
      <c r="K1391" s="47">
        <v>-2590322</v>
      </c>
      <c r="L1391" s="47">
        <v>4043478</v>
      </c>
      <c r="N1391" s="3" t="str">
        <f t="shared" si="336"/>
        <v>1</v>
      </c>
      <c r="O1391" s="3" t="str">
        <f t="shared" si="337"/>
        <v>0</v>
      </c>
      <c r="P1391" s="3" t="str">
        <f t="shared" si="338"/>
        <v>1</v>
      </c>
      <c r="Q1391" s="3" t="str">
        <f t="shared" si="339"/>
        <v>0</v>
      </c>
      <c r="R1391" s="8">
        <f t="shared" si="340"/>
        <v>2</v>
      </c>
      <c r="S1391" s="6">
        <f t="shared" si="341"/>
        <v>439.47</v>
      </c>
      <c r="T1391" s="6">
        <f t="shared" si="342"/>
        <v>1.2410358164506836</v>
      </c>
      <c r="V1391" s="3" t="str">
        <f t="shared" si="343"/>
        <v>PASS</v>
      </c>
      <c r="W1391" s="3" t="str">
        <f t="shared" si="344"/>
        <v>FAIL</v>
      </c>
      <c r="X1391" s="3" t="str">
        <f t="shared" si="345"/>
        <v>PASS</v>
      </c>
      <c r="Y1391" s="3" t="str">
        <f t="shared" si="346"/>
        <v>PASS</v>
      </c>
      <c r="Z1391" s="3" t="str">
        <f t="shared" si="347"/>
        <v>PASS</v>
      </c>
      <c r="AA1391" s="18">
        <f t="shared" si="348"/>
        <v>2</v>
      </c>
      <c r="AB1391" s="3" t="str">
        <f t="shared" si="349"/>
        <v>A024900</v>
      </c>
      <c r="AC1391" s="13" t="str">
        <f t="shared" si="350"/>
        <v>덕양산업</v>
      </c>
    </row>
    <row r="1392" spans="1:29" hidden="1">
      <c r="A1392" s="55">
        <f t="shared" si="351"/>
        <v>1384</v>
      </c>
      <c r="B1392" s="143" t="s">
        <v>423</v>
      </c>
      <c r="C1392" s="175" t="s">
        <v>3485</v>
      </c>
      <c r="D1392" s="37" t="s">
        <v>2288</v>
      </c>
      <c r="E1392" s="38">
        <v>60594</v>
      </c>
      <c r="F1392" s="39">
        <v>94029168</v>
      </c>
      <c r="G1392" s="39">
        <v>46448812</v>
      </c>
      <c r="H1392" s="88">
        <v>49.4</v>
      </c>
      <c r="I1392" s="47">
        <v>1809175</v>
      </c>
      <c r="J1392" s="47">
        <v>2099279</v>
      </c>
      <c r="K1392" s="47">
        <v>2167008</v>
      </c>
      <c r="L1392" s="47">
        <v>2402726</v>
      </c>
      <c r="N1392" s="3" t="str">
        <f t="shared" si="336"/>
        <v>0</v>
      </c>
      <c r="O1392" s="3" t="str">
        <f t="shared" si="337"/>
        <v>0</v>
      </c>
      <c r="P1392" s="3" t="str">
        <f t="shared" si="338"/>
        <v>0</v>
      </c>
      <c r="Q1392" s="3" t="str">
        <f t="shared" si="339"/>
        <v>0</v>
      </c>
      <c r="R1392" s="8">
        <f t="shared" si="340"/>
        <v>0</v>
      </c>
      <c r="S1392" s="6">
        <f t="shared" si="341"/>
        <v>49.4</v>
      </c>
      <c r="T1392" s="6">
        <f t="shared" si="342"/>
        <v>9.016551119541969</v>
      </c>
      <c r="V1392" s="3" t="str">
        <f t="shared" si="343"/>
        <v>PASS</v>
      </c>
      <c r="W1392" s="3" t="str">
        <f t="shared" si="344"/>
        <v>PASS</v>
      </c>
      <c r="X1392" s="3" t="str">
        <f t="shared" si="345"/>
        <v>PASS</v>
      </c>
      <c r="Y1392" s="3" t="str">
        <f t="shared" si="346"/>
        <v>PASS</v>
      </c>
      <c r="Z1392" s="3" t="str">
        <f t="shared" si="347"/>
        <v>PASS</v>
      </c>
      <c r="AA1392" s="18">
        <f t="shared" si="348"/>
        <v>3</v>
      </c>
      <c r="AB1392" s="3" t="str">
        <f t="shared" si="349"/>
        <v>A011500</v>
      </c>
      <c r="AC1392" s="13" t="str">
        <f t="shared" si="350"/>
        <v>한농화성</v>
      </c>
    </row>
    <row r="1393" spans="1:29" hidden="1">
      <c r="A1393" s="55">
        <f t="shared" si="351"/>
        <v>1385</v>
      </c>
      <c r="B1393" s="143" t="s">
        <v>312</v>
      </c>
      <c r="C1393" s="175" t="s">
        <v>3508</v>
      </c>
      <c r="D1393" s="37" t="s">
        <v>2294</v>
      </c>
      <c r="E1393" s="38">
        <v>55080</v>
      </c>
      <c r="F1393" s="39">
        <v>59175781</v>
      </c>
      <c r="G1393" s="39">
        <v>27724958</v>
      </c>
      <c r="H1393" s="88">
        <v>46.85</v>
      </c>
      <c r="I1393" s="47">
        <v>1122852</v>
      </c>
      <c r="J1393" s="47">
        <v>-221557</v>
      </c>
      <c r="K1393" s="47">
        <v>-63229</v>
      </c>
      <c r="L1393" s="47">
        <v>-1841887</v>
      </c>
      <c r="N1393" s="3" t="str">
        <f t="shared" si="336"/>
        <v>0</v>
      </c>
      <c r="O1393" s="3" t="str">
        <f t="shared" si="337"/>
        <v>1</v>
      </c>
      <c r="P1393" s="3" t="str">
        <f t="shared" si="338"/>
        <v>1</v>
      </c>
      <c r="Q1393" s="3" t="str">
        <f t="shared" si="339"/>
        <v>1</v>
      </c>
      <c r="R1393" s="8">
        <f t="shared" si="340"/>
        <v>3</v>
      </c>
      <c r="S1393" s="6">
        <f t="shared" si="341"/>
        <v>46.85</v>
      </c>
      <c r="T1393" s="6">
        <f t="shared" si="342"/>
        <v>-1.6963375608004225</v>
      </c>
      <c r="V1393" s="3" t="str">
        <f t="shared" si="343"/>
        <v>PASS</v>
      </c>
      <c r="W1393" s="3" t="str">
        <f t="shared" si="344"/>
        <v>PASS</v>
      </c>
      <c r="X1393" s="3" t="str">
        <f t="shared" si="345"/>
        <v>PASS</v>
      </c>
      <c r="Y1393" s="3" t="str">
        <f t="shared" si="346"/>
        <v>PASS</v>
      </c>
      <c r="Z1393" s="3" t="str">
        <f t="shared" si="347"/>
        <v>PASS</v>
      </c>
      <c r="AA1393" s="18">
        <f t="shared" si="348"/>
        <v>3</v>
      </c>
      <c r="AB1393" s="3" t="str">
        <f t="shared" si="349"/>
        <v>A007370</v>
      </c>
      <c r="AC1393" s="13" t="str">
        <f t="shared" si="350"/>
        <v>진양제약</v>
      </c>
    </row>
    <row r="1394" spans="1:29">
      <c r="A1394" s="55">
        <f t="shared" si="351"/>
        <v>1386</v>
      </c>
      <c r="B1394" s="146" t="s">
        <v>646</v>
      </c>
      <c r="C1394" s="176" t="s">
        <v>1779</v>
      </c>
      <c r="D1394" s="40" t="s">
        <v>2286</v>
      </c>
      <c r="E1394" s="41">
        <v>21213</v>
      </c>
      <c r="F1394" s="42">
        <v>12078937</v>
      </c>
      <c r="G1394" s="42">
        <v>31768034</v>
      </c>
      <c r="H1394" s="89">
        <v>263</v>
      </c>
      <c r="I1394" s="48">
        <v>-1220366</v>
      </c>
      <c r="J1394" s="48">
        <v>-1460759</v>
      </c>
      <c r="K1394" s="48">
        <v>-1383961</v>
      </c>
      <c r="L1394" s="48">
        <v>-217699</v>
      </c>
      <c r="N1394" s="3" t="str">
        <f t="shared" si="336"/>
        <v>1</v>
      </c>
      <c r="O1394" s="3" t="str">
        <f t="shared" si="337"/>
        <v>1</v>
      </c>
      <c r="P1394" s="3" t="str">
        <f t="shared" si="338"/>
        <v>1</v>
      </c>
      <c r="Q1394" s="3" t="str">
        <f t="shared" si="339"/>
        <v>1</v>
      </c>
      <c r="R1394" s="8">
        <f t="shared" si="340"/>
        <v>4</v>
      </c>
      <c r="S1394" s="6">
        <f t="shared" si="341"/>
        <v>263</v>
      </c>
      <c r="T1394" s="6">
        <f t="shared" si="342"/>
        <v>-35.456638278682966</v>
      </c>
      <c r="V1394" s="3" t="str">
        <f t="shared" si="343"/>
        <v>PASS</v>
      </c>
      <c r="W1394" s="3" t="str">
        <f t="shared" si="344"/>
        <v>FAIL</v>
      </c>
      <c r="X1394" s="3" t="str">
        <f t="shared" si="345"/>
        <v>FAIL</v>
      </c>
      <c r="Y1394" s="3" t="str">
        <f t="shared" si="346"/>
        <v>FAIL</v>
      </c>
      <c r="Z1394" s="3" t="str">
        <f t="shared" si="347"/>
        <v>FAIL</v>
      </c>
      <c r="AA1394" s="18">
        <f t="shared" si="348"/>
        <v>1</v>
      </c>
      <c r="AB1394" s="3" t="str">
        <f t="shared" si="349"/>
        <v>A028040</v>
      </c>
      <c r="AC1394" s="13" t="str">
        <f t="shared" si="350"/>
        <v>파캔OPC</v>
      </c>
    </row>
    <row r="1395" spans="1:29" hidden="1">
      <c r="A1395" s="55">
        <f t="shared" si="351"/>
        <v>1387</v>
      </c>
      <c r="B1395" s="143" t="s">
        <v>1186</v>
      </c>
      <c r="C1395" s="175" t="s">
        <v>3357</v>
      </c>
      <c r="D1395" s="37" t="s">
        <v>2287</v>
      </c>
      <c r="E1395" s="38">
        <v>73080</v>
      </c>
      <c r="F1395" s="39">
        <v>43458211</v>
      </c>
      <c r="G1395" s="39">
        <v>16615235</v>
      </c>
      <c r="H1395" s="88">
        <v>38.229999999999997</v>
      </c>
      <c r="I1395" s="47">
        <v>1096451</v>
      </c>
      <c r="J1395" s="47">
        <v>43976</v>
      </c>
      <c r="K1395" s="47">
        <v>-17459</v>
      </c>
      <c r="L1395" s="47">
        <v>916185</v>
      </c>
      <c r="N1395" s="3" t="str">
        <f t="shared" si="336"/>
        <v>0</v>
      </c>
      <c r="O1395" s="3" t="str">
        <f t="shared" si="337"/>
        <v>0</v>
      </c>
      <c r="P1395" s="3" t="str">
        <f t="shared" si="338"/>
        <v>1</v>
      </c>
      <c r="Q1395" s="3" t="str">
        <f t="shared" si="339"/>
        <v>0</v>
      </c>
      <c r="R1395" s="8">
        <f t="shared" si="340"/>
        <v>1</v>
      </c>
      <c r="S1395" s="6">
        <f t="shared" si="341"/>
        <v>38.229999999999997</v>
      </c>
      <c r="T1395" s="6">
        <f t="shared" si="342"/>
        <v>4.6922157011939589</v>
      </c>
      <c r="V1395" s="3" t="str">
        <f t="shared" si="343"/>
        <v>PASS</v>
      </c>
      <c r="W1395" s="3" t="str">
        <f t="shared" si="344"/>
        <v>PASS</v>
      </c>
      <c r="X1395" s="3" t="str">
        <f t="shared" si="345"/>
        <v>PASS</v>
      </c>
      <c r="Y1395" s="3" t="str">
        <f t="shared" si="346"/>
        <v>PASS</v>
      </c>
      <c r="Z1395" s="3" t="str">
        <f t="shared" si="347"/>
        <v>PASS</v>
      </c>
      <c r="AA1395" s="18">
        <f t="shared" si="348"/>
        <v>3</v>
      </c>
      <c r="AB1395" s="3" t="str">
        <f t="shared" si="349"/>
        <v>A073070</v>
      </c>
      <c r="AC1395" s="13" t="str">
        <f t="shared" si="350"/>
        <v>넥센테크</v>
      </c>
    </row>
    <row r="1396" spans="1:29" hidden="1">
      <c r="A1396" s="55">
        <f t="shared" si="351"/>
        <v>1388</v>
      </c>
      <c r="B1396" s="143" t="s">
        <v>1436</v>
      </c>
      <c r="C1396" s="175" t="s">
        <v>3447</v>
      </c>
      <c r="D1396" s="37" t="s">
        <v>2289</v>
      </c>
      <c r="E1396" s="38">
        <v>65800</v>
      </c>
      <c r="F1396" s="39">
        <v>100631692</v>
      </c>
      <c r="G1396" s="39">
        <v>13675643</v>
      </c>
      <c r="H1396" s="88">
        <v>13.59</v>
      </c>
      <c r="I1396" s="47">
        <v>1933635</v>
      </c>
      <c r="J1396" s="47">
        <v>2110842</v>
      </c>
      <c r="K1396" s="47">
        <v>2941534</v>
      </c>
      <c r="L1396" s="47">
        <v>867643</v>
      </c>
      <c r="N1396" s="3" t="str">
        <f t="shared" si="336"/>
        <v>0</v>
      </c>
      <c r="O1396" s="3" t="str">
        <f t="shared" si="337"/>
        <v>0</v>
      </c>
      <c r="P1396" s="3" t="str">
        <f t="shared" si="338"/>
        <v>0</v>
      </c>
      <c r="Q1396" s="3" t="str">
        <f t="shared" si="339"/>
        <v>0</v>
      </c>
      <c r="R1396" s="8">
        <f t="shared" si="340"/>
        <v>0</v>
      </c>
      <c r="S1396" s="6">
        <f t="shared" si="341"/>
        <v>13.59</v>
      </c>
      <c r="T1396" s="6">
        <f t="shared" si="342"/>
        <v>7.8043545168653239</v>
      </c>
      <c r="V1396" s="3" t="str">
        <f t="shared" si="343"/>
        <v>PASS</v>
      </c>
      <c r="W1396" s="3" t="str">
        <f t="shared" si="344"/>
        <v>PASS</v>
      </c>
      <c r="X1396" s="3" t="str">
        <f t="shared" si="345"/>
        <v>PASS</v>
      </c>
      <c r="Y1396" s="3" t="str">
        <f t="shared" si="346"/>
        <v>PASS</v>
      </c>
      <c r="Z1396" s="3" t="str">
        <f t="shared" si="347"/>
        <v>PASS</v>
      </c>
      <c r="AA1396" s="18">
        <f t="shared" si="348"/>
        <v>3</v>
      </c>
      <c r="AB1396" s="3" t="str">
        <f t="shared" si="349"/>
        <v>A109860</v>
      </c>
      <c r="AC1396" s="13" t="str">
        <f t="shared" si="350"/>
        <v>동일금속</v>
      </c>
    </row>
    <row r="1397" spans="1:29">
      <c r="A1397" s="55">
        <f t="shared" si="351"/>
        <v>1389</v>
      </c>
      <c r="B1397" s="143" t="s">
        <v>810</v>
      </c>
      <c r="C1397" s="175" t="s">
        <v>1988</v>
      </c>
      <c r="D1397" s="37" t="s">
        <v>2286</v>
      </c>
      <c r="E1397" s="38">
        <v>85912</v>
      </c>
      <c r="F1397" s="39">
        <v>20115559</v>
      </c>
      <c r="G1397" s="39">
        <v>7380179</v>
      </c>
      <c r="H1397" s="88" t="s">
        <v>2311</v>
      </c>
      <c r="I1397" s="47">
        <v>-1558334</v>
      </c>
      <c r="J1397" s="47">
        <v>-4166374</v>
      </c>
      <c r="K1397" s="47">
        <v>-1216258</v>
      </c>
      <c r="L1397" s="47">
        <v>-5584702</v>
      </c>
      <c r="N1397" s="3" t="str">
        <f t="shared" si="336"/>
        <v>1</v>
      </c>
      <c r="O1397" s="3" t="str">
        <f t="shared" si="337"/>
        <v>1</v>
      </c>
      <c r="P1397" s="3" t="str">
        <f t="shared" si="338"/>
        <v>1</v>
      </c>
      <c r="Q1397" s="3" t="str">
        <f t="shared" si="339"/>
        <v>1</v>
      </c>
      <c r="R1397" s="8">
        <f t="shared" si="340"/>
        <v>4</v>
      </c>
      <c r="S1397" s="6" t="str">
        <f t="shared" si="341"/>
        <v>일부잠식</v>
      </c>
      <c r="T1397" s="6">
        <f t="shared" si="342"/>
        <v>-62.268555400324701</v>
      </c>
      <c r="V1397" s="3" t="str">
        <f t="shared" si="343"/>
        <v>FAIL</v>
      </c>
      <c r="W1397" s="3" t="str">
        <f t="shared" si="344"/>
        <v>FAIL</v>
      </c>
      <c r="X1397" s="3" t="str">
        <f t="shared" si="345"/>
        <v>FAIL</v>
      </c>
      <c r="Y1397" s="3" t="str">
        <f t="shared" si="346"/>
        <v>FAIL</v>
      </c>
      <c r="Z1397" s="3" t="str">
        <f t="shared" si="347"/>
        <v>FAIL</v>
      </c>
      <c r="AA1397" s="18">
        <f t="shared" si="348"/>
        <v>0</v>
      </c>
      <c r="AB1397" s="3" t="str">
        <f t="shared" si="349"/>
        <v>A038530</v>
      </c>
      <c r="AC1397" s="13" t="str">
        <f t="shared" si="350"/>
        <v>코아크로스</v>
      </c>
    </row>
    <row r="1398" spans="1:29" hidden="1">
      <c r="A1398" s="55">
        <f t="shared" si="351"/>
        <v>1390</v>
      </c>
      <c r="B1398" s="143" t="s">
        <v>901</v>
      </c>
      <c r="C1398" s="175" t="s">
        <v>1678</v>
      </c>
      <c r="D1398" s="37" t="s">
        <v>2286</v>
      </c>
      <c r="E1398" s="38">
        <v>61388</v>
      </c>
      <c r="F1398" s="39">
        <v>26284158</v>
      </c>
      <c r="G1398" s="39">
        <v>49964286</v>
      </c>
      <c r="H1398" s="88">
        <v>190.09</v>
      </c>
      <c r="I1398" s="47">
        <v>734388</v>
      </c>
      <c r="J1398" s="47">
        <v>1516230</v>
      </c>
      <c r="K1398" s="47">
        <v>-133602</v>
      </c>
      <c r="L1398" s="47">
        <v>1159071</v>
      </c>
      <c r="N1398" s="3" t="str">
        <f t="shared" si="336"/>
        <v>0</v>
      </c>
      <c r="O1398" s="3" t="str">
        <f t="shared" si="337"/>
        <v>0</v>
      </c>
      <c r="P1398" s="3" t="str">
        <f t="shared" si="338"/>
        <v>1</v>
      </c>
      <c r="Q1398" s="3" t="str">
        <f t="shared" si="339"/>
        <v>0</v>
      </c>
      <c r="R1398" s="8">
        <f t="shared" si="340"/>
        <v>1</v>
      </c>
      <c r="S1398" s="6">
        <f t="shared" si="341"/>
        <v>190.09</v>
      </c>
      <c r="T1398" s="6">
        <f t="shared" si="342"/>
        <v>12.464112413264294</v>
      </c>
      <c r="V1398" s="3" t="str">
        <f t="shared" si="343"/>
        <v>PASS</v>
      </c>
      <c r="W1398" s="3" t="str">
        <f t="shared" si="344"/>
        <v>PASS</v>
      </c>
      <c r="X1398" s="3" t="str">
        <f t="shared" si="345"/>
        <v>PASS</v>
      </c>
      <c r="Y1398" s="3" t="str">
        <f t="shared" si="346"/>
        <v>PASS</v>
      </c>
      <c r="Z1398" s="3" t="str">
        <f t="shared" si="347"/>
        <v>PASS</v>
      </c>
      <c r="AA1398" s="18">
        <f t="shared" si="348"/>
        <v>3</v>
      </c>
      <c r="AB1398" s="3" t="str">
        <f t="shared" si="349"/>
        <v>A045510</v>
      </c>
      <c r="AC1398" s="13" t="str">
        <f t="shared" si="350"/>
        <v>정원엔시스</v>
      </c>
    </row>
    <row r="1399" spans="1:29" hidden="1">
      <c r="A1399" s="55">
        <f t="shared" si="351"/>
        <v>1391</v>
      </c>
      <c r="B1399" s="146" t="s">
        <v>3520</v>
      </c>
      <c r="C1399" s="176" t="s">
        <v>3521</v>
      </c>
      <c r="D1399" s="40" t="s">
        <v>2288</v>
      </c>
      <c r="E1399" s="41">
        <v>55075</v>
      </c>
      <c r="F1399" s="42"/>
      <c r="G1399" s="42"/>
      <c r="H1399" s="89"/>
      <c r="I1399" s="48"/>
      <c r="J1399" s="48"/>
      <c r="K1399" s="48"/>
      <c r="L1399" s="48"/>
      <c r="N1399" s="3" t="str">
        <f t="shared" si="336"/>
        <v>1</v>
      </c>
      <c r="O1399" s="3" t="str">
        <f t="shared" si="337"/>
        <v>1</v>
      </c>
      <c r="P1399" s="3" t="str">
        <f t="shared" si="338"/>
        <v>1</v>
      </c>
      <c r="Q1399" s="3" t="str">
        <f t="shared" si="339"/>
        <v>1</v>
      </c>
      <c r="R1399" s="8">
        <f t="shared" si="340"/>
        <v>4</v>
      </c>
      <c r="S1399" s="6">
        <f t="shared" si="341"/>
        <v>0</v>
      </c>
      <c r="T1399" s="6" t="e">
        <f t="shared" si="342"/>
        <v>#DIV/0!</v>
      </c>
      <c r="V1399" s="3" t="str">
        <f t="shared" si="343"/>
        <v>PASS</v>
      </c>
      <c r="W1399" s="3" t="str">
        <f t="shared" si="344"/>
        <v>PASS</v>
      </c>
      <c r="X1399" s="3" t="str">
        <f t="shared" si="345"/>
        <v>PASS</v>
      </c>
      <c r="Y1399" s="3" t="str">
        <f t="shared" si="346"/>
        <v>FAIL</v>
      </c>
      <c r="Z1399" s="3" t="str">
        <f t="shared" si="347"/>
        <v/>
      </c>
      <c r="AA1399" s="18">
        <f t="shared" si="348"/>
        <v>3</v>
      </c>
      <c r="AB1399" s="3" t="str">
        <f t="shared" si="349"/>
        <v>A221980</v>
      </c>
      <c r="AC1399" s="13" t="str">
        <f t="shared" si="350"/>
        <v>케이디켐</v>
      </c>
    </row>
    <row r="1400" spans="1:29" hidden="1">
      <c r="A1400" s="55">
        <f t="shared" si="351"/>
        <v>1392</v>
      </c>
      <c r="B1400" s="143" t="s">
        <v>795</v>
      </c>
      <c r="C1400" s="175" t="s">
        <v>1884</v>
      </c>
      <c r="D1400" s="37" t="s">
        <v>2289</v>
      </c>
      <c r="E1400" s="38">
        <v>56943</v>
      </c>
      <c r="F1400" s="39">
        <v>48235811</v>
      </c>
      <c r="G1400" s="39">
        <v>94222876</v>
      </c>
      <c r="H1400" s="88">
        <v>195.34</v>
      </c>
      <c r="I1400" s="47">
        <v>806667</v>
      </c>
      <c r="J1400" s="47">
        <v>788153</v>
      </c>
      <c r="K1400" s="47">
        <v>887687</v>
      </c>
      <c r="L1400" s="47">
        <v>1391012</v>
      </c>
      <c r="N1400" s="3" t="str">
        <f t="shared" si="336"/>
        <v>0</v>
      </c>
      <c r="O1400" s="3" t="str">
        <f t="shared" si="337"/>
        <v>0</v>
      </c>
      <c r="P1400" s="3" t="str">
        <f t="shared" si="338"/>
        <v>0</v>
      </c>
      <c r="Q1400" s="3" t="str">
        <f t="shared" si="339"/>
        <v>0</v>
      </c>
      <c r="R1400" s="8">
        <f t="shared" si="340"/>
        <v>0</v>
      </c>
      <c r="S1400" s="6">
        <f t="shared" si="341"/>
        <v>195.34</v>
      </c>
      <c r="T1400" s="6">
        <f t="shared" si="342"/>
        <v>8.0303801671335027</v>
      </c>
      <c r="V1400" s="3" t="str">
        <f t="shared" si="343"/>
        <v>PASS</v>
      </c>
      <c r="W1400" s="3" t="str">
        <f t="shared" si="344"/>
        <v>PASS</v>
      </c>
      <c r="X1400" s="3" t="str">
        <f t="shared" si="345"/>
        <v>PASS</v>
      </c>
      <c r="Y1400" s="3" t="str">
        <f t="shared" si="346"/>
        <v>PASS</v>
      </c>
      <c r="Z1400" s="3" t="str">
        <f t="shared" si="347"/>
        <v>PASS</v>
      </c>
      <c r="AA1400" s="18">
        <f t="shared" si="348"/>
        <v>3</v>
      </c>
      <c r="AB1400" s="3" t="str">
        <f t="shared" si="349"/>
        <v>A037440</v>
      </c>
      <c r="AC1400" s="13" t="str">
        <f t="shared" si="350"/>
        <v>희림</v>
      </c>
    </row>
    <row r="1401" spans="1:29" hidden="1">
      <c r="A1401" s="55">
        <f t="shared" si="351"/>
        <v>1393</v>
      </c>
      <c r="B1401" s="143" t="s">
        <v>790</v>
      </c>
      <c r="C1401" s="175" t="s">
        <v>3522</v>
      </c>
      <c r="D1401" s="37" t="s">
        <v>2286</v>
      </c>
      <c r="E1401" s="38">
        <v>62306</v>
      </c>
      <c r="F1401" s="39">
        <v>103456942</v>
      </c>
      <c r="G1401" s="39">
        <v>42262669</v>
      </c>
      <c r="H1401" s="88">
        <v>40.85</v>
      </c>
      <c r="I1401" s="47">
        <v>1052739</v>
      </c>
      <c r="J1401" s="47">
        <v>767443</v>
      </c>
      <c r="K1401" s="47">
        <v>1866391</v>
      </c>
      <c r="L1401" s="47">
        <v>-8854158</v>
      </c>
      <c r="N1401" s="3" t="str">
        <f t="shared" si="336"/>
        <v>0</v>
      </c>
      <c r="O1401" s="3" t="str">
        <f t="shared" si="337"/>
        <v>0</v>
      </c>
      <c r="P1401" s="3" t="str">
        <f t="shared" si="338"/>
        <v>0</v>
      </c>
      <c r="Q1401" s="3" t="str">
        <f t="shared" si="339"/>
        <v>1</v>
      </c>
      <c r="R1401" s="8">
        <f t="shared" si="340"/>
        <v>1</v>
      </c>
      <c r="S1401" s="6">
        <f t="shared" si="341"/>
        <v>40.85</v>
      </c>
      <c r="T1401" s="6">
        <f t="shared" si="342"/>
        <v>-4.9949137294237822</v>
      </c>
      <c r="V1401" s="3" t="str">
        <f t="shared" si="343"/>
        <v>PASS</v>
      </c>
      <c r="W1401" s="3" t="str">
        <f t="shared" si="344"/>
        <v>PASS</v>
      </c>
      <c r="X1401" s="3" t="str">
        <f t="shared" si="345"/>
        <v>PASS</v>
      </c>
      <c r="Y1401" s="3" t="str">
        <f t="shared" si="346"/>
        <v>PASS</v>
      </c>
      <c r="Z1401" s="3" t="str">
        <f t="shared" si="347"/>
        <v>PASS</v>
      </c>
      <c r="AA1401" s="18">
        <f t="shared" si="348"/>
        <v>3</v>
      </c>
      <c r="AB1401" s="3" t="str">
        <f t="shared" si="349"/>
        <v>A037330</v>
      </c>
      <c r="AC1401" s="13" t="str">
        <f t="shared" si="350"/>
        <v>인지디스플레</v>
      </c>
    </row>
    <row r="1402" spans="1:29">
      <c r="A1402" s="55">
        <f t="shared" si="351"/>
        <v>1394</v>
      </c>
      <c r="B1402" s="143" t="s">
        <v>941</v>
      </c>
      <c r="C1402" s="175" t="s">
        <v>1742</v>
      </c>
      <c r="D1402" s="37" t="s">
        <v>2286</v>
      </c>
      <c r="E1402" s="38">
        <v>87468</v>
      </c>
      <c r="F1402" s="39">
        <v>31971666</v>
      </c>
      <c r="G1402" s="39">
        <v>111187549</v>
      </c>
      <c r="H1402" s="88">
        <v>347.77</v>
      </c>
      <c r="I1402" s="47">
        <v>-299096</v>
      </c>
      <c r="J1402" s="47">
        <v>-801461</v>
      </c>
      <c r="K1402" s="47">
        <v>1554338</v>
      </c>
      <c r="L1402" s="47">
        <v>91850</v>
      </c>
      <c r="N1402" s="3" t="str">
        <f t="shared" si="336"/>
        <v>1</v>
      </c>
      <c r="O1402" s="3" t="str">
        <f t="shared" si="337"/>
        <v>1</v>
      </c>
      <c r="P1402" s="3" t="str">
        <f t="shared" si="338"/>
        <v>0</v>
      </c>
      <c r="Q1402" s="3" t="str">
        <f t="shared" si="339"/>
        <v>0</v>
      </c>
      <c r="R1402" s="8">
        <f t="shared" si="340"/>
        <v>2</v>
      </c>
      <c r="S1402" s="6">
        <f t="shared" si="341"/>
        <v>347.77</v>
      </c>
      <c r="T1402" s="6">
        <f t="shared" si="342"/>
        <v>1.7066079696941663</v>
      </c>
      <c r="V1402" s="3" t="str">
        <f t="shared" si="343"/>
        <v>PASS</v>
      </c>
      <c r="W1402" s="3" t="str">
        <f t="shared" si="344"/>
        <v>FAIL</v>
      </c>
      <c r="X1402" s="3" t="str">
        <f t="shared" si="345"/>
        <v>PASS</v>
      </c>
      <c r="Y1402" s="3" t="str">
        <f t="shared" si="346"/>
        <v>PASS</v>
      </c>
      <c r="Z1402" s="3" t="str">
        <f t="shared" si="347"/>
        <v>PASS</v>
      </c>
      <c r="AA1402" s="18">
        <f t="shared" si="348"/>
        <v>2</v>
      </c>
      <c r="AB1402" s="3" t="str">
        <f t="shared" si="349"/>
        <v>A049630</v>
      </c>
      <c r="AC1402" s="13" t="str">
        <f t="shared" si="350"/>
        <v>재영솔루텍</v>
      </c>
    </row>
    <row r="1403" spans="1:29" hidden="1">
      <c r="A1403" s="55">
        <f t="shared" si="351"/>
        <v>1395</v>
      </c>
      <c r="B1403" s="143" t="s">
        <v>950</v>
      </c>
      <c r="C1403" s="175" t="s">
        <v>3474</v>
      </c>
      <c r="D1403" s="37" t="s">
        <v>2287</v>
      </c>
      <c r="E1403" s="38">
        <v>58572</v>
      </c>
      <c r="F1403" s="39">
        <v>44872641</v>
      </c>
      <c r="G1403" s="39">
        <v>2251042</v>
      </c>
      <c r="H1403" s="88">
        <v>5.0199999999999996</v>
      </c>
      <c r="I1403" s="47">
        <v>1391750</v>
      </c>
      <c r="J1403" s="47">
        <v>1064631</v>
      </c>
      <c r="K1403" s="47">
        <v>1088418</v>
      </c>
      <c r="L1403" s="47">
        <v>65545</v>
      </c>
      <c r="N1403" s="3" t="str">
        <f t="shared" si="336"/>
        <v>0</v>
      </c>
      <c r="O1403" s="3" t="str">
        <f t="shared" si="337"/>
        <v>0</v>
      </c>
      <c r="P1403" s="3" t="str">
        <f t="shared" si="338"/>
        <v>0</v>
      </c>
      <c r="Q1403" s="3" t="str">
        <f t="shared" si="339"/>
        <v>0</v>
      </c>
      <c r="R1403" s="8">
        <f t="shared" si="340"/>
        <v>0</v>
      </c>
      <c r="S1403" s="6">
        <f t="shared" si="341"/>
        <v>5.0199999999999996</v>
      </c>
      <c r="T1403" s="6">
        <f t="shared" si="342"/>
        <v>8.0457577703081924</v>
      </c>
      <c r="V1403" s="3" t="str">
        <f t="shared" si="343"/>
        <v>PASS</v>
      </c>
      <c r="W1403" s="3" t="str">
        <f t="shared" si="344"/>
        <v>PASS</v>
      </c>
      <c r="X1403" s="3" t="str">
        <f t="shared" si="345"/>
        <v>PASS</v>
      </c>
      <c r="Y1403" s="3" t="str">
        <f t="shared" si="346"/>
        <v>PASS</v>
      </c>
      <c r="Z1403" s="3" t="str">
        <f t="shared" si="347"/>
        <v>PASS</v>
      </c>
      <c r="AA1403" s="18">
        <f t="shared" si="348"/>
        <v>3</v>
      </c>
      <c r="AB1403" s="3" t="str">
        <f t="shared" si="349"/>
        <v>A050120</v>
      </c>
      <c r="AC1403" s="13" t="str">
        <f t="shared" si="350"/>
        <v>라이브플렉스</v>
      </c>
    </row>
    <row r="1404" spans="1:29" hidden="1">
      <c r="A1404" s="55">
        <f t="shared" si="351"/>
        <v>1396</v>
      </c>
      <c r="B1404" s="146" t="s">
        <v>473</v>
      </c>
      <c r="C1404" s="176" t="s">
        <v>3497</v>
      </c>
      <c r="D1404" s="40" t="s">
        <v>2294</v>
      </c>
      <c r="E1404" s="41">
        <v>54450</v>
      </c>
      <c r="F1404" s="42">
        <v>49678758</v>
      </c>
      <c r="G1404" s="42">
        <v>9518621</v>
      </c>
      <c r="H1404" s="89">
        <v>19.16</v>
      </c>
      <c r="I1404" s="48">
        <v>618733</v>
      </c>
      <c r="J1404" s="48">
        <v>292692</v>
      </c>
      <c r="K1404" s="48">
        <v>837032</v>
      </c>
      <c r="L1404" s="48">
        <v>25333</v>
      </c>
      <c r="N1404" s="3" t="str">
        <f t="shared" si="336"/>
        <v>0</v>
      </c>
      <c r="O1404" s="3" t="str">
        <f t="shared" si="337"/>
        <v>0</v>
      </c>
      <c r="P1404" s="3" t="str">
        <f t="shared" si="338"/>
        <v>0</v>
      </c>
      <c r="Q1404" s="3" t="str">
        <f t="shared" si="339"/>
        <v>0</v>
      </c>
      <c r="R1404" s="8">
        <f t="shared" si="340"/>
        <v>0</v>
      </c>
      <c r="S1404" s="6">
        <f t="shared" si="341"/>
        <v>19.16</v>
      </c>
      <c r="T1404" s="6">
        <f t="shared" si="342"/>
        <v>3.5705200198442961</v>
      </c>
      <c r="V1404" s="3" t="str">
        <f t="shared" si="343"/>
        <v>PASS</v>
      </c>
      <c r="W1404" s="3" t="str">
        <f t="shared" si="344"/>
        <v>PASS</v>
      </c>
      <c r="X1404" s="3" t="str">
        <f t="shared" si="345"/>
        <v>PASS</v>
      </c>
      <c r="Y1404" s="3" t="str">
        <f t="shared" si="346"/>
        <v>PASS</v>
      </c>
      <c r="Z1404" s="3" t="str">
        <f t="shared" si="347"/>
        <v>PASS</v>
      </c>
      <c r="AA1404" s="18">
        <f t="shared" si="348"/>
        <v>3</v>
      </c>
      <c r="AB1404" s="3" t="str">
        <f t="shared" si="349"/>
        <v>A014570</v>
      </c>
      <c r="AC1404" s="13" t="str">
        <f t="shared" si="350"/>
        <v>고려제약</v>
      </c>
    </row>
    <row r="1405" spans="1:29" hidden="1">
      <c r="A1405" s="55">
        <f t="shared" si="351"/>
        <v>1397</v>
      </c>
      <c r="B1405" s="143" t="s">
        <v>1306</v>
      </c>
      <c r="C1405" s="175" t="s">
        <v>1702</v>
      </c>
      <c r="D1405" s="37" t="s">
        <v>2288</v>
      </c>
      <c r="E1405" s="38">
        <v>71875</v>
      </c>
      <c r="F1405" s="39">
        <v>82686869</v>
      </c>
      <c r="G1405" s="39">
        <v>123136799</v>
      </c>
      <c r="H1405" s="88">
        <v>148.91999999999999</v>
      </c>
      <c r="I1405" s="47">
        <v>-2917817</v>
      </c>
      <c r="J1405" s="47">
        <v>-3056199</v>
      </c>
      <c r="K1405" s="47">
        <v>-3265815</v>
      </c>
      <c r="L1405" s="47">
        <v>729594</v>
      </c>
      <c r="N1405" s="3" t="str">
        <f t="shared" si="336"/>
        <v>1</v>
      </c>
      <c r="O1405" s="3" t="str">
        <f t="shared" si="337"/>
        <v>1</v>
      </c>
      <c r="P1405" s="3" t="str">
        <f t="shared" si="338"/>
        <v>1</v>
      </c>
      <c r="Q1405" s="3" t="str">
        <f t="shared" si="339"/>
        <v>0</v>
      </c>
      <c r="R1405" s="8">
        <f t="shared" si="340"/>
        <v>3</v>
      </c>
      <c r="S1405" s="6">
        <f t="shared" si="341"/>
        <v>148.91999999999999</v>
      </c>
      <c r="T1405" s="6">
        <f t="shared" si="342"/>
        <v>-10.292126310889822</v>
      </c>
      <c r="V1405" s="3" t="str">
        <f t="shared" si="343"/>
        <v>PASS</v>
      </c>
      <c r="W1405" s="3" t="str">
        <f t="shared" si="344"/>
        <v>PASS</v>
      </c>
      <c r="X1405" s="3" t="str">
        <f t="shared" si="345"/>
        <v>PASS</v>
      </c>
      <c r="Y1405" s="3" t="str">
        <f t="shared" si="346"/>
        <v>PASS</v>
      </c>
      <c r="Z1405" s="3" t="str">
        <f t="shared" si="347"/>
        <v>FAIL</v>
      </c>
      <c r="AA1405" s="18">
        <f t="shared" si="348"/>
        <v>3</v>
      </c>
      <c r="AB1405" s="3" t="str">
        <f t="shared" si="349"/>
        <v>A089010</v>
      </c>
      <c r="AC1405" s="13" t="str">
        <f t="shared" si="350"/>
        <v>켐트로닉스</v>
      </c>
    </row>
    <row r="1406" spans="1:29" hidden="1">
      <c r="A1406" s="55">
        <f t="shared" si="351"/>
        <v>1398</v>
      </c>
      <c r="B1406" s="143" t="s">
        <v>2264</v>
      </c>
      <c r="C1406" s="175" t="s">
        <v>3460</v>
      </c>
      <c r="D1406" s="37" t="s">
        <v>2286</v>
      </c>
      <c r="E1406" s="38">
        <v>64210</v>
      </c>
      <c r="F1406" s="39">
        <v>27106977</v>
      </c>
      <c r="G1406" s="39">
        <v>14936951</v>
      </c>
      <c r="H1406" s="88">
        <v>55.1</v>
      </c>
      <c r="I1406" s="47">
        <v>-1253584</v>
      </c>
      <c r="J1406" s="47">
        <v>-1529025</v>
      </c>
      <c r="K1406" s="47">
        <v>7106</v>
      </c>
      <c r="L1406" s="47">
        <v>3892825</v>
      </c>
      <c r="N1406" s="3" t="str">
        <f t="shared" si="336"/>
        <v>1</v>
      </c>
      <c r="O1406" s="3" t="str">
        <f t="shared" si="337"/>
        <v>1</v>
      </c>
      <c r="P1406" s="3" t="str">
        <f t="shared" si="338"/>
        <v>0</v>
      </c>
      <c r="Q1406" s="3" t="str">
        <f t="shared" si="339"/>
        <v>0</v>
      </c>
      <c r="R1406" s="8">
        <f t="shared" si="340"/>
        <v>2</v>
      </c>
      <c r="S1406" s="6">
        <f t="shared" si="341"/>
        <v>55.1</v>
      </c>
      <c r="T1406" s="6">
        <f t="shared" si="342"/>
        <v>4.1218982109292384</v>
      </c>
      <c r="V1406" s="3" t="str">
        <f t="shared" si="343"/>
        <v>PASS</v>
      </c>
      <c r="W1406" s="3" t="str">
        <f t="shared" si="344"/>
        <v>PASS</v>
      </c>
      <c r="X1406" s="3" t="str">
        <f t="shared" si="345"/>
        <v>PASS</v>
      </c>
      <c r="Y1406" s="3" t="str">
        <f t="shared" si="346"/>
        <v>PASS</v>
      </c>
      <c r="Z1406" s="3" t="str">
        <f t="shared" si="347"/>
        <v>PASS</v>
      </c>
      <c r="AA1406" s="18">
        <f t="shared" si="348"/>
        <v>3</v>
      </c>
      <c r="AB1406" s="3" t="str">
        <f t="shared" si="349"/>
        <v>A150900</v>
      </c>
      <c r="AC1406" s="13" t="str">
        <f t="shared" si="350"/>
        <v>파수닷컴</v>
      </c>
    </row>
    <row r="1407" spans="1:29">
      <c r="A1407" s="55">
        <f t="shared" si="351"/>
        <v>1399</v>
      </c>
      <c r="B1407" s="143" t="s">
        <v>693</v>
      </c>
      <c r="C1407" s="175" t="s">
        <v>1875</v>
      </c>
      <c r="D1407" s="37" t="s">
        <v>2292</v>
      </c>
      <c r="E1407" s="38">
        <v>61714</v>
      </c>
      <c r="F1407" s="39">
        <v>32870758</v>
      </c>
      <c r="G1407" s="39">
        <v>50099292</v>
      </c>
      <c r="H1407" s="88" t="s">
        <v>2311</v>
      </c>
      <c r="I1407" s="47">
        <v>-1115679</v>
      </c>
      <c r="J1407" s="47">
        <v>-58191</v>
      </c>
      <c r="K1407" s="47">
        <v>-131455</v>
      </c>
      <c r="L1407" s="47">
        <v>-3938673</v>
      </c>
      <c r="N1407" s="3" t="str">
        <f t="shared" si="336"/>
        <v>1</v>
      </c>
      <c r="O1407" s="3" t="str">
        <f t="shared" si="337"/>
        <v>1</v>
      </c>
      <c r="P1407" s="3" t="str">
        <f t="shared" si="338"/>
        <v>1</v>
      </c>
      <c r="Q1407" s="3" t="str">
        <f t="shared" si="339"/>
        <v>1</v>
      </c>
      <c r="R1407" s="8">
        <f t="shared" si="340"/>
        <v>4</v>
      </c>
      <c r="S1407" s="6" t="str">
        <f t="shared" si="341"/>
        <v>일부잠식</v>
      </c>
      <c r="T1407" s="6">
        <f t="shared" si="342"/>
        <v>-15.953383247201053</v>
      </c>
      <c r="V1407" s="3" t="str">
        <f t="shared" si="343"/>
        <v>FAIL</v>
      </c>
      <c r="W1407" s="3" t="str">
        <f t="shared" si="344"/>
        <v>FAIL</v>
      </c>
      <c r="X1407" s="3" t="str">
        <f t="shared" si="345"/>
        <v>FAIL</v>
      </c>
      <c r="Y1407" s="3" t="str">
        <f t="shared" si="346"/>
        <v>FAIL</v>
      </c>
      <c r="Z1407" s="3" t="str">
        <f t="shared" si="347"/>
        <v>FAIL</v>
      </c>
      <c r="AA1407" s="18">
        <f t="shared" si="348"/>
        <v>0</v>
      </c>
      <c r="AB1407" s="3" t="str">
        <f t="shared" si="349"/>
        <v>A032820</v>
      </c>
      <c r="AC1407" s="13" t="str">
        <f t="shared" si="350"/>
        <v>우리기술</v>
      </c>
    </row>
    <row r="1408" spans="1:29" hidden="1">
      <c r="A1408" s="55">
        <f t="shared" si="351"/>
        <v>1400</v>
      </c>
      <c r="B1408" s="143" t="s">
        <v>99</v>
      </c>
      <c r="C1408" s="175" t="s">
        <v>3415</v>
      </c>
      <c r="D1408" s="37" t="s">
        <v>2287</v>
      </c>
      <c r="E1408" s="38">
        <v>69366</v>
      </c>
      <c r="F1408" s="39">
        <v>148375835</v>
      </c>
      <c r="G1408" s="39">
        <v>19156267</v>
      </c>
      <c r="H1408" s="88">
        <v>12.91</v>
      </c>
      <c r="I1408" s="47">
        <v>-360715</v>
      </c>
      <c r="J1408" s="47">
        <v>17956241</v>
      </c>
      <c r="K1408" s="47">
        <v>-2336508</v>
      </c>
      <c r="L1408" s="47">
        <v>-6318006</v>
      </c>
      <c r="N1408" s="3" t="str">
        <f t="shared" si="336"/>
        <v>1</v>
      </c>
      <c r="O1408" s="3" t="str">
        <f t="shared" si="337"/>
        <v>0</v>
      </c>
      <c r="P1408" s="3" t="str">
        <f t="shared" si="338"/>
        <v>1</v>
      </c>
      <c r="Q1408" s="3" t="str">
        <f t="shared" si="339"/>
        <v>1</v>
      </c>
      <c r="R1408" s="8">
        <f t="shared" si="340"/>
        <v>3</v>
      </c>
      <c r="S1408" s="6">
        <f t="shared" si="341"/>
        <v>12.91</v>
      </c>
      <c r="T1408" s="6">
        <f t="shared" si="342"/>
        <v>6.025921943421582</v>
      </c>
      <c r="V1408" s="3" t="str">
        <f t="shared" si="343"/>
        <v>PASS</v>
      </c>
      <c r="W1408" s="3" t="str">
        <f t="shared" si="344"/>
        <v>PASS</v>
      </c>
      <c r="X1408" s="3" t="str">
        <f t="shared" si="345"/>
        <v>PASS</v>
      </c>
      <c r="Y1408" s="3" t="str">
        <f t="shared" si="346"/>
        <v>PASS</v>
      </c>
      <c r="Z1408" s="3" t="str">
        <f t="shared" si="347"/>
        <v>PASS</v>
      </c>
      <c r="AA1408" s="18">
        <f t="shared" si="348"/>
        <v>3</v>
      </c>
      <c r="AB1408" s="3" t="str">
        <f t="shared" si="349"/>
        <v>A002070</v>
      </c>
      <c r="AC1408" s="13" t="str">
        <f t="shared" si="350"/>
        <v>남영비비안</v>
      </c>
    </row>
    <row r="1409" spans="1:29" hidden="1">
      <c r="A1409" s="55">
        <f t="shared" si="351"/>
        <v>1401</v>
      </c>
      <c r="B1409" s="146" t="s">
        <v>711</v>
      </c>
      <c r="C1409" s="176" t="s">
        <v>3476</v>
      </c>
      <c r="D1409" s="40" t="s">
        <v>2288</v>
      </c>
      <c r="E1409" s="41">
        <v>55370</v>
      </c>
      <c r="F1409" s="42">
        <v>41241162</v>
      </c>
      <c r="G1409" s="42">
        <v>27694222</v>
      </c>
      <c r="H1409" s="89">
        <v>67.150000000000006</v>
      </c>
      <c r="I1409" s="48">
        <v>1888269</v>
      </c>
      <c r="J1409" s="48">
        <v>1592387</v>
      </c>
      <c r="K1409" s="48">
        <v>1012785</v>
      </c>
      <c r="L1409" s="48">
        <v>1239954</v>
      </c>
      <c r="N1409" s="3" t="str">
        <f t="shared" si="336"/>
        <v>0</v>
      </c>
      <c r="O1409" s="3" t="str">
        <f t="shared" si="337"/>
        <v>0</v>
      </c>
      <c r="P1409" s="3" t="str">
        <f t="shared" si="338"/>
        <v>0</v>
      </c>
      <c r="Q1409" s="3" t="str">
        <f t="shared" si="339"/>
        <v>0</v>
      </c>
      <c r="R1409" s="8">
        <f t="shared" si="340"/>
        <v>0</v>
      </c>
      <c r="S1409" s="6">
        <f t="shared" si="341"/>
        <v>67.150000000000006</v>
      </c>
      <c r="T1409" s="6">
        <f t="shared" si="342"/>
        <v>13.902117985909321</v>
      </c>
      <c r="V1409" s="3" t="str">
        <f t="shared" si="343"/>
        <v>PASS</v>
      </c>
      <c r="W1409" s="3" t="str">
        <f t="shared" si="344"/>
        <v>PASS</v>
      </c>
      <c r="X1409" s="3" t="str">
        <f t="shared" si="345"/>
        <v>PASS</v>
      </c>
      <c r="Y1409" s="3" t="str">
        <f t="shared" si="346"/>
        <v>PASS</v>
      </c>
      <c r="Z1409" s="3" t="str">
        <f t="shared" si="347"/>
        <v>PASS</v>
      </c>
      <c r="AA1409" s="18">
        <f t="shared" si="348"/>
        <v>3</v>
      </c>
      <c r="AB1409" s="3" t="str">
        <f t="shared" si="349"/>
        <v>A033310</v>
      </c>
      <c r="AC1409" s="13" t="str">
        <f t="shared" si="350"/>
        <v>디케이디앤아이</v>
      </c>
    </row>
    <row r="1410" spans="1:29" hidden="1">
      <c r="A1410" s="55">
        <f t="shared" si="351"/>
        <v>1402</v>
      </c>
      <c r="B1410" s="143" t="s">
        <v>2249</v>
      </c>
      <c r="C1410" s="175" t="s">
        <v>3443</v>
      </c>
      <c r="D1410" s="37" t="s">
        <v>2286</v>
      </c>
      <c r="E1410" s="38">
        <v>67473</v>
      </c>
      <c r="F1410" s="39">
        <v>58061285</v>
      </c>
      <c r="G1410" s="39">
        <v>24909002</v>
      </c>
      <c r="H1410" s="88">
        <v>42.9</v>
      </c>
      <c r="I1410" s="47">
        <v>-1239074</v>
      </c>
      <c r="J1410" s="47">
        <v>-484697</v>
      </c>
      <c r="K1410" s="47">
        <v>-904406</v>
      </c>
      <c r="L1410" s="47">
        <v>-1561796</v>
      </c>
      <c r="N1410" s="3" t="str">
        <f t="shared" si="336"/>
        <v>1</v>
      </c>
      <c r="O1410" s="3" t="str">
        <f t="shared" si="337"/>
        <v>1</v>
      </c>
      <c r="P1410" s="3" t="str">
        <f t="shared" si="338"/>
        <v>1</v>
      </c>
      <c r="Q1410" s="3" t="str">
        <f t="shared" si="339"/>
        <v>1</v>
      </c>
      <c r="R1410" s="8">
        <f t="shared" si="340"/>
        <v>4</v>
      </c>
      <c r="S1410" s="6">
        <f t="shared" si="341"/>
        <v>42.9</v>
      </c>
      <c r="T1410" s="6">
        <f t="shared" si="342"/>
        <v>-7.2164661874087015</v>
      </c>
      <c r="V1410" s="3" t="str">
        <f t="shared" si="343"/>
        <v>PASS</v>
      </c>
      <c r="W1410" s="3" t="str">
        <f t="shared" si="344"/>
        <v>PASS</v>
      </c>
      <c r="X1410" s="3" t="str">
        <f t="shared" si="345"/>
        <v>PASS</v>
      </c>
      <c r="Y1410" s="3" t="str">
        <f t="shared" si="346"/>
        <v>FAIL</v>
      </c>
      <c r="Z1410" s="3" t="str">
        <f t="shared" si="347"/>
        <v>PASS</v>
      </c>
      <c r="AA1410" s="18">
        <f t="shared" si="348"/>
        <v>3</v>
      </c>
      <c r="AB1410" s="3" t="str">
        <f t="shared" si="349"/>
        <v>A131970</v>
      </c>
      <c r="AC1410" s="13" t="str">
        <f t="shared" si="350"/>
        <v>테스나</v>
      </c>
    </row>
    <row r="1411" spans="1:29" hidden="1">
      <c r="A1411" s="55">
        <f t="shared" si="351"/>
        <v>1403</v>
      </c>
      <c r="B1411" s="143" t="s">
        <v>2129</v>
      </c>
      <c r="C1411" s="175" t="s">
        <v>3475</v>
      </c>
      <c r="D1411" s="37" t="s">
        <v>2294</v>
      </c>
      <c r="E1411" s="38">
        <v>62403</v>
      </c>
      <c r="F1411" s="39">
        <v>22157710</v>
      </c>
      <c r="G1411" s="39">
        <v>16535973</v>
      </c>
      <c r="H1411" s="88">
        <v>74.63</v>
      </c>
      <c r="I1411" s="47">
        <v>94581</v>
      </c>
      <c r="J1411" s="47">
        <v>-579757</v>
      </c>
      <c r="K1411" s="47">
        <v>27905</v>
      </c>
      <c r="L1411" s="47">
        <v>-991525</v>
      </c>
      <c r="N1411" s="3" t="str">
        <f t="shared" si="336"/>
        <v>0</v>
      </c>
      <c r="O1411" s="3" t="str">
        <f t="shared" si="337"/>
        <v>1</v>
      </c>
      <c r="P1411" s="3" t="str">
        <f t="shared" si="338"/>
        <v>0</v>
      </c>
      <c r="Q1411" s="3" t="str">
        <f t="shared" si="339"/>
        <v>1</v>
      </c>
      <c r="R1411" s="8">
        <f t="shared" si="340"/>
        <v>2</v>
      </c>
      <c r="S1411" s="6">
        <f t="shared" si="341"/>
        <v>74.63</v>
      </c>
      <c r="T1411" s="6">
        <f t="shared" si="342"/>
        <v>-6.5385637775744883</v>
      </c>
      <c r="V1411" s="3" t="str">
        <f t="shared" si="343"/>
        <v>PASS</v>
      </c>
      <c r="W1411" s="3" t="str">
        <f t="shared" si="344"/>
        <v>PASS</v>
      </c>
      <c r="X1411" s="3" t="str">
        <f t="shared" si="345"/>
        <v>PASS</v>
      </c>
      <c r="Y1411" s="3" t="str">
        <f t="shared" si="346"/>
        <v>PASS</v>
      </c>
      <c r="Z1411" s="3" t="str">
        <f t="shared" si="347"/>
        <v>PASS</v>
      </c>
      <c r="AA1411" s="18">
        <f t="shared" si="348"/>
        <v>3</v>
      </c>
      <c r="AB1411" s="3" t="str">
        <f t="shared" si="349"/>
        <v>A131220</v>
      </c>
      <c r="AC1411" s="13" t="str">
        <f t="shared" si="350"/>
        <v>대한과학</v>
      </c>
    </row>
    <row r="1412" spans="1:29">
      <c r="A1412" s="55">
        <f t="shared" si="351"/>
        <v>1404</v>
      </c>
      <c r="B1412" s="143" t="s">
        <v>244</v>
      </c>
      <c r="C1412" s="175" t="s">
        <v>3368</v>
      </c>
      <c r="D1412" s="37" t="s">
        <v>2288</v>
      </c>
      <c r="E1412" s="38">
        <v>67842</v>
      </c>
      <c r="F1412" s="39">
        <v>118403990</v>
      </c>
      <c r="G1412" s="39">
        <v>303542235</v>
      </c>
      <c r="H1412" s="88">
        <v>256.36</v>
      </c>
      <c r="I1412" s="47">
        <v>152760</v>
      </c>
      <c r="J1412" s="47">
        <v>-10272118</v>
      </c>
      <c r="K1412" s="47">
        <v>-7274702</v>
      </c>
      <c r="L1412" s="47">
        <v>-80699768</v>
      </c>
      <c r="N1412" s="3" t="str">
        <f t="shared" si="336"/>
        <v>0</v>
      </c>
      <c r="O1412" s="3" t="str">
        <f t="shared" si="337"/>
        <v>1</v>
      </c>
      <c r="P1412" s="3" t="str">
        <f t="shared" si="338"/>
        <v>1</v>
      </c>
      <c r="Q1412" s="3" t="str">
        <f t="shared" si="339"/>
        <v>1</v>
      </c>
      <c r="R1412" s="8">
        <f t="shared" si="340"/>
        <v>3</v>
      </c>
      <c r="S1412" s="6">
        <f t="shared" si="341"/>
        <v>256.36</v>
      </c>
      <c r="T1412" s="6">
        <f t="shared" si="342"/>
        <v>-82.846725013236465</v>
      </c>
      <c r="V1412" s="3" t="str">
        <f t="shared" si="343"/>
        <v>PASS</v>
      </c>
      <c r="W1412" s="3" t="str">
        <f t="shared" si="344"/>
        <v>FAIL</v>
      </c>
      <c r="X1412" s="3" t="str">
        <f t="shared" si="345"/>
        <v>PASS</v>
      </c>
      <c r="Y1412" s="3" t="str">
        <f t="shared" si="346"/>
        <v>PASS</v>
      </c>
      <c r="Z1412" s="3" t="str">
        <f t="shared" si="347"/>
        <v>FAIL</v>
      </c>
      <c r="AA1412" s="18">
        <f t="shared" si="348"/>
        <v>2</v>
      </c>
      <c r="AB1412" s="3" t="str">
        <f t="shared" si="349"/>
        <v>A005420</v>
      </c>
      <c r="AC1412" s="13" t="str">
        <f t="shared" si="350"/>
        <v>코스모화학</v>
      </c>
    </row>
    <row r="1413" spans="1:29" hidden="1">
      <c r="A1413" s="55">
        <f t="shared" si="351"/>
        <v>1405</v>
      </c>
      <c r="B1413" s="143" t="s">
        <v>3359</v>
      </c>
      <c r="C1413" s="175" t="s">
        <v>3360</v>
      </c>
      <c r="D1413" s="37" t="s">
        <v>2286</v>
      </c>
      <c r="E1413" s="38">
        <v>62185</v>
      </c>
      <c r="F1413" s="39"/>
      <c r="G1413" s="39"/>
      <c r="H1413" s="88"/>
      <c r="I1413" s="47"/>
      <c r="J1413" s="47"/>
      <c r="K1413" s="47"/>
      <c r="L1413" s="47"/>
      <c r="N1413" s="3" t="str">
        <f t="shared" si="336"/>
        <v>1</v>
      </c>
      <c r="O1413" s="3" t="str">
        <f t="shared" si="337"/>
        <v>1</v>
      </c>
      <c r="P1413" s="3" t="str">
        <f t="shared" si="338"/>
        <v>1</v>
      </c>
      <c r="Q1413" s="3" t="str">
        <f t="shared" si="339"/>
        <v>1</v>
      </c>
      <c r="R1413" s="8">
        <f t="shared" si="340"/>
        <v>4</v>
      </c>
      <c r="S1413" s="6">
        <f t="shared" si="341"/>
        <v>0</v>
      </c>
      <c r="T1413" s="6" t="e">
        <f t="shared" si="342"/>
        <v>#DIV/0!</v>
      </c>
      <c r="V1413" s="3" t="str">
        <f t="shared" si="343"/>
        <v>PASS</v>
      </c>
      <c r="W1413" s="3" t="str">
        <f t="shared" si="344"/>
        <v>PASS</v>
      </c>
      <c r="X1413" s="3" t="str">
        <f t="shared" si="345"/>
        <v>PASS</v>
      </c>
      <c r="Y1413" s="3" t="str">
        <f t="shared" si="346"/>
        <v>FAIL</v>
      </c>
      <c r="Z1413" s="3" t="str">
        <f t="shared" si="347"/>
        <v/>
      </c>
      <c r="AA1413" s="18">
        <f t="shared" si="348"/>
        <v>3</v>
      </c>
      <c r="AB1413" s="3" t="str">
        <f t="shared" si="349"/>
        <v>A092870</v>
      </c>
      <c r="AC1413" s="13" t="str">
        <f t="shared" si="350"/>
        <v>엑시콘</v>
      </c>
    </row>
    <row r="1414" spans="1:29" hidden="1">
      <c r="A1414" s="55">
        <f t="shared" si="351"/>
        <v>1406</v>
      </c>
      <c r="B1414" s="146" t="s">
        <v>440</v>
      </c>
      <c r="C1414" s="176" t="s">
        <v>3423</v>
      </c>
      <c r="D1414" s="40" t="s">
        <v>2289</v>
      </c>
      <c r="E1414" s="41">
        <v>73200</v>
      </c>
      <c r="F1414" s="42">
        <v>20441215</v>
      </c>
      <c r="G1414" s="42">
        <v>32230237</v>
      </c>
      <c r="H1414" s="89">
        <v>157.66999999999999</v>
      </c>
      <c r="I1414" s="48">
        <v>110122</v>
      </c>
      <c r="J1414" s="48">
        <v>-2597</v>
      </c>
      <c r="K1414" s="48">
        <v>-490145</v>
      </c>
      <c r="L1414" s="48">
        <v>142152</v>
      </c>
      <c r="N1414" s="3" t="str">
        <f t="shared" si="336"/>
        <v>0</v>
      </c>
      <c r="O1414" s="3" t="str">
        <f t="shared" si="337"/>
        <v>1</v>
      </c>
      <c r="P1414" s="3" t="str">
        <f t="shared" si="338"/>
        <v>1</v>
      </c>
      <c r="Q1414" s="3" t="str">
        <f t="shared" si="339"/>
        <v>0</v>
      </c>
      <c r="R1414" s="8">
        <f t="shared" si="340"/>
        <v>2</v>
      </c>
      <c r="S1414" s="6">
        <f t="shared" si="341"/>
        <v>157.66999999999999</v>
      </c>
      <c r="T1414" s="6">
        <f t="shared" si="342"/>
        <v>-1.1763879984629093</v>
      </c>
      <c r="V1414" s="3" t="str">
        <f t="shared" si="343"/>
        <v>PASS</v>
      </c>
      <c r="W1414" s="3" t="str">
        <f t="shared" si="344"/>
        <v>PASS</v>
      </c>
      <c r="X1414" s="3" t="str">
        <f t="shared" si="345"/>
        <v>PASS</v>
      </c>
      <c r="Y1414" s="3" t="str">
        <f t="shared" si="346"/>
        <v>PASS</v>
      </c>
      <c r="Z1414" s="3" t="str">
        <f t="shared" si="347"/>
        <v>PASS</v>
      </c>
      <c r="AA1414" s="18">
        <f t="shared" si="348"/>
        <v>3</v>
      </c>
      <c r="AB1414" s="3" t="str">
        <f t="shared" si="349"/>
        <v>A012340</v>
      </c>
      <c r="AC1414" s="13" t="str">
        <f t="shared" si="350"/>
        <v>뉴인텍</v>
      </c>
    </row>
    <row r="1415" spans="1:29" hidden="1">
      <c r="A1415" s="55">
        <f t="shared" si="351"/>
        <v>1407</v>
      </c>
      <c r="B1415" s="143" t="s">
        <v>2070</v>
      </c>
      <c r="C1415" s="175" t="s">
        <v>3402</v>
      </c>
      <c r="D1415" s="37" t="s">
        <v>2289</v>
      </c>
      <c r="E1415" s="38">
        <v>70088</v>
      </c>
      <c r="F1415" s="39">
        <v>98656300</v>
      </c>
      <c r="G1415" s="39">
        <v>11723119</v>
      </c>
      <c r="H1415" s="88">
        <v>11.88</v>
      </c>
      <c r="I1415" s="47">
        <v>606584</v>
      </c>
      <c r="J1415" s="47">
        <v>613972</v>
      </c>
      <c r="K1415" s="47">
        <v>-144259</v>
      </c>
      <c r="L1415" s="47">
        <v>-1082548</v>
      </c>
      <c r="N1415" s="3" t="str">
        <f t="shared" si="336"/>
        <v>0</v>
      </c>
      <c r="O1415" s="3" t="str">
        <f t="shared" si="337"/>
        <v>0</v>
      </c>
      <c r="P1415" s="3" t="str">
        <f t="shared" si="338"/>
        <v>1</v>
      </c>
      <c r="Q1415" s="3" t="str">
        <f t="shared" si="339"/>
        <v>1</v>
      </c>
      <c r="R1415" s="8">
        <f t="shared" si="340"/>
        <v>2</v>
      </c>
      <c r="S1415" s="6">
        <f t="shared" si="341"/>
        <v>11.88</v>
      </c>
      <c r="T1415" s="6">
        <f t="shared" si="342"/>
        <v>-6.3361386956534965E-3</v>
      </c>
      <c r="V1415" s="3" t="str">
        <f t="shared" si="343"/>
        <v>PASS</v>
      </c>
      <c r="W1415" s="3" t="str">
        <f t="shared" si="344"/>
        <v>PASS</v>
      </c>
      <c r="X1415" s="3" t="str">
        <f t="shared" si="345"/>
        <v>PASS</v>
      </c>
      <c r="Y1415" s="3" t="str">
        <f t="shared" si="346"/>
        <v>PASS</v>
      </c>
      <c r="Z1415" s="3" t="str">
        <f t="shared" si="347"/>
        <v>PASS</v>
      </c>
      <c r="AA1415" s="18">
        <f t="shared" si="348"/>
        <v>3</v>
      </c>
      <c r="AB1415" s="3" t="str">
        <f t="shared" si="349"/>
        <v>A091590</v>
      </c>
      <c r="AC1415" s="13" t="str">
        <f t="shared" si="350"/>
        <v>남화토건</v>
      </c>
    </row>
    <row r="1416" spans="1:29" hidden="1">
      <c r="A1416" s="55">
        <f t="shared" si="351"/>
        <v>1408</v>
      </c>
      <c r="B1416" s="143" t="s">
        <v>1199</v>
      </c>
      <c r="C1416" s="175" t="s">
        <v>3564</v>
      </c>
      <c r="D1416" s="37" t="s">
        <v>2286</v>
      </c>
      <c r="E1416" s="38">
        <v>54387</v>
      </c>
      <c r="F1416" s="39">
        <v>65275924</v>
      </c>
      <c r="G1416" s="39">
        <v>3543761</v>
      </c>
      <c r="H1416" s="88">
        <v>5.43</v>
      </c>
      <c r="I1416" s="47">
        <v>95780</v>
      </c>
      <c r="J1416" s="47">
        <v>972557</v>
      </c>
      <c r="K1416" s="47">
        <v>-23940</v>
      </c>
      <c r="L1416" s="47">
        <v>-1410404</v>
      </c>
      <c r="N1416" s="3" t="str">
        <f t="shared" si="336"/>
        <v>0</v>
      </c>
      <c r="O1416" s="3" t="str">
        <f t="shared" si="337"/>
        <v>0</v>
      </c>
      <c r="P1416" s="3" t="str">
        <f t="shared" si="338"/>
        <v>1</v>
      </c>
      <c r="Q1416" s="3" t="str">
        <f t="shared" si="339"/>
        <v>1</v>
      </c>
      <c r="R1416" s="8">
        <f t="shared" si="340"/>
        <v>2</v>
      </c>
      <c r="S1416" s="6">
        <f t="shared" si="341"/>
        <v>5.43</v>
      </c>
      <c r="T1416" s="6">
        <f t="shared" si="342"/>
        <v>-0.56070749760662142</v>
      </c>
      <c r="V1416" s="3" t="str">
        <f t="shared" si="343"/>
        <v>PASS</v>
      </c>
      <c r="W1416" s="3" t="str">
        <f t="shared" si="344"/>
        <v>PASS</v>
      </c>
      <c r="X1416" s="3" t="str">
        <f t="shared" si="345"/>
        <v>PASS</v>
      </c>
      <c r="Y1416" s="3" t="str">
        <f t="shared" si="346"/>
        <v>PASS</v>
      </c>
      <c r="Z1416" s="3" t="str">
        <f t="shared" si="347"/>
        <v>PASS</v>
      </c>
      <c r="AA1416" s="17">
        <f t="shared" si="348"/>
        <v>3</v>
      </c>
      <c r="AB1416" s="3" t="str">
        <f t="shared" si="349"/>
        <v>A075130</v>
      </c>
      <c r="AC1416" s="13" t="str">
        <f t="shared" si="350"/>
        <v>플랜티넷</v>
      </c>
    </row>
    <row r="1417" spans="1:29">
      <c r="A1417" s="55">
        <f t="shared" si="351"/>
        <v>1409</v>
      </c>
      <c r="B1417" s="143" t="s">
        <v>662</v>
      </c>
      <c r="C1417" s="175" t="s">
        <v>1777</v>
      </c>
      <c r="D1417" s="37" t="s">
        <v>2287</v>
      </c>
      <c r="E1417" s="38">
        <v>52334</v>
      </c>
      <c r="F1417" s="39">
        <v>24884242</v>
      </c>
      <c r="G1417" s="39">
        <v>36432613</v>
      </c>
      <c r="H1417" s="88">
        <v>146.41</v>
      </c>
      <c r="I1417" s="47">
        <v>-492928</v>
      </c>
      <c r="J1417" s="47">
        <v>-5305807</v>
      </c>
      <c r="K1417" s="47">
        <v>-3019616</v>
      </c>
      <c r="L1417" s="47">
        <v>-7605213</v>
      </c>
      <c r="N1417" s="3" t="str">
        <f t="shared" ref="N1417:N1480" si="352">IF(I1417&gt;N$8,"0","1")</f>
        <v>1</v>
      </c>
      <c r="O1417" s="3" t="str">
        <f t="shared" ref="O1417:O1480" si="353">IF(J1417&gt;O$8,"0","1")</f>
        <v>1</v>
      </c>
      <c r="P1417" s="3" t="str">
        <f t="shared" ref="P1417:P1480" si="354">IF(K1417&gt;P$8,"0","1")</f>
        <v>1</v>
      </c>
      <c r="Q1417" s="3" t="str">
        <f t="shared" ref="Q1417:Q1480" si="355">IF(L1417&gt;Q$8,"0","1")</f>
        <v>1</v>
      </c>
      <c r="R1417" s="8">
        <f t="shared" ref="R1417:R1480" si="356">COUNTIF(N1417:Q1417,"1")</f>
        <v>4</v>
      </c>
      <c r="S1417" s="6">
        <f t="shared" ref="S1417:S1480" si="357">IF(D1417=$W$4,"",H1417)</f>
        <v>146.41</v>
      </c>
      <c r="T1417" s="6">
        <f t="shared" ref="T1417:T1480" si="358">SUM(I1417:L1417)/F1417*100</f>
        <v>-65.999856455342297</v>
      </c>
      <c r="V1417" s="3" t="str">
        <f t="shared" ref="V1417:V1480" si="359">IF(OR(H1417=$V$3,H1417=$V$4),"FAIL","PASS")</f>
        <v>PASS</v>
      </c>
      <c r="W1417" s="3" t="str">
        <f t="shared" ref="W1417:W1480" si="360">IF(S1417="","PASS",IF(S1417&gt;$W$3,"FAIL","PASS"))</f>
        <v>PASS</v>
      </c>
      <c r="X1417" s="3" t="str">
        <f t="shared" ref="X1417:X1480" si="361">IF(AND(Y1417=$X$3,Z1417=$X$3),"FAIL","PASS")</f>
        <v>FAIL</v>
      </c>
      <c r="Y1417" s="3" t="str">
        <f t="shared" ref="Y1417:Y1480" si="362">IF(R1417=$Y$3,"FAIL","PASS")</f>
        <v>FAIL</v>
      </c>
      <c r="Z1417" s="3" t="str">
        <f t="shared" ref="Z1417:Z1480" si="363">IF(ISERROR(IF(T1417&lt;$Z$3,"FAIL","PASS")),"",IF(T1417&lt;$Z$3,"FAIL","PASS"))</f>
        <v>FAIL</v>
      </c>
      <c r="AA1417" s="17">
        <f t="shared" ref="AA1417:AA1480" si="364">COUNTIF(V1417:X1417,$AA$3)</f>
        <v>2</v>
      </c>
      <c r="AB1417" s="3" t="str">
        <f t="shared" ref="AB1417:AB1480" si="365">B1417</f>
        <v>A030270</v>
      </c>
      <c r="AC1417" s="13" t="str">
        <f t="shared" ref="AC1417:AC1480" si="366">C1417</f>
        <v>가희</v>
      </c>
    </row>
    <row r="1418" spans="1:29" hidden="1">
      <c r="A1418" s="55">
        <f t="shared" si="351"/>
        <v>1410</v>
      </c>
      <c r="B1418" s="143" t="s">
        <v>954</v>
      </c>
      <c r="C1418" s="175" t="s">
        <v>3466</v>
      </c>
      <c r="D1418" s="37" t="s">
        <v>2289</v>
      </c>
      <c r="E1418" s="38">
        <v>68425</v>
      </c>
      <c r="F1418" s="39">
        <v>78438289</v>
      </c>
      <c r="G1418" s="39">
        <v>35175073</v>
      </c>
      <c r="H1418" s="88">
        <v>44.84</v>
      </c>
      <c r="I1418" s="47">
        <v>3254294</v>
      </c>
      <c r="J1418" s="47">
        <v>264409</v>
      </c>
      <c r="K1418" s="47">
        <v>-1168618</v>
      </c>
      <c r="L1418" s="47">
        <v>1227974</v>
      </c>
      <c r="N1418" s="3" t="str">
        <f t="shared" si="352"/>
        <v>0</v>
      </c>
      <c r="O1418" s="3" t="str">
        <f t="shared" si="353"/>
        <v>0</v>
      </c>
      <c r="P1418" s="3" t="str">
        <f t="shared" si="354"/>
        <v>1</v>
      </c>
      <c r="Q1418" s="3" t="str">
        <f t="shared" si="355"/>
        <v>0</v>
      </c>
      <c r="R1418" s="8">
        <f t="shared" si="356"/>
        <v>1</v>
      </c>
      <c r="S1418" s="6">
        <f t="shared" si="357"/>
        <v>44.84</v>
      </c>
      <c r="T1418" s="6">
        <f t="shared" si="358"/>
        <v>4.5616229594197293</v>
      </c>
      <c r="V1418" s="3" t="str">
        <f t="shared" si="359"/>
        <v>PASS</v>
      </c>
      <c r="W1418" s="3" t="str">
        <f t="shared" si="360"/>
        <v>PASS</v>
      </c>
      <c r="X1418" s="3" t="str">
        <f t="shared" si="361"/>
        <v>PASS</v>
      </c>
      <c r="Y1418" s="3" t="str">
        <f t="shared" si="362"/>
        <v>PASS</v>
      </c>
      <c r="Z1418" s="3" t="str">
        <f t="shared" si="363"/>
        <v>PASS</v>
      </c>
      <c r="AA1418" s="17">
        <f t="shared" si="364"/>
        <v>3</v>
      </c>
      <c r="AB1418" s="3" t="str">
        <f t="shared" si="365"/>
        <v>A050860</v>
      </c>
      <c r="AC1418" s="13" t="str">
        <f t="shared" si="366"/>
        <v>아세아텍</v>
      </c>
    </row>
    <row r="1419" spans="1:29" hidden="1">
      <c r="A1419" s="55">
        <f t="shared" ref="A1419:A1482" si="367">+A1418+1</f>
        <v>1411</v>
      </c>
      <c r="B1419" s="146" t="s">
        <v>674</v>
      </c>
      <c r="C1419" s="176" t="s">
        <v>3518</v>
      </c>
      <c r="D1419" s="40" t="s">
        <v>2287</v>
      </c>
      <c r="E1419" s="41">
        <v>54730</v>
      </c>
      <c r="F1419" s="42">
        <v>110362210</v>
      </c>
      <c r="G1419" s="42">
        <v>153518761</v>
      </c>
      <c r="H1419" s="89">
        <v>139.1</v>
      </c>
      <c r="I1419" s="48">
        <v>3087120</v>
      </c>
      <c r="J1419" s="48">
        <v>3902462</v>
      </c>
      <c r="K1419" s="48">
        <v>1384831</v>
      </c>
      <c r="L1419" s="48">
        <v>2007038</v>
      </c>
      <c r="N1419" s="3" t="str">
        <f t="shared" si="352"/>
        <v>0</v>
      </c>
      <c r="O1419" s="3" t="str">
        <f t="shared" si="353"/>
        <v>0</v>
      </c>
      <c r="P1419" s="3" t="str">
        <f t="shared" si="354"/>
        <v>0</v>
      </c>
      <c r="Q1419" s="3" t="str">
        <f t="shared" si="355"/>
        <v>0</v>
      </c>
      <c r="R1419" s="8">
        <f t="shared" si="356"/>
        <v>0</v>
      </c>
      <c r="S1419" s="6">
        <f t="shared" si="357"/>
        <v>139.1</v>
      </c>
      <c r="T1419" s="6">
        <f t="shared" si="358"/>
        <v>9.4067081476530792</v>
      </c>
      <c r="V1419" s="3" t="str">
        <f t="shared" si="359"/>
        <v>PASS</v>
      </c>
      <c r="W1419" s="3" t="str">
        <f t="shared" si="360"/>
        <v>PASS</v>
      </c>
      <c r="X1419" s="3" t="str">
        <f t="shared" si="361"/>
        <v>PASS</v>
      </c>
      <c r="Y1419" s="3" t="str">
        <f t="shared" si="362"/>
        <v>PASS</v>
      </c>
      <c r="Z1419" s="3" t="str">
        <f t="shared" si="363"/>
        <v>PASS</v>
      </c>
      <c r="AA1419" s="17">
        <f t="shared" si="364"/>
        <v>3</v>
      </c>
      <c r="AB1419" s="3" t="str">
        <f t="shared" si="365"/>
        <v>A031510</v>
      </c>
      <c r="AC1419" s="13" t="str">
        <f t="shared" si="366"/>
        <v>오스템</v>
      </c>
    </row>
    <row r="1420" spans="1:29" hidden="1">
      <c r="A1420" s="55">
        <f t="shared" si="367"/>
        <v>1412</v>
      </c>
      <c r="B1420" s="143" t="s">
        <v>2137</v>
      </c>
      <c r="C1420" s="175" t="s">
        <v>3469</v>
      </c>
      <c r="D1420" s="37" t="s">
        <v>2287</v>
      </c>
      <c r="E1420" s="38">
        <v>61527</v>
      </c>
      <c r="F1420" s="39">
        <v>68631685</v>
      </c>
      <c r="G1420" s="39">
        <v>28803701</v>
      </c>
      <c r="H1420" s="88">
        <v>41.97</v>
      </c>
      <c r="I1420" s="47">
        <v>2463645</v>
      </c>
      <c r="J1420" s="47">
        <v>1807819</v>
      </c>
      <c r="K1420" s="47">
        <v>2654490</v>
      </c>
      <c r="L1420" s="47">
        <v>100519</v>
      </c>
      <c r="N1420" s="3" t="str">
        <f t="shared" si="352"/>
        <v>0</v>
      </c>
      <c r="O1420" s="3" t="str">
        <f t="shared" si="353"/>
        <v>0</v>
      </c>
      <c r="P1420" s="3" t="str">
        <f t="shared" si="354"/>
        <v>0</v>
      </c>
      <c r="Q1420" s="3" t="str">
        <f t="shared" si="355"/>
        <v>0</v>
      </c>
      <c r="R1420" s="8">
        <f t="shared" si="356"/>
        <v>0</v>
      </c>
      <c r="S1420" s="6">
        <f t="shared" si="357"/>
        <v>41.97</v>
      </c>
      <c r="T1420" s="6">
        <f t="shared" si="358"/>
        <v>10.237943305632086</v>
      </c>
      <c r="V1420" s="3" t="str">
        <f t="shared" si="359"/>
        <v>PASS</v>
      </c>
      <c r="W1420" s="3" t="str">
        <f t="shared" si="360"/>
        <v>PASS</v>
      </c>
      <c r="X1420" s="3" t="str">
        <f t="shared" si="361"/>
        <v>PASS</v>
      </c>
      <c r="Y1420" s="3" t="str">
        <f t="shared" si="362"/>
        <v>PASS</v>
      </c>
      <c r="Z1420" s="3" t="str">
        <f t="shared" si="363"/>
        <v>PASS</v>
      </c>
      <c r="AA1420" s="17">
        <f t="shared" si="364"/>
        <v>3</v>
      </c>
      <c r="AB1420" s="3" t="str">
        <f t="shared" si="365"/>
        <v>A134780</v>
      </c>
      <c r="AC1420" s="13" t="str">
        <f t="shared" si="366"/>
        <v>화진</v>
      </c>
    </row>
    <row r="1421" spans="1:29" hidden="1">
      <c r="A1421" s="55">
        <f t="shared" si="367"/>
        <v>1413</v>
      </c>
      <c r="B1421" s="143" t="s">
        <v>1148</v>
      </c>
      <c r="C1421" s="175" t="s">
        <v>3530</v>
      </c>
      <c r="D1421" s="37" t="s">
        <v>2287</v>
      </c>
      <c r="E1421" s="38">
        <v>58436</v>
      </c>
      <c r="F1421" s="39">
        <v>37566873</v>
      </c>
      <c r="G1421" s="39">
        <v>29215649</v>
      </c>
      <c r="H1421" s="88">
        <v>77.77</v>
      </c>
      <c r="I1421" s="47">
        <v>1354713</v>
      </c>
      <c r="J1421" s="47">
        <v>-2237263</v>
      </c>
      <c r="K1421" s="47">
        <v>-700788</v>
      </c>
      <c r="L1421" s="47">
        <v>-5327346</v>
      </c>
      <c r="N1421" s="3" t="str">
        <f t="shared" si="352"/>
        <v>0</v>
      </c>
      <c r="O1421" s="3" t="str">
        <f t="shared" si="353"/>
        <v>1</v>
      </c>
      <c r="P1421" s="3" t="str">
        <f t="shared" si="354"/>
        <v>1</v>
      </c>
      <c r="Q1421" s="3" t="str">
        <f t="shared" si="355"/>
        <v>1</v>
      </c>
      <c r="R1421" s="8">
        <f t="shared" si="356"/>
        <v>3</v>
      </c>
      <c r="S1421" s="6">
        <f t="shared" si="357"/>
        <v>77.77</v>
      </c>
      <c r="T1421" s="6">
        <f t="shared" si="358"/>
        <v>-18.395686007722816</v>
      </c>
      <c r="V1421" s="3" t="str">
        <f t="shared" si="359"/>
        <v>PASS</v>
      </c>
      <c r="W1421" s="3" t="str">
        <f t="shared" si="360"/>
        <v>PASS</v>
      </c>
      <c r="X1421" s="3" t="str">
        <f t="shared" si="361"/>
        <v>PASS</v>
      </c>
      <c r="Y1421" s="3" t="str">
        <f t="shared" si="362"/>
        <v>PASS</v>
      </c>
      <c r="Z1421" s="3" t="str">
        <f t="shared" si="363"/>
        <v>FAIL</v>
      </c>
      <c r="AA1421" s="17">
        <f t="shared" si="364"/>
        <v>3</v>
      </c>
      <c r="AB1421" s="3" t="str">
        <f t="shared" si="365"/>
        <v>A068050</v>
      </c>
      <c r="AC1421" s="13" t="str">
        <f t="shared" si="366"/>
        <v>팬엔터테인먼트</v>
      </c>
    </row>
    <row r="1422" spans="1:29" hidden="1">
      <c r="A1422" s="55">
        <f t="shared" si="367"/>
        <v>1414</v>
      </c>
      <c r="B1422" s="143" t="s">
        <v>713</v>
      </c>
      <c r="C1422" s="175" t="s">
        <v>3490</v>
      </c>
      <c r="D1422" s="37" t="s">
        <v>2287</v>
      </c>
      <c r="E1422" s="38">
        <v>63786</v>
      </c>
      <c r="F1422" s="39">
        <v>84591174</v>
      </c>
      <c r="G1422" s="39">
        <v>30829348</v>
      </c>
      <c r="H1422" s="88">
        <v>36.450000000000003</v>
      </c>
      <c r="I1422" s="47">
        <v>94286</v>
      </c>
      <c r="J1422" s="47">
        <v>253477</v>
      </c>
      <c r="K1422" s="47">
        <v>259068</v>
      </c>
      <c r="L1422" s="47">
        <v>-468943</v>
      </c>
      <c r="N1422" s="3" t="str">
        <f t="shared" si="352"/>
        <v>0</v>
      </c>
      <c r="O1422" s="3" t="str">
        <f t="shared" si="353"/>
        <v>0</v>
      </c>
      <c r="P1422" s="3" t="str">
        <f t="shared" si="354"/>
        <v>0</v>
      </c>
      <c r="Q1422" s="3" t="str">
        <f t="shared" si="355"/>
        <v>1</v>
      </c>
      <c r="R1422" s="8">
        <f t="shared" si="356"/>
        <v>1</v>
      </c>
      <c r="S1422" s="6">
        <f t="shared" si="357"/>
        <v>36.450000000000003</v>
      </c>
      <c r="T1422" s="6">
        <f t="shared" si="358"/>
        <v>0.16300518538730766</v>
      </c>
      <c r="V1422" s="3" t="str">
        <f t="shared" si="359"/>
        <v>PASS</v>
      </c>
      <c r="W1422" s="3" t="str">
        <f t="shared" si="360"/>
        <v>PASS</v>
      </c>
      <c r="X1422" s="3" t="str">
        <f t="shared" si="361"/>
        <v>PASS</v>
      </c>
      <c r="Y1422" s="3" t="str">
        <f t="shared" si="362"/>
        <v>PASS</v>
      </c>
      <c r="Z1422" s="3" t="str">
        <f t="shared" si="363"/>
        <v>PASS</v>
      </c>
      <c r="AA1422" s="17">
        <f t="shared" si="364"/>
        <v>3</v>
      </c>
      <c r="AB1422" s="3" t="str">
        <f t="shared" si="365"/>
        <v>A033340</v>
      </c>
      <c r="AC1422" s="13" t="str">
        <f t="shared" si="366"/>
        <v>좋은사람들</v>
      </c>
    </row>
    <row r="1423" spans="1:29" hidden="1">
      <c r="A1423" s="55">
        <f t="shared" si="367"/>
        <v>1415</v>
      </c>
      <c r="B1423" s="143" t="s">
        <v>1121</v>
      </c>
      <c r="C1423" s="175" t="s">
        <v>3567</v>
      </c>
      <c r="D1423" s="37" t="s">
        <v>2286</v>
      </c>
      <c r="E1423" s="38">
        <v>52567</v>
      </c>
      <c r="F1423" s="39">
        <v>53628171</v>
      </c>
      <c r="G1423" s="39">
        <v>3959291</v>
      </c>
      <c r="H1423" s="88">
        <v>7.38</v>
      </c>
      <c r="I1423" s="47">
        <v>910694</v>
      </c>
      <c r="J1423" s="47">
        <v>1084489</v>
      </c>
      <c r="K1423" s="47">
        <v>657625</v>
      </c>
      <c r="L1423" s="47">
        <v>-305918</v>
      </c>
      <c r="N1423" s="3" t="str">
        <f t="shared" si="352"/>
        <v>0</v>
      </c>
      <c r="O1423" s="3" t="str">
        <f t="shared" si="353"/>
        <v>0</v>
      </c>
      <c r="P1423" s="3" t="str">
        <f t="shared" si="354"/>
        <v>0</v>
      </c>
      <c r="Q1423" s="3" t="str">
        <f t="shared" si="355"/>
        <v>1</v>
      </c>
      <c r="R1423" s="8">
        <f t="shared" si="356"/>
        <v>1</v>
      </c>
      <c r="S1423" s="6">
        <f t="shared" si="357"/>
        <v>7.38</v>
      </c>
      <c r="T1423" s="6">
        <f t="shared" si="358"/>
        <v>4.3762260696901265</v>
      </c>
      <c r="V1423" s="3" t="str">
        <f t="shared" si="359"/>
        <v>PASS</v>
      </c>
      <c r="W1423" s="3" t="str">
        <f t="shared" si="360"/>
        <v>PASS</v>
      </c>
      <c r="X1423" s="3" t="str">
        <f t="shared" si="361"/>
        <v>PASS</v>
      </c>
      <c r="Y1423" s="3" t="str">
        <f t="shared" si="362"/>
        <v>PASS</v>
      </c>
      <c r="Z1423" s="3" t="str">
        <f t="shared" si="363"/>
        <v>PASS</v>
      </c>
      <c r="AA1423" s="17">
        <f t="shared" si="364"/>
        <v>3</v>
      </c>
      <c r="AB1423" s="3" t="str">
        <f t="shared" si="365"/>
        <v>A066310</v>
      </c>
      <c r="AC1423" s="13" t="str">
        <f t="shared" si="366"/>
        <v>큐에스아이</v>
      </c>
    </row>
    <row r="1424" spans="1:29" hidden="1">
      <c r="A1424" s="55">
        <f t="shared" si="367"/>
        <v>1416</v>
      </c>
      <c r="B1424" s="146" t="s">
        <v>518</v>
      </c>
      <c r="C1424" s="176" t="s">
        <v>3496</v>
      </c>
      <c r="D1424" s="40" t="s">
        <v>2288</v>
      </c>
      <c r="E1424" s="41">
        <v>61634</v>
      </c>
      <c r="F1424" s="42">
        <v>129104053</v>
      </c>
      <c r="G1424" s="42">
        <v>12631469</v>
      </c>
      <c r="H1424" s="89">
        <v>9.7799999999999994</v>
      </c>
      <c r="I1424" s="48">
        <v>1377112</v>
      </c>
      <c r="J1424" s="48">
        <v>1983649</v>
      </c>
      <c r="K1424" s="48">
        <v>-5033431</v>
      </c>
      <c r="L1424" s="48">
        <v>809171</v>
      </c>
      <c r="N1424" s="3" t="str">
        <f t="shared" si="352"/>
        <v>0</v>
      </c>
      <c r="O1424" s="3" t="str">
        <f t="shared" si="353"/>
        <v>0</v>
      </c>
      <c r="P1424" s="3" t="str">
        <f t="shared" si="354"/>
        <v>1</v>
      </c>
      <c r="Q1424" s="3" t="str">
        <f t="shared" si="355"/>
        <v>0</v>
      </c>
      <c r="R1424" s="8">
        <f t="shared" si="356"/>
        <v>1</v>
      </c>
      <c r="S1424" s="6">
        <f t="shared" si="357"/>
        <v>9.7799999999999994</v>
      </c>
      <c r="T1424" s="6">
        <f t="shared" si="358"/>
        <v>-0.66883957547018291</v>
      </c>
      <c r="V1424" s="3" t="str">
        <f t="shared" si="359"/>
        <v>PASS</v>
      </c>
      <c r="W1424" s="3" t="str">
        <f t="shared" si="360"/>
        <v>PASS</v>
      </c>
      <c r="X1424" s="3" t="str">
        <f t="shared" si="361"/>
        <v>PASS</v>
      </c>
      <c r="Y1424" s="3" t="str">
        <f t="shared" si="362"/>
        <v>PASS</v>
      </c>
      <c r="Z1424" s="3" t="str">
        <f t="shared" si="363"/>
        <v>PASS</v>
      </c>
      <c r="AA1424" s="17">
        <f t="shared" si="364"/>
        <v>3</v>
      </c>
      <c r="AB1424" s="3" t="str">
        <f t="shared" si="365"/>
        <v>A017480</v>
      </c>
      <c r="AC1424" s="13" t="str">
        <f t="shared" si="366"/>
        <v>삼현철강</v>
      </c>
    </row>
    <row r="1425" spans="1:29" hidden="1">
      <c r="A1425" s="55">
        <f t="shared" si="367"/>
        <v>1417</v>
      </c>
      <c r="B1425" s="143" t="s">
        <v>1017</v>
      </c>
      <c r="C1425" s="175" t="s">
        <v>3473</v>
      </c>
      <c r="D1425" s="37" t="s">
        <v>2289</v>
      </c>
      <c r="E1425" s="38">
        <v>56189</v>
      </c>
      <c r="F1425" s="39">
        <v>61073421</v>
      </c>
      <c r="G1425" s="39">
        <v>67844433</v>
      </c>
      <c r="H1425" s="88">
        <v>111.09</v>
      </c>
      <c r="I1425" s="47">
        <v>-17389223</v>
      </c>
      <c r="J1425" s="47">
        <v>403142</v>
      </c>
      <c r="K1425" s="47">
        <v>251389</v>
      </c>
      <c r="L1425" s="47">
        <v>451164</v>
      </c>
      <c r="N1425" s="3" t="str">
        <f t="shared" si="352"/>
        <v>1</v>
      </c>
      <c r="O1425" s="3" t="str">
        <f t="shared" si="353"/>
        <v>0</v>
      </c>
      <c r="P1425" s="3" t="str">
        <f t="shared" si="354"/>
        <v>0</v>
      </c>
      <c r="Q1425" s="3" t="str">
        <f t="shared" si="355"/>
        <v>0</v>
      </c>
      <c r="R1425" s="8">
        <f t="shared" si="356"/>
        <v>1</v>
      </c>
      <c r="S1425" s="6">
        <f t="shared" si="357"/>
        <v>111.09</v>
      </c>
      <c r="T1425" s="6">
        <f t="shared" si="358"/>
        <v>-26.662216940492002</v>
      </c>
      <c r="V1425" s="3" t="str">
        <f t="shared" si="359"/>
        <v>PASS</v>
      </c>
      <c r="W1425" s="3" t="str">
        <f t="shared" si="360"/>
        <v>PASS</v>
      </c>
      <c r="X1425" s="3" t="str">
        <f t="shared" si="361"/>
        <v>PASS</v>
      </c>
      <c r="Y1425" s="3" t="str">
        <f t="shared" si="362"/>
        <v>PASS</v>
      </c>
      <c r="Z1425" s="3" t="str">
        <f t="shared" si="363"/>
        <v>FAIL</v>
      </c>
      <c r="AA1425" s="17">
        <f t="shared" si="364"/>
        <v>3</v>
      </c>
      <c r="AB1425" s="3" t="str">
        <f t="shared" si="365"/>
        <v>A054220</v>
      </c>
      <c r="AC1425" s="13" t="str">
        <f t="shared" si="366"/>
        <v>비츠로시스</v>
      </c>
    </row>
    <row r="1426" spans="1:29">
      <c r="A1426" s="55">
        <f t="shared" si="367"/>
        <v>1418</v>
      </c>
      <c r="B1426" s="143" t="s">
        <v>370</v>
      </c>
      <c r="C1426" s="175" t="s">
        <v>1715</v>
      </c>
      <c r="D1426" s="37" t="s">
        <v>2288</v>
      </c>
      <c r="E1426" s="38">
        <v>79059</v>
      </c>
      <c r="F1426" s="39">
        <v>42642805</v>
      </c>
      <c r="G1426" s="39">
        <v>102123335</v>
      </c>
      <c r="H1426" s="88">
        <v>239.49</v>
      </c>
      <c r="I1426" s="47">
        <v>1357390</v>
      </c>
      <c r="J1426" s="47">
        <v>1351469</v>
      </c>
      <c r="K1426" s="47">
        <v>962705</v>
      </c>
      <c r="L1426" s="47">
        <v>-276139</v>
      </c>
      <c r="N1426" s="3" t="str">
        <f t="shared" si="352"/>
        <v>0</v>
      </c>
      <c r="O1426" s="3" t="str">
        <f t="shared" si="353"/>
        <v>0</v>
      </c>
      <c r="P1426" s="3" t="str">
        <f t="shared" si="354"/>
        <v>0</v>
      </c>
      <c r="Q1426" s="3" t="str">
        <f t="shared" si="355"/>
        <v>1</v>
      </c>
      <c r="R1426" s="8">
        <f t="shared" si="356"/>
        <v>1</v>
      </c>
      <c r="S1426" s="6">
        <f t="shared" si="357"/>
        <v>239.49</v>
      </c>
      <c r="T1426" s="6">
        <f t="shared" si="358"/>
        <v>7.9624804231335151</v>
      </c>
      <c r="V1426" s="3" t="str">
        <f t="shared" si="359"/>
        <v>PASS</v>
      </c>
      <c r="W1426" s="3" t="str">
        <f t="shared" si="360"/>
        <v>FAIL</v>
      </c>
      <c r="X1426" s="3" t="str">
        <f t="shared" si="361"/>
        <v>PASS</v>
      </c>
      <c r="Y1426" s="3" t="str">
        <f t="shared" si="362"/>
        <v>PASS</v>
      </c>
      <c r="Z1426" s="3" t="str">
        <f t="shared" si="363"/>
        <v>PASS</v>
      </c>
      <c r="AA1426" s="17">
        <f t="shared" si="364"/>
        <v>2</v>
      </c>
      <c r="AB1426" s="3" t="str">
        <f t="shared" si="365"/>
        <v>A009460</v>
      </c>
      <c r="AC1426" s="13" t="str">
        <f t="shared" si="366"/>
        <v>한창제지</v>
      </c>
    </row>
    <row r="1427" spans="1:29">
      <c r="A1427" s="55">
        <f t="shared" si="367"/>
        <v>1419</v>
      </c>
      <c r="B1427" s="143" t="s">
        <v>1195</v>
      </c>
      <c r="C1427" s="175" t="s">
        <v>3136</v>
      </c>
      <c r="D1427" s="37" t="s">
        <v>2292</v>
      </c>
      <c r="E1427" s="38">
        <v>100375</v>
      </c>
      <c r="F1427" s="39">
        <v>33889638</v>
      </c>
      <c r="G1427" s="39">
        <v>39515735</v>
      </c>
      <c r="H1427" s="88">
        <v>116.6</v>
      </c>
      <c r="I1427" s="47">
        <v>-1552052</v>
      </c>
      <c r="J1427" s="47">
        <v>-6160</v>
      </c>
      <c r="K1427" s="47">
        <v>-680469</v>
      </c>
      <c r="L1427" s="47">
        <v>-3002511</v>
      </c>
      <c r="N1427" s="3" t="str">
        <f t="shared" si="352"/>
        <v>1</v>
      </c>
      <c r="O1427" s="3" t="str">
        <f t="shared" si="353"/>
        <v>1</v>
      </c>
      <c r="P1427" s="3" t="str">
        <f t="shared" si="354"/>
        <v>1</v>
      </c>
      <c r="Q1427" s="3" t="str">
        <f t="shared" si="355"/>
        <v>1</v>
      </c>
      <c r="R1427" s="8">
        <f t="shared" si="356"/>
        <v>4</v>
      </c>
      <c r="S1427" s="6">
        <f t="shared" si="357"/>
        <v>116.6</v>
      </c>
      <c r="T1427" s="6">
        <f t="shared" si="358"/>
        <v>-15.46547059605653</v>
      </c>
      <c r="V1427" s="3" t="str">
        <f t="shared" si="359"/>
        <v>PASS</v>
      </c>
      <c r="W1427" s="3" t="str">
        <f t="shared" si="360"/>
        <v>PASS</v>
      </c>
      <c r="X1427" s="3" t="str">
        <f t="shared" si="361"/>
        <v>FAIL</v>
      </c>
      <c r="Y1427" s="3" t="str">
        <f t="shared" si="362"/>
        <v>FAIL</v>
      </c>
      <c r="Z1427" s="3" t="str">
        <f t="shared" si="363"/>
        <v>FAIL</v>
      </c>
      <c r="AA1427" s="17">
        <f t="shared" si="364"/>
        <v>2</v>
      </c>
      <c r="AB1427" s="3" t="str">
        <f t="shared" si="365"/>
        <v>A074150</v>
      </c>
      <c r="AC1427" s="13" t="str">
        <f t="shared" si="366"/>
        <v>엠제이비</v>
      </c>
    </row>
    <row r="1428" spans="1:29" hidden="1">
      <c r="A1428" s="55">
        <f t="shared" si="367"/>
        <v>1420</v>
      </c>
      <c r="B1428" s="143" t="s">
        <v>824</v>
      </c>
      <c r="C1428" s="175" t="s">
        <v>3504</v>
      </c>
      <c r="D1428" s="37" t="s">
        <v>2286</v>
      </c>
      <c r="E1428" s="38">
        <v>70943</v>
      </c>
      <c r="F1428" s="39">
        <v>47704520</v>
      </c>
      <c r="G1428" s="39">
        <v>14941757</v>
      </c>
      <c r="H1428" s="88">
        <v>31.32</v>
      </c>
      <c r="I1428" s="47">
        <v>-12209</v>
      </c>
      <c r="J1428" s="47">
        <v>919263</v>
      </c>
      <c r="K1428" s="47">
        <v>538620</v>
      </c>
      <c r="L1428" s="47">
        <v>-273000</v>
      </c>
      <c r="N1428" s="3" t="str">
        <f t="shared" si="352"/>
        <v>1</v>
      </c>
      <c r="O1428" s="3" t="str">
        <f t="shared" si="353"/>
        <v>0</v>
      </c>
      <c r="P1428" s="3" t="str">
        <f t="shared" si="354"/>
        <v>0</v>
      </c>
      <c r="Q1428" s="3" t="str">
        <f t="shared" si="355"/>
        <v>1</v>
      </c>
      <c r="R1428" s="8">
        <f t="shared" si="356"/>
        <v>2</v>
      </c>
      <c r="S1428" s="6">
        <f t="shared" si="357"/>
        <v>31.32</v>
      </c>
      <c r="T1428" s="6">
        <f t="shared" si="358"/>
        <v>2.4582031220521658</v>
      </c>
      <c r="V1428" s="3" t="str">
        <f t="shared" si="359"/>
        <v>PASS</v>
      </c>
      <c r="W1428" s="3" t="str">
        <f t="shared" si="360"/>
        <v>PASS</v>
      </c>
      <c r="X1428" s="3" t="str">
        <f t="shared" si="361"/>
        <v>PASS</v>
      </c>
      <c r="Y1428" s="3" t="str">
        <f t="shared" si="362"/>
        <v>PASS</v>
      </c>
      <c r="Z1428" s="3" t="str">
        <f t="shared" si="363"/>
        <v>PASS</v>
      </c>
      <c r="AA1428" s="17">
        <f t="shared" si="364"/>
        <v>3</v>
      </c>
      <c r="AB1428" s="3" t="str">
        <f t="shared" si="365"/>
        <v>A039290</v>
      </c>
      <c r="AC1428" s="13" t="str">
        <f t="shared" si="366"/>
        <v>인포뱅크</v>
      </c>
    </row>
    <row r="1429" spans="1:29" hidden="1">
      <c r="A1429" s="55">
        <f t="shared" si="367"/>
        <v>1421</v>
      </c>
      <c r="B1429" s="146" t="s">
        <v>604</v>
      </c>
      <c r="C1429" s="176" t="s">
        <v>3531</v>
      </c>
      <c r="D1429" s="40" t="s">
        <v>2289</v>
      </c>
      <c r="E1429" s="41">
        <v>58653</v>
      </c>
      <c r="F1429" s="42">
        <v>164079996</v>
      </c>
      <c r="G1429" s="42">
        <v>196084610</v>
      </c>
      <c r="H1429" s="89">
        <v>119.51</v>
      </c>
      <c r="I1429" s="48">
        <v>1899263</v>
      </c>
      <c r="J1429" s="48">
        <v>5518442</v>
      </c>
      <c r="K1429" s="48">
        <v>5356300</v>
      </c>
      <c r="L1429" s="48">
        <v>-2399351</v>
      </c>
      <c r="N1429" s="3" t="str">
        <f t="shared" si="352"/>
        <v>0</v>
      </c>
      <c r="O1429" s="3" t="str">
        <f t="shared" si="353"/>
        <v>0</v>
      </c>
      <c r="P1429" s="3" t="str">
        <f t="shared" si="354"/>
        <v>0</v>
      </c>
      <c r="Q1429" s="3" t="str">
        <f t="shared" si="355"/>
        <v>1</v>
      </c>
      <c r="R1429" s="8">
        <f t="shared" si="356"/>
        <v>1</v>
      </c>
      <c r="S1429" s="6">
        <f t="shared" si="357"/>
        <v>119.51</v>
      </c>
      <c r="T1429" s="6">
        <f t="shared" si="358"/>
        <v>6.3229243374676818</v>
      </c>
      <c r="V1429" s="3" t="str">
        <f t="shared" si="359"/>
        <v>PASS</v>
      </c>
      <c r="W1429" s="3" t="str">
        <f t="shared" si="360"/>
        <v>PASS</v>
      </c>
      <c r="X1429" s="3" t="str">
        <f t="shared" si="361"/>
        <v>PASS</v>
      </c>
      <c r="Y1429" s="3" t="str">
        <f t="shared" si="362"/>
        <v>PASS</v>
      </c>
      <c r="Z1429" s="3" t="str">
        <f t="shared" si="363"/>
        <v>PASS</v>
      </c>
      <c r="AA1429" s="17">
        <f t="shared" si="364"/>
        <v>3</v>
      </c>
      <c r="AB1429" s="3" t="str">
        <f t="shared" si="365"/>
        <v>A024880</v>
      </c>
      <c r="AC1429" s="13" t="str">
        <f t="shared" si="366"/>
        <v>케이피에프</v>
      </c>
    </row>
    <row r="1430" spans="1:29" hidden="1">
      <c r="A1430" s="55">
        <f t="shared" si="367"/>
        <v>1422</v>
      </c>
      <c r="B1430" s="143" t="s">
        <v>2495</v>
      </c>
      <c r="C1430" s="175" t="s">
        <v>3502</v>
      </c>
      <c r="D1430" s="37" t="s">
        <v>2289</v>
      </c>
      <c r="E1430" s="38">
        <v>65329</v>
      </c>
      <c r="F1430" s="39">
        <v>95138377</v>
      </c>
      <c r="G1430" s="39">
        <v>128891690</v>
      </c>
      <c r="H1430" s="88">
        <v>135.47999999999999</v>
      </c>
      <c r="I1430" s="47">
        <v>30051</v>
      </c>
      <c r="J1430" s="47">
        <v>223239</v>
      </c>
      <c r="K1430" s="47">
        <v>750843</v>
      </c>
      <c r="L1430" s="47">
        <v>4915376</v>
      </c>
      <c r="N1430" s="3" t="str">
        <f t="shared" si="352"/>
        <v>0</v>
      </c>
      <c r="O1430" s="3" t="str">
        <f t="shared" si="353"/>
        <v>0</v>
      </c>
      <c r="P1430" s="3" t="str">
        <f t="shared" si="354"/>
        <v>0</v>
      </c>
      <c r="Q1430" s="3" t="str">
        <f t="shared" si="355"/>
        <v>0</v>
      </c>
      <c r="R1430" s="8">
        <f t="shared" si="356"/>
        <v>0</v>
      </c>
      <c r="S1430" s="6">
        <f t="shared" si="357"/>
        <v>135.47999999999999</v>
      </c>
      <c r="T1430" s="6">
        <f t="shared" si="358"/>
        <v>6.22199914131392</v>
      </c>
      <c r="V1430" s="3" t="str">
        <f t="shared" si="359"/>
        <v>PASS</v>
      </c>
      <c r="W1430" s="3" t="str">
        <f t="shared" si="360"/>
        <v>PASS</v>
      </c>
      <c r="X1430" s="3" t="str">
        <f t="shared" si="361"/>
        <v>PASS</v>
      </c>
      <c r="Y1430" s="3" t="str">
        <f t="shared" si="362"/>
        <v>PASS</v>
      </c>
      <c r="Z1430" s="3" t="str">
        <f t="shared" si="363"/>
        <v>PASS</v>
      </c>
      <c r="AA1430" s="17">
        <f t="shared" si="364"/>
        <v>3</v>
      </c>
      <c r="AB1430" s="3" t="str">
        <f t="shared" si="365"/>
        <v>A140520</v>
      </c>
      <c r="AC1430" s="13" t="str">
        <f t="shared" si="366"/>
        <v>대창스틸</v>
      </c>
    </row>
    <row r="1431" spans="1:29" hidden="1">
      <c r="A1431" s="55">
        <f t="shared" si="367"/>
        <v>1423</v>
      </c>
      <c r="B1431" s="143" t="s">
        <v>1114</v>
      </c>
      <c r="C1431" s="175" t="s">
        <v>3543</v>
      </c>
      <c r="D1431" s="37" t="s">
        <v>2289</v>
      </c>
      <c r="E1431" s="38">
        <v>52788</v>
      </c>
      <c r="F1431" s="39">
        <v>50552213</v>
      </c>
      <c r="G1431" s="39">
        <v>12961601</v>
      </c>
      <c r="H1431" s="88">
        <v>25.64</v>
      </c>
      <c r="I1431" s="47">
        <v>244343</v>
      </c>
      <c r="J1431" s="47">
        <v>1124407</v>
      </c>
      <c r="K1431" s="47">
        <v>1198941</v>
      </c>
      <c r="L1431" s="47">
        <v>486440</v>
      </c>
      <c r="N1431" s="3" t="str">
        <f t="shared" si="352"/>
        <v>0</v>
      </c>
      <c r="O1431" s="3" t="str">
        <f t="shared" si="353"/>
        <v>0</v>
      </c>
      <c r="P1431" s="3" t="str">
        <f t="shared" si="354"/>
        <v>0</v>
      </c>
      <c r="Q1431" s="3" t="str">
        <f t="shared" si="355"/>
        <v>0</v>
      </c>
      <c r="R1431" s="8">
        <f t="shared" si="356"/>
        <v>0</v>
      </c>
      <c r="S1431" s="6">
        <f t="shared" si="357"/>
        <v>25.64</v>
      </c>
      <c r="T1431" s="6">
        <f t="shared" si="358"/>
        <v>6.041537686985138</v>
      </c>
      <c r="V1431" s="3" t="str">
        <f t="shared" si="359"/>
        <v>PASS</v>
      </c>
      <c r="W1431" s="3" t="str">
        <f t="shared" si="360"/>
        <v>PASS</v>
      </c>
      <c r="X1431" s="3" t="str">
        <f t="shared" si="361"/>
        <v>PASS</v>
      </c>
      <c r="Y1431" s="3" t="str">
        <f t="shared" si="362"/>
        <v>PASS</v>
      </c>
      <c r="Z1431" s="3" t="str">
        <f t="shared" si="363"/>
        <v>PASS</v>
      </c>
      <c r="AA1431" s="17">
        <f t="shared" si="364"/>
        <v>3</v>
      </c>
      <c r="AB1431" s="3" t="str">
        <f t="shared" si="365"/>
        <v>A065710</v>
      </c>
      <c r="AC1431" s="13" t="str">
        <f t="shared" si="366"/>
        <v>서호전기</v>
      </c>
    </row>
    <row r="1432" spans="1:29" hidden="1">
      <c r="A1432" s="55">
        <f t="shared" si="367"/>
        <v>1424</v>
      </c>
      <c r="B1432" s="143" t="s">
        <v>390</v>
      </c>
      <c r="C1432" s="175" t="s">
        <v>3482</v>
      </c>
      <c r="D1432" s="37" t="s">
        <v>2286</v>
      </c>
      <c r="E1432" s="38">
        <v>59642</v>
      </c>
      <c r="F1432" s="39">
        <v>73223155</v>
      </c>
      <c r="G1432" s="39">
        <v>79518792</v>
      </c>
      <c r="H1432" s="88">
        <v>108.6</v>
      </c>
      <c r="I1432" s="47">
        <v>-2068429</v>
      </c>
      <c r="J1432" s="47">
        <v>-5110687</v>
      </c>
      <c r="K1432" s="47">
        <v>3585912</v>
      </c>
      <c r="L1432" s="47">
        <v>2179652</v>
      </c>
      <c r="N1432" s="3" t="str">
        <f t="shared" si="352"/>
        <v>1</v>
      </c>
      <c r="O1432" s="3" t="str">
        <f t="shared" si="353"/>
        <v>1</v>
      </c>
      <c r="P1432" s="3" t="str">
        <f t="shared" si="354"/>
        <v>0</v>
      </c>
      <c r="Q1432" s="3" t="str">
        <f t="shared" si="355"/>
        <v>0</v>
      </c>
      <c r="R1432" s="8">
        <f t="shared" si="356"/>
        <v>2</v>
      </c>
      <c r="S1432" s="6">
        <f t="shared" si="357"/>
        <v>108.6</v>
      </c>
      <c r="T1432" s="6">
        <f t="shared" si="358"/>
        <v>-1.9304713106120599</v>
      </c>
      <c r="V1432" s="3" t="str">
        <f t="shared" si="359"/>
        <v>PASS</v>
      </c>
      <c r="W1432" s="3" t="str">
        <f t="shared" si="360"/>
        <v>PASS</v>
      </c>
      <c r="X1432" s="3" t="str">
        <f t="shared" si="361"/>
        <v>PASS</v>
      </c>
      <c r="Y1432" s="3" t="str">
        <f t="shared" si="362"/>
        <v>PASS</v>
      </c>
      <c r="Z1432" s="3" t="str">
        <f t="shared" si="363"/>
        <v>PASS</v>
      </c>
      <c r="AA1432" s="17">
        <f t="shared" si="364"/>
        <v>3</v>
      </c>
      <c r="AB1432" s="3" t="str">
        <f t="shared" si="365"/>
        <v>A010170</v>
      </c>
      <c r="AC1432" s="13" t="str">
        <f t="shared" si="366"/>
        <v>대한광통신</v>
      </c>
    </row>
    <row r="1433" spans="1:29" hidden="1">
      <c r="A1433" s="55">
        <f t="shared" si="367"/>
        <v>1425</v>
      </c>
      <c r="B1433" s="143" t="s">
        <v>1166</v>
      </c>
      <c r="C1433" s="175" t="s">
        <v>1929</v>
      </c>
      <c r="D1433" s="37" t="s">
        <v>2288</v>
      </c>
      <c r="E1433" s="38">
        <v>54720</v>
      </c>
      <c r="F1433" s="39">
        <v>118069130</v>
      </c>
      <c r="G1433" s="39">
        <v>66215490</v>
      </c>
      <c r="H1433" s="88">
        <v>56.08</v>
      </c>
      <c r="I1433" s="47">
        <v>1374286</v>
      </c>
      <c r="J1433" s="47">
        <v>3304860</v>
      </c>
      <c r="K1433" s="47">
        <v>3436835</v>
      </c>
      <c r="L1433" s="47">
        <v>1751117</v>
      </c>
      <c r="N1433" s="3" t="str">
        <f t="shared" si="352"/>
        <v>0</v>
      </c>
      <c r="O1433" s="3" t="str">
        <f t="shared" si="353"/>
        <v>0</v>
      </c>
      <c r="P1433" s="3" t="str">
        <f t="shared" si="354"/>
        <v>0</v>
      </c>
      <c r="Q1433" s="3" t="str">
        <f t="shared" si="355"/>
        <v>0</v>
      </c>
      <c r="R1433" s="8">
        <f t="shared" si="356"/>
        <v>0</v>
      </c>
      <c r="S1433" s="6">
        <f t="shared" si="357"/>
        <v>56.08</v>
      </c>
      <c r="T1433" s="6">
        <f t="shared" si="358"/>
        <v>8.357051500252437</v>
      </c>
      <c r="V1433" s="3" t="str">
        <f t="shared" si="359"/>
        <v>PASS</v>
      </c>
      <c r="W1433" s="3" t="str">
        <f t="shared" si="360"/>
        <v>PASS</v>
      </c>
      <c r="X1433" s="3" t="str">
        <f t="shared" si="361"/>
        <v>PASS</v>
      </c>
      <c r="Y1433" s="3" t="str">
        <f t="shared" si="362"/>
        <v>PASS</v>
      </c>
      <c r="Z1433" s="3" t="str">
        <f t="shared" si="363"/>
        <v>PASS</v>
      </c>
      <c r="AA1433" s="17">
        <f t="shared" si="364"/>
        <v>3</v>
      </c>
      <c r="AB1433" s="3" t="str">
        <f t="shared" si="365"/>
        <v>A069730</v>
      </c>
      <c r="AC1433" s="13" t="str">
        <f t="shared" si="366"/>
        <v>DSR제강</v>
      </c>
    </row>
    <row r="1434" spans="1:29" hidden="1">
      <c r="A1434" s="55">
        <f t="shared" si="367"/>
        <v>1426</v>
      </c>
      <c r="B1434" s="146" t="s">
        <v>591</v>
      </c>
      <c r="C1434" s="176" t="s">
        <v>3601</v>
      </c>
      <c r="D1434" s="40" t="s">
        <v>2292</v>
      </c>
      <c r="E1434" s="41">
        <v>45600</v>
      </c>
      <c r="F1434" s="42">
        <v>68227230</v>
      </c>
      <c r="G1434" s="42">
        <v>9827094</v>
      </c>
      <c r="H1434" s="89">
        <v>14.4</v>
      </c>
      <c r="I1434" s="48">
        <v>1786557</v>
      </c>
      <c r="J1434" s="48">
        <v>86550</v>
      </c>
      <c r="K1434" s="48">
        <v>382986</v>
      </c>
      <c r="L1434" s="48">
        <v>675200</v>
      </c>
      <c r="N1434" s="3" t="str">
        <f t="shared" si="352"/>
        <v>0</v>
      </c>
      <c r="O1434" s="3" t="str">
        <f t="shared" si="353"/>
        <v>0</v>
      </c>
      <c r="P1434" s="3" t="str">
        <f t="shared" si="354"/>
        <v>0</v>
      </c>
      <c r="Q1434" s="3" t="str">
        <f t="shared" si="355"/>
        <v>0</v>
      </c>
      <c r="R1434" s="8">
        <f t="shared" si="356"/>
        <v>0</v>
      </c>
      <c r="S1434" s="6">
        <f t="shared" si="357"/>
        <v>14.4</v>
      </c>
      <c r="T1434" s="6">
        <f t="shared" si="358"/>
        <v>4.2963681802705462</v>
      </c>
      <c r="V1434" s="3" t="str">
        <f t="shared" si="359"/>
        <v>PASS</v>
      </c>
      <c r="W1434" s="3" t="str">
        <f t="shared" si="360"/>
        <v>PASS</v>
      </c>
      <c r="X1434" s="3" t="str">
        <f t="shared" si="361"/>
        <v>PASS</v>
      </c>
      <c r="Y1434" s="3" t="str">
        <f t="shared" si="362"/>
        <v>PASS</v>
      </c>
      <c r="Z1434" s="3" t="str">
        <f t="shared" si="363"/>
        <v>PASS</v>
      </c>
      <c r="AA1434" s="17">
        <f t="shared" si="364"/>
        <v>3</v>
      </c>
      <c r="AB1434" s="3" t="str">
        <f t="shared" si="365"/>
        <v>A024060</v>
      </c>
      <c r="AC1434" s="13" t="str">
        <f t="shared" si="366"/>
        <v>흥구석유</v>
      </c>
    </row>
    <row r="1435" spans="1:29" hidden="1">
      <c r="A1435" s="55">
        <f t="shared" si="367"/>
        <v>1427</v>
      </c>
      <c r="B1435" s="143" t="s">
        <v>2116</v>
      </c>
      <c r="C1435" s="175" t="s">
        <v>3439</v>
      </c>
      <c r="D1435" s="37" t="s">
        <v>2289</v>
      </c>
      <c r="E1435" s="38">
        <v>66303</v>
      </c>
      <c r="F1435" s="39">
        <v>50534105</v>
      </c>
      <c r="G1435" s="39">
        <v>26748240</v>
      </c>
      <c r="H1435" s="88">
        <v>52.93</v>
      </c>
      <c r="I1435" s="47">
        <v>28176</v>
      </c>
      <c r="J1435" s="47">
        <v>616718</v>
      </c>
      <c r="K1435" s="47">
        <v>1409521</v>
      </c>
      <c r="L1435" s="47">
        <v>-977438</v>
      </c>
      <c r="N1435" s="3" t="str">
        <f t="shared" si="352"/>
        <v>0</v>
      </c>
      <c r="O1435" s="3" t="str">
        <f t="shared" si="353"/>
        <v>0</v>
      </c>
      <c r="P1435" s="3" t="str">
        <f t="shared" si="354"/>
        <v>0</v>
      </c>
      <c r="Q1435" s="3" t="str">
        <f t="shared" si="355"/>
        <v>1</v>
      </c>
      <c r="R1435" s="8">
        <f t="shared" si="356"/>
        <v>1</v>
      </c>
      <c r="S1435" s="6">
        <f t="shared" si="357"/>
        <v>52.93</v>
      </c>
      <c r="T1435" s="6">
        <f t="shared" si="358"/>
        <v>2.1311884320499987</v>
      </c>
      <c r="V1435" s="3" t="str">
        <f t="shared" si="359"/>
        <v>PASS</v>
      </c>
      <c r="W1435" s="3" t="str">
        <f t="shared" si="360"/>
        <v>PASS</v>
      </c>
      <c r="X1435" s="3" t="str">
        <f t="shared" si="361"/>
        <v>PASS</v>
      </c>
      <c r="Y1435" s="3" t="str">
        <f t="shared" si="362"/>
        <v>PASS</v>
      </c>
      <c r="Z1435" s="3" t="str">
        <f t="shared" si="363"/>
        <v>PASS</v>
      </c>
      <c r="AA1435" s="17">
        <f t="shared" si="364"/>
        <v>3</v>
      </c>
      <c r="AB1435" s="3" t="str">
        <f t="shared" si="365"/>
        <v>A126870</v>
      </c>
      <c r="AC1435" s="13" t="str">
        <f t="shared" si="366"/>
        <v>뉴로스</v>
      </c>
    </row>
    <row r="1436" spans="1:29" s="104" customFormat="1" hidden="1">
      <c r="A1436" s="104">
        <f t="shared" si="367"/>
        <v>1428</v>
      </c>
      <c r="B1436" s="143" t="s">
        <v>296</v>
      </c>
      <c r="C1436" s="175" t="s">
        <v>3458</v>
      </c>
      <c r="D1436" s="37" t="s">
        <v>2288</v>
      </c>
      <c r="E1436" s="38">
        <v>71151</v>
      </c>
      <c r="F1436" s="39">
        <v>89076768</v>
      </c>
      <c r="G1436" s="39">
        <v>25765161</v>
      </c>
      <c r="H1436" s="88">
        <v>28.92</v>
      </c>
      <c r="I1436" s="47">
        <v>-666030</v>
      </c>
      <c r="J1436" s="47">
        <v>-313958</v>
      </c>
      <c r="K1436" s="47">
        <v>-709408</v>
      </c>
      <c r="L1436" s="47">
        <v>-3462112</v>
      </c>
      <c r="N1436" s="105" t="str">
        <f t="shared" si="352"/>
        <v>1</v>
      </c>
      <c r="O1436" s="105" t="str">
        <f t="shared" si="353"/>
        <v>1</v>
      </c>
      <c r="P1436" s="105" t="str">
        <f t="shared" si="354"/>
        <v>1</v>
      </c>
      <c r="Q1436" s="105" t="str">
        <f t="shared" si="355"/>
        <v>1</v>
      </c>
      <c r="R1436" s="106">
        <f t="shared" si="356"/>
        <v>4</v>
      </c>
      <c r="S1436" s="107">
        <f t="shared" si="357"/>
        <v>28.92</v>
      </c>
      <c r="T1436" s="107">
        <f t="shared" si="358"/>
        <v>-5.78322284885774</v>
      </c>
      <c r="U1436" s="105"/>
      <c r="V1436" s="105" t="str">
        <f t="shared" si="359"/>
        <v>PASS</v>
      </c>
      <c r="W1436" s="105" t="str">
        <f t="shared" si="360"/>
        <v>PASS</v>
      </c>
      <c r="X1436" s="105" t="str">
        <f t="shared" si="361"/>
        <v>PASS</v>
      </c>
      <c r="Y1436" s="105" t="str">
        <f t="shared" si="362"/>
        <v>FAIL</v>
      </c>
      <c r="Z1436" s="105" t="str">
        <f t="shared" si="363"/>
        <v>PASS</v>
      </c>
      <c r="AA1436" s="105">
        <f t="shared" si="364"/>
        <v>3</v>
      </c>
      <c r="AB1436" s="105" t="str">
        <f t="shared" si="365"/>
        <v>A006740</v>
      </c>
      <c r="AC1436" s="108" t="str">
        <f t="shared" si="366"/>
        <v>영풍제지</v>
      </c>
    </row>
    <row r="1437" spans="1:29" hidden="1">
      <c r="A1437" s="55">
        <f t="shared" si="367"/>
        <v>1429</v>
      </c>
      <c r="B1437" s="143" t="s">
        <v>1381</v>
      </c>
      <c r="C1437" s="175" t="s">
        <v>3541</v>
      </c>
      <c r="D1437" s="37" t="s">
        <v>2286</v>
      </c>
      <c r="E1437" s="38">
        <v>56693</v>
      </c>
      <c r="F1437" s="39">
        <v>42932637</v>
      </c>
      <c r="G1437" s="39">
        <v>5041802</v>
      </c>
      <c r="H1437" s="88">
        <v>11.74</v>
      </c>
      <c r="I1437" s="47">
        <v>2142425</v>
      </c>
      <c r="J1437" s="47">
        <v>568920</v>
      </c>
      <c r="K1437" s="47">
        <v>804922</v>
      </c>
      <c r="L1437" s="47">
        <v>527929</v>
      </c>
      <c r="N1437" s="3" t="str">
        <f t="shared" si="352"/>
        <v>0</v>
      </c>
      <c r="O1437" s="3" t="str">
        <f t="shared" si="353"/>
        <v>0</v>
      </c>
      <c r="P1437" s="3" t="str">
        <f t="shared" si="354"/>
        <v>0</v>
      </c>
      <c r="Q1437" s="3" t="str">
        <f t="shared" si="355"/>
        <v>0</v>
      </c>
      <c r="R1437" s="8">
        <f t="shared" si="356"/>
        <v>0</v>
      </c>
      <c r="S1437" s="6">
        <f t="shared" si="357"/>
        <v>11.74</v>
      </c>
      <c r="T1437" s="6">
        <f t="shared" si="358"/>
        <v>9.4198639603712202</v>
      </c>
      <c r="V1437" s="3" t="str">
        <f t="shared" si="359"/>
        <v>PASS</v>
      </c>
      <c r="W1437" s="3" t="str">
        <f t="shared" si="360"/>
        <v>PASS</v>
      </c>
      <c r="X1437" s="3" t="str">
        <f t="shared" si="361"/>
        <v>PASS</v>
      </c>
      <c r="Y1437" s="3" t="str">
        <f t="shared" si="362"/>
        <v>PASS</v>
      </c>
      <c r="Z1437" s="3" t="str">
        <f t="shared" si="363"/>
        <v>PASS</v>
      </c>
      <c r="AA1437" s="17">
        <f t="shared" si="364"/>
        <v>3</v>
      </c>
      <c r="AB1437" s="3" t="str">
        <f t="shared" si="365"/>
        <v>A098120</v>
      </c>
      <c r="AC1437" s="13" t="str">
        <f t="shared" si="366"/>
        <v>마이크로컨텍솔</v>
      </c>
    </row>
    <row r="1438" spans="1:29">
      <c r="A1438" s="55">
        <f t="shared" si="367"/>
        <v>1430</v>
      </c>
      <c r="B1438" s="143" t="s">
        <v>2500</v>
      </c>
      <c r="C1438" s="175" t="s">
        <v>2501</v>
      </c>
      <c r="D1438" s="37" t="s">
        <v>2286</v>
      </c>
      <c r="E1438" s="38">
        <v>60999</v>
      </c>
      <c r="F1438" s="39">
        <v>21951631</v>
      </c>
      <c r="G1438" s="39">
        <v>64298504</v>
      </c>
      <c r="H1438" s="88">
        <v>292.91000000000003</v>
      </c>
      <c r="I1438" s="47"/>
      <c r="J1438" s="47">
        <v>-3132316</v>
      </c>
      <c r="K1438" s="47">
        <v>-3473064</v>
      </c>
      <c r="L1438" s="47">
        <v>375017</v>
      </c>
      <c r="N1438" s="3" t="str">
        <f t="shared" si="352"/>
        <v>1</v>
      </c>
      <c r="O1438" s="3" t="str">
        <f t="shared" si="353"/>
        <v>1</v>
      </c>
      <c r="P1438" s="3" t="str">
        <f t="shared" si="354"/>
        <v>1</v>
      </c>
      <c r="Q1438" s="3" t="str">
        <f t="shared" si="355"/>
        <v>0</v>
      </c>
      <c r="R1438" s="8">
        <f t="shared" si="356"/>
        <v>3</v>
      </c>
      <c r="S1438" s="6">
        <f t="shared" si="357"/>
        <v>292.91000000000003</v>
      </c>
      <c r="T1438" s="6">
        <f t="shared" si="358"/>
        <v>-28.382232737057215</v>
      </c>
      <c r="V1438" s="3" t="str">
        <f t="shared" si="359"/>
        <v>PASS</v>
      </c>
      <c r="W1438" s="3" t="str">
        <f t="shared" si="360"/>
        <v>FAIL</v>
      </c>
      <c r="X1438" s="3" t="str">
        <f t="shared" si="361"/>
        <v>PASS</v>
      </c>
      <c r="Y1438" s="3" t="str">
        <f t="shared" si="362"/>
        <v>PASS</v>
      </c>
      <c r="Z1438" s="3" t="str">
        <f t="shared" si="363"/>
        <v>FAIL</v>
      </c>
      <c r="AA1438" s="17">
        <f t="shared" si="364"/>
        <v>2</v>
      </c>
      <c r="AB1438" s="3" t="str">
        <f t="shared" si="365"/>
        <v>A124500</v>
      </c>
      <c r="AC1438" s="13" t="str">
        <f t="shared" si="366"/>
        <v>아이티센</v>
      </c>
    </row>
    <row r="1439" spans="1:29" hidden="1">
      <c r="A1439" s="55">
        <f t="shared" si="367"/>
        <v>1431</v>
      </c>
      <c r="B1439" s="146" t="s">
        <v>2506</v>
      </c>
      <c r="C1439" s="176" t="s">
        <v>3406</v>
      </c>
      <c r="D1439" s="40" t="s">
        <v>2286</v>
      </c>
      <c r="E1439" s="41">
        <v>70711</v>
      </c>
      <c r="F1439" s="42">
        <v>29985944</v>
      </c>
      <c r="G1439" s="42">
        <v>16728532</v>
      </c>
      <c r="H1439" s="89">
        <v>55.79</v>
      </c>
      <c r="I1439" s="48">
        <v>-300327</v>
      </c>
      <c r="J1439" s="48">
        <v>1320741</v>
      </c>
      <c r="K1439" s="48">
        <v>1320111</v>
      </c>
      <c r="L1439" s="48">
        <v>969446</v>
      </c>
      <c r="N1439" s="3" t="str">
        <f t="shared" si="352"/>
        <v>1</v>
      </c>
      <c r="O1439" s="3" t="str">
        <f t="shared" si="353"/>
        <v>0</v>
      </c>
      <c r="P1439" s="3" t="str">
        <f t="shared" si="354"/>
        <v>0</v>
      </c>
      <c r="Q1439" s="3" t="str">
        <f t="shared" si="355"/>
        <v>0</v>
      </c>
      <c r="R1439" s="8">
        <f t="shared" si="356"/>
        <v>1</v>
      </c>
      <c r="S1439" s="6">
        <f t="shared" si="357"/>
        <v>55.79</v>
      </c>
      <c r="T1439" s="6">
        <f t="shared" si="358"/>
        <v>11.038408529009459</v>
      </c>
      <c r="V1439" s="3" t="str">
        <f t="shared" si="359"/>
        <v>PASS</v>
      </c>
      <c r="W1439" s="3" t="str">
        <f t="shared" si="360"/>
        <v>PASS</v>
      </c>
      <c r="X1439" s="3" t="str">
        <f t="shared" si="361"/>
        <v>PASS</v>
      </c>
      <c r="Y1439" s="3" t="str">
        <f t="shared" si="362"/>
        <v>PASS</v>
      </c>
      <c r="Z1439" s="3" t="str">
        <f t="shared" si="363"/>
        <v>PASS</v>
      </c>
      <c r="AA1439" s="17">
        <f t="shared" si="364"/>
        <v>3</v>
      </c>
      <c r="AB1439" s="3" t="str">
        <f t="shared" si="365"/>
        <v>A196490</v>
      </c>
      <c r="AC1439" s="13" t="str">
        <f t="shared" si="366"/>
        <v>디에이테크놀로지</v>
      </c>
    </row>
    <row r="1440" spans="1:29" hidden="1">
      <c r="A1440" s="55">
        <f t="shared" si="367"/>
        <v>1432</v>
      </c>
      <c r="B1440" s="143" t="s">
        <v>764</v>
      </c>
      <c r="C1440" s="175" t="s">
        <v>3416</v>
      </c>
      <c r="D1440" s="37" t="s">
        <v>2294</v>
      </c>
      <c r="E1440" s="38">
        <v>90445</v>
      </c>
      <c r="F1440" s="39">
        <v>51068117</v>
      </c>
      <c r="G1440" s="39">
        <v>23339942</v>
      </c>
      <c r="H1440" s="88">
        <v>45.7</v>
      </c>
      <c r="I1440" s="47">
        <v>-2938867</v>
      </c>
      <c r="J1440" s="47">
        <v>6178909</v>
      </c>
      <c r="K1440" s="47">
        <v>1564087</v>
      </c>
      <c r="L1440" s="47">
        <v>-12447476</v>
      </c>
      <c r="N1440" s="3" t="str">
        <f t="shared" si="352"/>
        <v>1</v>
      </c>
      <c r="O1440" s="3" t="str">
        <f t="shared" si="353"/>
        <v>0</v>
      </c>
      <c r="P1440" s="3" t="str">
        <f t="shared" si="354"/>
        <v>0</v>
      </c>
      <c r="Q1440" s="3" t="str">
        <f t="shared" si="355"/>
        <v>1</v>
      </c>
      <c r="R1440" s="8">
        <f t="shared" si="356"/>
        <v>2</v>
      </c>
      <c r="S1440" s="6">
        <f t="shared" si="357"/>
        <v>45.7</v>
      </c>
      <c r="T1440" s="6">
        <f t="shared" si="358"/>
        <v>-14.966964613165587</v>
      </c>
      <c r="V1440" s="3" t="str">
        <f t="shared" si="359"/>
        <v>PASS</v>
      </c>
      <c r="W1440" s="3" t="str">
        <f t="shared" si="360"/>
        <v>PASS</v>
      </c>
      <c r="X1440" s="3" t="str">
        <f t="shared" si="361"/>
        <v>PASS</v>
      </c>
      <c r="Y1440" s="3" t="str">
        <f t="shared" si="362"/>
        <v>PASS</v>
      </c>
      <c r="Z1440" s="3" t="str">
        <f t="shared" si="363"/>
        <v>FAIL</v>
      </c>
      <c r="AA1440" s="17">
        <f t="shared" si="364"/>
        <v>3</v>
      </c>
      <c r="AB1440" s="3" t="str">
        <f t="shared" si="365"/>
        <v>A036220</v>
      </c>
      <c r="AC1440" s="13" t="str">
        <f t="shared" si="366"/>
        <v>인포피아</v>
      </c>
    </row>
    <row r="1441" spans="1:29" hidden="1">
      <c r="A1441" s="55">
        <f t="shared" si="367"/>
        <v>1433</v>
      </c>
      <c r="B1441" s="143" t="s">
        <v>2144</v>
      </c>
      <c r="C1441" s="175" t="s">
        <v>3491</v>
      </c>
      <c r="D1441" s="37" t="s">
        <v>2292</v>
      </c>
      <c r="E1441" s="38">
        <v>59963</v>
      </c>
      <c r="F1441" s="39">
        <v>61592873</v>
      </c>
      <c r="G1441" s="39">
        <v>62016318</v>
      </c>
      <c r="H1441" s="88">
        <v>100.69</v>
      </c>
      <c r="I1441" s="47">
        <v>63948</v>
      </c>
      <c r="J1441" s="47">
        <v>1930549</v>
      </c>
      <c r="K1441" s="47">
        <v>3342956</v>
      </c>
      <c r="L1441" s="47">
        <v>112892</v>
      </c>
      <c r="N1441" s="3" t="str">
        <f t="shared" si="352"/>
        <v>0</v>
      </c>
      <c r="O1441" s="3" t="str">
        <f t="shared" si="353"/>
        <v>0</v>
      </c>
      <c r="P1441" s="3" t="str">
        <f t="shared" si="354"/>
        <v>0</v>
      </c>
      <c r="Q1441" s="3" t="str">
        <f t="shared" si="355"/>
        <v>0</v>
      </c>
      <c r="R1441" s="8">
        <f t="shared" si="356"/>
        <v>0</v>
      </c>
      <c r="S1441" s="6">
        <f t="shared" si="357"/>
        <v>100.69</v>
      </c>
      <c r="T1441" s="6">
        <f t="shared" si="358"/>
        <v>8.8489864728342837</v>
      </c>
      <c r="V1441" s="3" t="str">
        <f t="shared" si="359"/>
        <v>PASS</v>
      </c>
      <c r="W1441" s="3" t="str">
        <f t="shared" si="360"/>
        <v>PASS</v>
      </c>
      <c r="X1441" s="3" t="str">
        <f t="shared" si="361"/>
        <v>PASS</v>
      </c>
      <c r="Y1441" s="3" t="str">
        <f t="shared" si="362"/>
        <v>PASS</v>
      </c>
      <c r="Z1441" s="3" t="str">
        <f t="shared" si="363"/>
        <v>PASS</v>
      </c>
      <c r="AA1441" s="17">
        <f t="shared" si="364"/>
        <v>3</v>
      </c>
      <c r="AB1441" s="3" t="str">
        <f t="shared" si="365"/>
        <v>A137950</v>
      </c>
      <c r="AC1441" s="13" t="str">
        <f t="shared" si="366"/>
        <v>제이씨케미칼</v>
      </c>
    </row>
    <row r="1442" spans="1:29" hidden="1">
      <c r="A1442" s="55">
        <f t="shared" si="367"/>
        <v>1434</v>
      </c>
      <c r="B1442" s="143" t="s">
        <v>2040</v>
      </c>
      <c r="C1442" s="175" t="s">
        <v>3555</v>
      </c>
      <c r="D1442" s="37" t="s">
        <v>2286</v>
      </c>
      <c r="E1442" s="38">
        <v>55114</v>
      </c>
      <c r="F1442" s="39">
        <v>38180987</v>
      </c>
      <c r="G1442" s="39">
        <v>36655991</v>
      </c>
      <c r="H1442" s="88">
        <v>96.01</v>
      </c>
      <c r="I1442" s="47">
        <v>-1329108</v>
      </c>
      <c r="J1442" s="47">
        <v>87201</v>
      </c>
      <c r="K1442" s="47">
        <v>2421892</v>
      </c>
      <c r="L1442" s="47">
        <v>1562445</v>
      </c>
      <c r="N1442" s="3" t="str">
        <f t="shared" si="352"/>
        <v>1</v>
      </c>
      <c r="O1442" s="3" t="str">
        <f t="shared" si="353"/>
        <v>0</v>
      </c>
      <c r="P1442" s="3" t="str">
        <f t="shared" si="354"/>
        <v>0</v>
      </c>
      <c r="Q1442" s="3" t="str">
        <f t="shared" si="355"/>
        <v>0</v>
      </c>
      <c r="R1442" s="8">
        <f t="shared" si="356"/>
        <v>1</v>
      </c>
      <c r="S1442" s="6">
        <f t="shared" si="357"/>
        <v>96.01</v>
      </c>
      <c r="T1442" s="6">
        <f t="shared" si="358"/>
        <v>7.1827111226852258</v>
      </c>
      <c r="V1442" s="3" t="str">
        <f t="shared" si="359"/>
        <v>PASS</v>
      </c>
      <c r="W1442" s="3" t="str">
        <f t="shared" si="360"/>
        <v>PASS</v>
      </c>
      <c r="X1442" s="3" t="str">
        <f t="shared" si="361"/>
        <v>PASS</v>
      </c>
      <c r="Y1442" s="3" t="str">
        <f t="shared" si="362"/>
        <v>PASS</v>
      </c>
      <c r="Z1442" s="3" t="str">
        <f t="shared" si="363"/>
        <v>PASS</v>
      </c>
      <c r="AA1442" s="17">
        <f t="shared" si="364"/>
        <v>3</v>
      </c>
      <c r="AB1442" s="3" t="str">
        <f t="shared" si="365"/>
        <v>A043290</v>
      </c>
      <c r="AC1442" s="13" t="str">
        <f t="shared" si="366"/>
        <v>케이맥</v>
      </c>
    </row>
    <row r="1443" spans="1:29" hidden="1">
      <c r="A1443" s="55">
        <f t="shared" si="367"/>
        <v>1435</v>
      </c>
      <c r="B1443" s="143" t="s">
        <v>1321</v>
      </c>
      <c r="C1443" s="175" t="s">
        <v>1888</v>
      </c>
      <c r="D1443" s="37" t="s">
        <v>2288</v>
      </c>
      <c r="E1443" s="38">
        <v>59735</v>
      </c>
      <c r="F1443" s="39">
        <v>181612410</v>
      </c>
      <c r="G1443" s="39">
        <v>24823121</v>
      </c>
      <c r="H1443" s="88">
        <v>13.67</v>
      </c>
      <c r="I1443" s="47">
        <v>3252010</v>
      </c>
      <c r="J1443" s="47">
        <v>455684</v>
      </c>
      <c r="K1443" s="47">
        <v>514600</v>
      </c>
      <c r="L1443" s="47">
        <v>-1118493</v>
      </c>
      <c r="N1443" s="3" t="str">
        <f t="shared" si="352"/>
        <v>0</v>
      </c>
      <c r="O1443" s="3" t="str">
        <f t="shared" si="353"/>
        <v>0</v>
      </c>
      <c r="P1443" s="3" t="str">
        <f t="shared" si="354"/>
        <v>0</v>
      </c>
      <c r="Q1443" s="3" t="str">
        <f t="shared" si="355"/>
        <v>1</v>
      </c>
      <c r="R1443" s="8">
        <f t="shared" si="356"/>
        <v>1</v>
      </c>
      <c r="S1443" s="6">
        <f t="shared" si="357"/>
        <v>13.67</v>
      </c>
      <c r="T1443" s="6">
        <f t="shared" si="358"/>
        <v>1.7090247301932724</v>
      </c>
      <c r="V1443" s="3" t="str">
        <f t="shared" si="359"/>
        <v>PASS</v>
      </c>
      <c r="W1443" s="3" t="str">
        <f t="shared" si="360"/>
        <v>PASS</v>
      </c>
      <c r="X1443" s="3" t="str">
        <f t="shared" si="361"/>
        <v>PASS</v>
      </c>
      <c r="Y1443" s="3" t="str">
        <f t="shared" si="362"/>
        <v>PASS</v>
      </c>
      <c r="Z1443" s="3" t="str">
        <f t="shared" si="363"/>
        <v>PASS</v>
      </c>
      <c r="AA1443" s="17">
        <f t="shared" si="364"/>
        <v>3</v>
      </c>
      <c r="AB1443" s="3" t="str">
        <f t="shared" si="365"/>
        <v>A090730</v>
      </c>
      <c r="AC1443" s="13" t="str">
        <f t="shared" si="366"/>
        <v>SIMPAC METALLOY</v>
      </c>
    </row>
    <row r="1444" spans="1:29" hidden="1">
      <c r="A1444" s="55">
        <f t="shared" si="367"/>
        <v>1436</v>
      </c>
      <c r="B1444" s="146" t="s">
        <v>816</v>
      </c>
      <c r="C1444" s="176" t="s">
        <v>3544</v>
      </c>
      <c r="D1444" s="40" t="s">
        <v>2287</v>
      </c>
      <c r="E1444" s="41">
        <v>56966</v>
      </c>
      <c r="F1444" s="42">
        <v>90050450</v>
      </c>
      <c r="G1444" s="42">
        <v>10909258</v>
      </c>
      <c r="H1444" s="89">
        <v>12.11</v>
      </c>
      <c r="I1444" s="48">
        <v>191705</v>
      </c>
      <c r="J1444" s="48">
        <v>383194</v>
      </c>
      <c r="K1444" s="48">
        <v>-565047</v>
      </c>
      <c r="L1444" s="48">
        <v>-189258</v>
      </c>
      <c r="N1444" s="3" t="str">
        <f t="shared" si="352"/>
        <v>0</v>
      </c>
      <c r="O1444" s="3" t="str">
        <f t="shared" si="353"/>
        <v>0</v>
      </c>
      <c r="P1444" s="3" t="str">
        <f t="shared" si="354"/>
        <v>1</v>
      </c>
      <c r="Q1444" s="3" t="str">
        <f t="shared" si="355"/>
        <v>1</v>
      </c>
      <c r="R1444" s="8">
        <f t="shared" si="356"/>
        <v>2</v>
      </c>
      <c r="S1444" s="6">
        <f t="shared" si="357"/>
        <v>12.11</v>
      </c>
      <c r="T1444" s="6">
        <f t="shared" si="358"/>
        <v>-0.19922832145758293</v>
      </c>
      <c r="V1444" s="3" t="str">
        <f t="shared" si="359"/>
        <v>PASS</v>
      </c>
      <c r="W1444" s="3" t="str">
        <f t="shared" si="360"/>
        <v>PASS</v>
      </c>
      <c r="X1444" s="3" t="str">
        <f t="shared" si="361"/>
        <v>PASS</v>
      </c>
      <c r="Y1444" s="3" t="str">
        <f t="shared" si="362"/>
        <v>PASS</v>
      </c>
      <c r="Z1444" s="3" t="str">
        <f t="shared" si="363"/>
        <v>PASS</v>
      </c>
      <c r="AA1444" s="17">
        <f t="shared" si="364"/>
        <v>3</v>
      </c>
      <c r="AB1444" s="3" t="str">
        <f t="shared" si="365"/>
        <v>A038950</v>
      </c>
      <c r="AC1444" s="13" t="str">
        <f t="shared" si="366"/>
        <v>파인디지털</v>
      </c>
    </row>
    <row r="1445" spans="1:29" hidden="1">
      <c r="A1445" s="55">
        <f t="shared" si="367"/>
        <v>1437</v>
      </c>
      <c r="B1445" s="143" t="s">
        <v>1012</v>
      </c>
      <c r="C1445" s="175" t="s">
        <v>3562</v>
      </c>
      <c r="D1445" s="37" t="s">
        <v>2286</v>
      </c>
      <c r="E1445" s="38">
        <v>55125</v>
      </c>
      <c r="F1445" s="39">
        <v>92157881</v>
      </c>
      <c r="G1445" s="39">
        <v>14398068</v>
      </c>
      <c r="H1445" s="88">
        <v>15.62</v>
      </c>
      <c r="I1445" s="47">
        <v>1608128</v>
      </c>
      <c r="J1445" s="47">
        <v>1081142</v>
      </c>
      <c r="K1445" s="47">
        <v>2864649</v>
      </c>
      <c r="L1445" s="47">
        <v>2596291</v>
      </c>
      <c r="N1445" s="3" t="str">
        <f t="shared" si="352"/>
        <v>0</v>
      </c>
      <c r="O1445" s="3" t="str">
        <f t="shared" si="353"/>
        <v>0</v>
      </c>
      <c r="P1445" s="3" t="str">
        <f t="shared" si="354"/>
        <v>0</v>
      </c>
      <c r="Q1445" s="3" t="str">
        <f t="shared" si="355"/>
        <v>0</v>
      </c>
      <c r="R1445" s="8">
        <f t="shared" si="356"/>
        <v>0</v>
      </c>
      <c r="S1445" s="6">
        <f t="shared" si="357"/>
        <v>15.62</v>
      </c>
      <c r="T1445" s="6">
        <f t="shared" si="358"/>
        <v>8.8437471777373009</v>
      </c>
      <c r="V1445" s="3" t="str">
        <f t="shared" si="359"/>
        <v>PASS</v>
      </c>
      <c r="W1445" s="3" t="str">
        <f t="shared" si="360"/>
        <v>PASS</v>
      </c>
      <c r="X1445" s="3" t="str">
        <f t="shared" si="361"/>
        <v>PASS</v>
      </c>
      <c r="Y1445" s="3" t="str">
        <f t="shared" si="362"/>
        <v>PASS</v>
      </c>
      <c r="Z1445" s="3" t="str">
        <f t="shared" si="363"/>
        <v>PASS</v>
      </c>
      <c r="AA1445" s="17">
        <f t="shared" si="364"/>
        <v>3</v>
      </c>
      <c r="AB1445" s="3" t="str">
        <f t="shared" si="365"/>
        <v>A054040</v>
      </c>
      <c r="AC1445" s="13" t="str">
        <f t="shared" si="366"/>
        <v>한국컴퓨터</v>
      </c>
    </row>
    <row r="1446" spans="1:29" hidden="1">
      <c r="A1446" s="55">
        <f t="shared" si="367"/>
        <v>1438</v>
      </c>
      <c r="B1446" s="143" t="s">
        <v>460</v>
      </c>
      <c r="C1446" s="175" t="s">
        <v>3533</v>
      </c>
      <c r="D1446" s="37" t="s">
        <v>2289</v>
      </c>
      <c r="E1446" s="38">
        <v>53280</v>
      </c>
      <c r="F1446" s="39">
        <v>45786128</v>
      </c>
      <c r="G1446" s="39">
        <v>83679257</v>
      </c>
      <c r="H1446" s="88">
        <v>182.76</v>
      </c>
      <c r="I1446" s="47">
        <v>742364</v>
      </c>
      <c r="J1446" s="47">
        <v>-230408</v>
      </c>
      <c r="K1446" s="47">
        <v>103621</v>
      </c>
      <c r="L1446" s="47">
        <v>4553462</v>
      </c>
      <c r="N1446" s="3" t="str">
        <f t="shared" si="352"/>
        <v>0</v>
      </c>
      <c r="O1446" s="3" t="str">
        <f t="shared" si="353"/>
        <v>1</v>
      </c>
      <c r="P1446" s="3" t="str">
        <f t="shared" si="354"/>
        <v>0</v>
      </c>
      <c r="Q1446" s="3" t="str">
        <f t="shared" si="355"/>
        <v>0</v>
      </c>
      <c r="R1446" s="8">
        <f t="shared" si="356"/>
        <v>1</v>
      </c>
      <c r="S1446" s="6">
        <f t="shared" si="357"/>
        <v>182.76</v>
      </c>
      <c r="T1446" s="6">
        <f t="shared" si="358"/>
        <v>11.289530750449131</v>
      </c>
      <c r="V1446" s="3" t="str">
        <f t="shared" si="359"/>
        <v>PASS</v>
      </c>
      <c r="W1446" s="3" t="str">
        <f t="shared" si="360"/>
        <v>PASS</v>
      </c>
      <c r="X1446" s="3" t="str">
        <f t="shared" si="361"/>
        <v>PASS</v>
      </c>
      <c r="Y1446" s="3" t="str">
        <f t="shared" si="362"/>
        <v>PASS</v>
      </c>
      <c r="Z1446" s="3" t="str">
        <f t="shared" si="363"/>
        <v>PASS</v>
      </c>
      <c r="AA1446" s="17">
        <f t="shared" si="364"/>
        <v>3</v>
      </c>
      <c r="AB1446" s="3" t="str">
        <f t="shared" si="365"/>
        <v>A013700</v>
      </c>
      <c r="AC1446" s="13" t="str">
        <f t="shared" si="366"/>
        <v>까뮤이앤씨</v>
      </c>
    </row>
    <row r="1447" spans="1:29" hidden="1">
      <c r="A1447" s="55">
        <f t="shared" si="367"/>
        <v>1439</v>
      </c>
      <c r="B1447" s="143" t="s">
        <v>2528</v>
      </c>
      <c r="C1447" s="175" t="s">
        <v>3716</v>
      </c>
      <c r="D1447" s="37" t="s">
        <v>2287</v>
      </c>
      <c r="E1447" s="38">
        <v>33365</v>
      </c>
      <c r="F1447" s="39">
        <v>18202331</v>
      </c>
      <c r="G1447" s="39">
        <v>33571090</v>
      </c>
      <c r="H1447" s="88">
        <v>184.43</v>
      </c>
      <c r="I1447" s="47">
        <v>-591950</v>
      </c>
      <c r="J1447" s="47">
        <v>817750</v>
      </c>
      <c r="K1447" s="47">
        <v>-538822</v>
      </c>
      <c r="L1447" s="47">
        <v>696246</v>
      </c>
      <c r="N1447" s="3" t="str">
        <f t="shared" si="352"/>
        <v>1</v>
      </c>
      <c r="O1447" s="3" t="str">
        <f t="shared" si="353"/>
        <v>0</v>
      </c>
      <c r="P1447" s="3" t="str">
        <f t="shared" si="354"/>
        <v>1</v>
      </c>
      <c r="Q1447" s="3" t="str">
        <f t="shared" si="355"/>
        <v>0</v>
      </c>
      <c r="R1447" s="8">
        <f t="shared" si="356"/>
        <v>2</v>
      </c>
      <c r="S1447" s="6">
        <f t="shared" si="357"/>
        <v>184.43</v>
      </c>
      <c r="T1447" s="6">
        <f t="shared" si="358"/>
        <v>2.1053567260149264</v>
      </c>
      <c r="V1447" s="3" t="str">
        <f t="shared" si="359"/>
        <v>PASS</v>
      </c>
      <c r="W1447" s="3" t="str">
        <f t="shared" si="360"/>
        <v>PASS</v>
      </c>
      <c r="X1447" s="3" t="str">
        <f t="shared" si="361"/>
        <v>PASS</v>
      </c>
      <c r="Y1447" s="3" t="str">
        <f t="shared" si="362"/>
        <v>PASS</v>
      </c>
      <c r="Z1447" s="3" t="str">
        <f t="shared" si="363"/>
        <v>PASS</v>
      </c>
      <c r="AA1447" s="17">
        <f t="shared" si="364"/>
        <v>3</v>
      </c>
      <c r="AB1447" s="3" t="str">
        <f t="shared" si="365"/>
        <v>A194610</v>
      </c>
      <c r="AC1447" s="13" t="str">
        <f t="shared" si="366"/>
        <v>우성아이비</v>
      </c>
    </row>
    <row r="1448" spans="1:29">
      <c r="A1448" s="55">
        <f t="shared" si="367"/>
        <v>1440</v>
      </c>
      <c r="B1448" s="143" t="s">
        <v>613</v>
      </c>
      <c r="C1448" s="175" t="s">
        <v>1717</v>
      </c>
      <c r="D1448" s="37" t="s">
        <v>2287</v>
      </c>
      <c r="E1448" s="38">
        <v>61398</v>
      </c>
      <c r="F1448" s="39">
        <v>26929987</v>
      </c>
      <c r="G1448" s="39">
        <v>81413011</v>
      </c>
      <c r="H1448" s="88" t="s">
        <v>2311</v>
      </c>
      <c r="I1448" s="47">
        <v>1026730</v>
      </c>
      <c r="J1448" s="47">
        <v>-243338</v>
      </c>
      <c r="K1448" s="47">
        <v>1103471</v>
      </c>
      <c r="L1448" s="47">
        <v>-20074</v>
      </c>
      <c r="N1448" s="3" t="str">
        <f t="shared" si="352"/>
        <v>0</v>
      </c>
      <c r="O1448" s="3" t="str">
        <f t="shared" si="353"/>
        <v>1</v>
      </c>
      <c r="P1448" s="3" t="str">
        <f t="shared" si="354"/>
        <v>0</v>
      </c>
      <c r="Q1448" s="3" t="str">
        <f t="shared" si="355"/>
        <v>1</v>
      </c>
      <c r="R1448" s="8">
        <f t="shared" si="356"/>
        <v>2</v>
      </c>
      <c r="S1448" s="6" t="str">
        <f t="shared" si="357"/>
        <v>일부잠식</v>
      </c>
      <c r="T1448" s="6">
        <f t="shared" si="358"/>
        <v>6.9320085449725619</v>
      </c>
      <c r="V1448" s="3" t="str">
        <f t="shared" si="359"/>
        <v>FAIL</v>
      </c>
      <c r="W1448" s="3" t="str">
        <f t="shared" si="360"/>
        <v>FAIL</v>
      </c>
      <c r="X1448" s="3" t="str">
        <f t="shared" si="361"/>
        <v>PASS</v>
      </c>
      <c r="Y1448" s="3" t="str">
        <f t="shared" si="362"/>
        <v>PASS</v>
      </c>
      <c r="Z1448" s="3" t="str">
        <f t="shared" si="363"/>
        <v>PASS</v>
      </c>
      <c r="AA1448" s="17">
        <f t="shared" si="364"/>
        <v>1</v>
      </c>
      <c r="AB1448" s="3" t="str">
        <f t="shared" si="365"/>
        <v>A025440</v>
      </c>
      <c r="AC1448" s="13" t="str">
        <f t="shared" si="366"/>
        <v>대성엘텍</v>
      </c>
    </row>
    <row r="1449" spans="1:29" hidden="1">
      <c r="A1449" s="55">
        <f t="shared" si="367"/>
        <v>1441</v>
      </c>
      <c r="B1449" s="146" t="s">
        <v>2504</v>
      </c>
      <c r="C1449" s="176" t="s">
        <v>3489</v>
      </c>
      <c r="D1449" s="40" t="s">
        <v>2286</v>
      </c>
      <c r="E1449" s="41">
        <v>55951</v>
      </c>
      <c r="F1449" s="42"/>
      <c r="G1449" s="42"/>
      <c r="H1449" s="89"/>
      <c r="I1449" s="48"/>
      <c r="J1449" s="48">
        <v>457642</v>
      </c>
      <c r="K1449" s="48">
        <v>1129180</v>
      </c>
      <c r="L1449" s="48"/>
      <c r="N1449" s="3" t="str">
        <f t="shared" si="352"/>
        <v>1</v>
      </c>
      <c r="O1449" s="3" t="str">
        <f t="shared" si="353"/>
        <v>0</v>
      </c>
      <c r="P1449" s="3" t="str">
        <f t="shared" si="354"/>
        <v>0</v>
      </c>
      <c r="Q1449" s="3" t="str">
        <f t="shared" si="355"/>
        <v>1</v>
      </c>
      <c r="R1449" s="8">
        <f t="shared" si="356"/>
        <v>2</v>
      </c>
      <c r="S1449" s="6">
        <f t="shared" si="357"/>
        <v>0</v>
      </c>
      <c r="T1449" s="6" t="e">
        <f t="shared" si="358"/>
        <v>#DIV/0!</v>
      </c>
      <c r="V1449" s="3" t="str">
        <f t="shared" si="359"/>
        <v>PASS</v>
      </c>
      <c r="W1449" s="3" t="str">
        <f t="shared" si="360"/>
        <v>PASS</v>
      </c>
      <c r="X1449" s="3" t="str">
        <f t="shared" si="361"/>
        <v>PASS</v>
      </c>
      <c r="Y1449" s="3" t="str">
        <f t="shared" si="362"/>
        <v>PASS</v>
      </c>
      <c r="Z1449" s="3" t="str">
        <f t="shared" si="363"/>
        <v/>
      </c>
      <c r="AA1449" s="17">
        <f t="shared" si="364"/>
        <v>3</v>
      </c>
      <c r="AB1449" s="3" t="str">
        <f t="shared" si="365"/>
        <v>A160980</v>
      </c>
      <c r="AC1449" s="13" t="str">
        <f t="shared" si="366"/>
        <v>싸이맥스</v>
      </c>
    </row>
    <row r="1450" spans="1:29" hidden="1">
      <c r="A1450" s="55">
        <f t="shared" si="367"/>
        <v>1442</v>
      </c>
      <c r="B1450" s="143" t="s">
        <v>2106</v>
      </c>
      <c r="C1450" s="175" t="s">
        <v>2107</v>
      </c>
      <c r="D1450" s="37" t="s">
        <v>2286</v>
      </c>
      <c r="E1450" s="38">
        <v>90356</v>
      </c>
      <c r="F1450" s="39">
        <v>85035151</v>
      </c>
      <c r="G1450" s="39">
        <v>46838794</v>
      </c>
      <c r="H1450" s="88">
        <v>55.08</v>
      </c>
      <c r="I1450" s="47">
        <v>-28381</v>
      </c>
      <c r="J1450" s="47">
        <v>-5536637</v>
      </c>
      <c r="K1450" s="47">
        <v>621128</v>
      </c>
      <c r="L1450" s="47">
        <v>-16844066</v>
      </c>
      <c r="N1450" s="3" t="str">
        <f t="shared" si="352"/>
        <v>1</v>
      </c>
      <c r="O1450" s="3" t="str">
        <f t="shared" si="353"/>
        <v>1</v>
      </c>
      <c r="P1450" s="3" t="str">
        <f t="shared" si="354"/>
        <v>0</v>
      </c>
      <c r="Q1450" s="3" t="str">
        <f t="shared" si="355"/>
        <v>1</v>
      </c>
      <c r="R1450" s="8">
        <f t="shared" si="356"/>
        <v>3</v>
      </c>
      <c r="S1450" s="6">
        <f t="shared" si="357"/>
        <v>55.08</v>
      </c>
      <c r="T1450" s="6">
        <f t="shared" si="358"/>
        <v>-25.622293538350981</v>
      </c>
      <c r="V1450" s="3" t="str">
        <f t="shared" si="359"/>
        <v>PASS</v>
      </c>
      <c r="W1450" s="3" t="str">
        <f t="shared" si="360"/>
        <v>PASS</v>
      </c>
      <c r="X1450" s="3" t="str">
        <f t="shared" si="361"/>
        <v>PASS</v>
      </c>
      <c r="Y1450" s="3" t="str">
        <f t="shared" si="362"/>
        <v>PASS</v>
      </c>
      <c r="Z1450" s="3" t="str">
        <f t="shared" si="363"/>
        <v>FAIL</v>
      </c>
      <c r="AA1450" s="17">
        <f t="shared" si="364"/>
        <v>3</v>
      </c>
      <c r="AB1450" s="3" t="str">
        <f t="shared" si="365"/>
        <v>A123260</v>
      </c>
      <c r="AC1450" s="13" t="str">
        <f t="shared" si="366"/>
        <v>사파이어테크놀로지</v>
      </c>
    </row>
    <row r="1451" spans="1:29">
      <c r="A1451" s="55">
        <f t="shared" si="367"/>
        <v>1443</v>
      </c>
      <c r="B1451" s="143" t="s">
        <v>392</v>
      </c>
      <c r="C1451" s="175" t="s">
        <v>1734</v>
      </c>
      <c r="D1451" s="37" t="s">
        <v>2286</v>
      </c>
      <c r="E1451" s="38">
        <v>51389</v>
      </c>
      <c r="F1451" s="39">
        <v>28371461</v>
      </c>
      <c r="G1451" s="39">
        <v>71156320</v>
      </c>
      <c r="H1451" s="88" t="s">
        <v>2311</v>
      </c>
      <c r="I1451" s="47">
        <v>-2688196</v>
      </c>
      <c r="J1451" s="47">
        <v>-134684</v>
      </c>
      <c r="K1451" s="47">
        <v>-3925332</v>
      </c>
      <c r="L1451" s="47">
        <v>860853</v>
      </c>
      <c r="N1451" s="3" t="str">
        <f t="shared" si="352"/>
        <v>1</v>
      </c>
      <c r="O1451" s="3" t="str">
        <f t="shared" si="353"/>
        <v>1</v>
      </c>
      <c r="P1451" s="3" t="str">
        <f t="shared" si="354"/>
        <v>1</v>
      </c>
      <c r="Q1451" s="3" t="str">
        <f t="shared" si="355"/>
        <v>0</v>
      </c>
      <c r="R1451" s="8">
        <f t="shared" si="356"/>
        <v>3</v>
      </c>
      <c r="S1451" s="6" t="str">
        <f t="shared" si="357"/>
        <v>일부잠식</v>
      </c>
      <c r="T1451" s="6">
        <f t="shared" si="358"/>
        <v>-20.750989876763835</v>
      </c>
      <c r="V1451" s="3" t="str">
        <f t="shared" si="359"/>
        <v>FAIL</v>
      </c>
      <c r="W1451" s="3" t="str">
        <f t="shared" si="360"/>
        <v>FAIL</v>
      </c>
      <c r="X1451" s="3" t="str">
        <f t="shared" si="361"/>
        <v>PASS</v>
      </c>
      <c r="Y1451" s="3" t="str">
        <f t="shared" si="362"/>
        <v>PASS</v>
      </c>
      <c r="Z1451" s="3" t="str">
        <f t="shared" si="363"/>
        <v>FAIL</v>
      </c>
      <c r="AA1451" s="17">
        <f t="shared" si="364"/>
        <v>1</v>
      </c>
      <c r="AB1451" s="3" t="str">
        <f t="shared" si="365"/>
        <v>A010280</v>
      </c>
      <c r="AC1451" s="13" t="str">
        <f t="shared" si="366"/>
        <v>쌍용정보통신</v>
      </c>
    </row>
    <row r="1452" spans="1:29" hidden="1">
      <c r="A1452" s="55">
        <f t="shared" si="367"/>
        <v>1444</v>
      </c>
      <c r="B1452" s="143" t="s">
        <v>572</v>
      </c>
      <c r="C1452" s="175" t="s">
        <v>1969</v>
      </c>
      <c r="D1452" s="37" t="s">
        <v>2293</v>
      </c>
      <c r="E1452" s="38">
        <v>64636</v>
      </c>
      <c r="F1452" s="39">
        <v>57569789</v>
      </c>
      <c r="G1452" s="39">
        <v>21121539</v>
      </c>
      <c r="H1452" s="88">
        <v>36.69</v>
      </c>
      <c r="I1452" s="47">
        <v>2467490</v>
      </c>
      <c r="J1452" s="47">
        <v>2967784</v>
      </c>
      <c r="K1452" s="47">
        <v>1026099</v>
      </c>
      <c r="L1452" s="47">
        <v>1283459</v>
      </c>
      <c r="N1452" s="3" t="str">
        <f t="shared" si="352"/>
        <v>0</v>
      </c>
      <c r="O1452" s="3" t="str">
        <f t="shared" si="353"/>
        <v>0</v>
      </c>
      <c r="P1452" s="3" t="str">
        <f t="shared" si="354"/>
        <v>0</v>
      </c>
      <c r="Q1452" s="3" t="str">
        <f t="shared" si="355"/>
        <v>0</v>
      </c>
      <c r="R1452" s="8">
        <f t="shared" si="356"/>
        <v>0</v>
      </c>
      <c r="S1452" s="6">
        <f t="shared" si="357"/>
        <v>36.69</v>
      </c>
      <c r="T1452" s="6">
        <f t="shared" si="358"/>
        <v>13.452944911783504</v>
      </c>
      <c r="V1452" s="3" t="str">
        <f t="shared" si="359"/>
        <v>PASS</v>
      </c>
      <c r="W1452" s="3" t="str">
        <f t="shared" si="360"/>
        <v>PASS</v>
      </c>
      <c r="X1452" s="3" t="str">
        <f t="shared" si="361"/>
        <v>PASS</v>
      </c>
      <c r="Y1452" s="3" t="str">
        <f t="shared" si="362"/>
        <v>PASS</v>
      </c>
      <c r="Z1452" s="3" t="str">
        <f t="shared" si="363"/>
        <v>PASS</v>
      </c>
      <c r="AA1452" s="17">
        <f t="shared" si="364"/>
        <v>3</v>
      </c>
      <c r="AB1452" s="3" t="str">
        <f t="shared" si="365"/>
        <v>A023150</v>
      </c>
      <c r="AC1452" s="13" t="str">
        <f t="shared" si="366"/>
        <v>MH에탄올</v>
      </c>
    </row>
    <row r="1453" spans="1:29" hidden="1">
      <c r="A1453" s="55">
        <f t="shared" si="367"/>
        <v>1445</v>
      </c>
      <c r="B1453" s="143" t="s">
        <v>365</v>
      </c>
      <c r="C1453" s="175" t="s">
        <v>3540</v>
      </c>
      <c r="D1453" s="37" t="s">
        <v>2287</v>
      </c>
      <c r="E1453" s="38">
        <v>56808</v>
      </c>
      <c r="F1453" s="39">
        <v>28908146</v>
      </c>
      <c r="G1453" s="39">
        <v>33161356</v>
      </c>
      <c r="H1453" s="88">
        <v>114.71</v>
      </c>
      <c r="I1453" s="47">
        <v>62950</v>
      </c>
      <c r="J1453" s="47">
        <v>52048</v>
      </c>
      <c r="K1453" s="47">
        <v>702267</v>
      </c>
      <c r="L1453" s="47">
        <v>742065</v>
      </c>
      <c r="N1453" s="3" t="str">
        <f t="shared" si="352"/>
        <v>0</v>
      </c>
      <c r="O1453" s="3" t="str">
        <f t="shared" si="353"/>
        <v>0</v>
      </c>
      <c r="P1453" s="3" t="str">
        <f t="shared" si="354"/>
        <v>0</v>
      </c>
      <c r="Q1453" s="3" t="str">
        <f t="shared" si="355"/>
        <v>0</v>
      </c>
      <c r="R1453" s="8">
        <f t="shared" si="356"/>
        <v>0</v>
      </c>
      <c r="S1453" s="6">
        <f t="shared" si="357"/>
        <v>114.71</v>
      </c>
      <c r="T1453" s="6">
        <f t="shared" si="358"/>
        <v>5.3940851135870149</v>
      </c>
      <c r="V1453" s="3" t="str">
        <f t="shared" si="359"/>
        <v>PASS</v>
      </c>
      <c r="W1453" s="3" t="str">
        <f t="shared" si="360"/>
        <v>PASS</v>
      </c>
      <c r="X1453" s="3" t="str">
        <f t="shared" si="361"/>
        <v>PASS</v>
      </c>
      <c r="Y1453" s="3" t="str">
        <f t="shared" si="362"/>
        <v>PASS</v>
      </c>
      <c r="Z1453" s="3" t="str">
        <f t="shared" si="363"/>
        <v>PASS</v>
      </c>
      <c r="AA1453" s="17">
        <f t="shared" si="364"/>
        <v>3</v>
      </c>
      <c r="AB1453" s="3" t="str">
        <f t="shared" si="365"/>
        <v>A009320</v>
      </c>
      <c r="AC1453" s="13" t="str">
        <f t="shared" si="366"/>
        <v>대우부품</v>
      </c>
    </row>
    <row r="1454" spans="1:29" hidden="1">
      <c r="A1454" s="55">
        <f t="shared" si="367"/>
        <v>1446</v>
      </c>
      <c r="B1454" s="146" t="s">
        <v>37</v>
      </c>
      <c r="C1454" s="176" t="s">
        <v>3588</v>
      </c>
      <c r="D1454" s="40" t="s">
        <v>2288</v>
      </c>
      <c r="E1454" s="41">
        <v>49560</v>
      </c>
      <c r="F1454" s="42">
        <v>66547916</v>
      </c>
      <c r="G1454" s="42">
        <v>39439607</v>
      </c>
      <c r="H1454" s="89">
        <v>59.26</v>
      </c>
      <c r="I1454" s="48">
        <v>-2203621</v>
      </c>
      <c r="J1454" s="48">
        <v>-80324</v>
      </c>
      <c r="K1454" s="48">
        <v>141213</v>
      </c>
      <c r="L1454" s="48">
        <v>267353</v>
      </c>
      <c r="N1454" s="3" t="str">
        <f t="shared" si="352"/>
        <v>1</v>
      </c>
      <c r="O1454" s="3" t="str">
        <f t="shared" si="353"/>
        <v>1</v>
      </c>
      <c r="P1454" s="3" t="str">
        <f t="shared" si="354"/>
        <v>0</v>
      </c>
      <c r="Q1454" s="3" t="str">
        <f t="shared" si="355"/>
        <v>0</v>
      </c>
      <c r="R1454" s="8">
        <f t="shared" si="356"/>
        <v>2</v>
      </c>
      <c r="S1454" s="6">
        <f t="shared" si="357"/>
        <v>59.26</v>
      </c>
      <c r="T1454" s="6">
        <f t="shared" si="358"/>
        <v>-2.8180882478724052</v>
      </c>
      <c r="V1454" s="3" t="str">
        <f t="shared" si="359"/>
        <v>PASS</v>
      </c>
      <c r="W1454" s="3" t="str">
        <f t="shared" si="360"/>
        <v>PASS</v>
      </c>
      <c r="X1454" s="3" t="str">
        <f t="shared" si="361"/>
        <v>PASS</v>
      </c>
      <c r="Y1454" s="3" t="str">
        <f t="shared" si="362"/>
        <v>PASS</v>
      </c>
      <c r="Z1454" s="3" t="str">
        <f t="shared" si="363"/>
        <v>PASS</v>
      </c>
      <c r="AA1454" s="17">
        <f t="shared" si="364"/>
        <v>3</v>
      </c>
      <c r="AB1454" s="3" t="str">
        <f t="shared" si="365"/>
        <v>A000760</v>
      </c>
      <c r="AC1454" s="13" t="str">
        <f t="shared" si="366"/>
        <v>이화산업</v>
      </c>
    </row>
    <row r="1455" spans="1:29" hidden="1">
      <c r="A1455" s="55">
        <f t="shared" si="367"/>
        <v>1447</v>
      </c>
      <c r="B1455" s="143" t="s">
        <v>1036</v>
      </c>
      <c r="C1455" s="175" t="s">
        <v>3593</v>
      </c>
      <c r="D1455" s="37" t="s">
        <v>2286</v>
      </c>
      <c r="E1455" s="38">
        <v>47906</v>
      </c>
      <c r="F1455" s="39">
        <v>77729662</v>
      </c>
      <c r="G1455" s="39">
        <v>17499879</v>
      </c>
      <c r="H1455" s="88">
        <v>22.51</v>
      </c>
      <c r="I1455" s="47">
        <v>40696</v>
      </c>
      <c r="J1455" s="47">
        <v>1615737</v>
      </c>
      <c r="K1455" s="47">
        <v>-414872</v>
      </c>
      <c r="L1455" s="47">
        <v>5458579</v>
      </c>
      <c r="N1455" s="3" t="str">
        <f t="shared" si="352"/>
        <v>0</v>
      </c>
      <c r="O1455" s="3" t="str">
        <f t="shared" si="353"/>
        <v>0</v>
      </c>
      <c r="P1455" s="3" t="str">
        <f t="shared" si="354"/>
        <v>1</v>
      </c>
      <c r="Q1455" s="3" t="str">
        <f t="shared" si="355"/>
        <v>0</v>
      </c>
      <c r="R1455" s="8">
        <f t="shared" si="356"/>
        <v>1</v>
      </c>
      <c r="S1455" s="6">
        <f t="shared" si="357"/>
        <v>22.51</v>
      </c>
      <c r="T1455" s="6">
        <f t="shared" si="358"/>
        <v>8.6197981923554483</v>
      </c>
      <c r="V1455" s="3" t="str">
        <f t="shared" si="359"/>
        <v>PASS</v>
      </c>
      <c r="W1455" s="3" t="str">
        <f t="shared" si="360"/>
        <v>PASS</v>
      </c>
      <c r="X1455" s="3" t="str">
        <f t="shared" si="361"/>
        <v>PASS</v>
      </c>
      <c r="Y1455" s="3" t="str">
        <f t="shared" si="362"/>
        <v>PASS</v>
      </c>
      <c r="Z1455" s="3" t="str">
        <f t="shared" si="363"/>
        <v>PASS</v>
      </c>
      <c r="AA1455" s="17">
        <f t="shared" si="364"/>
        <v>3</v>
      </c>
      <c r="AB1455" s="3" t="str">
        <f t="shared" si="365"/>
        <v>A056360</v>
      </c>
      <c r="AC1455" s="13" t="str">
        <f t="shared" si="366"/>
        <v>코위버</v>
      </c>
    </row>
    <row r="1456" spans="1:29" hidden="1">
      <c r="A1456" s="55">
        <f t="shared" si="367"/>
        <v>1448</v>
      </c>
      <c r="B1456" s="143" t="s">
        <v>192</v>
      </c>
      <c r="C1456" s="175" t="s">
        <v>1772</v>
      </c>
      <c r="D1456" s="37" t="s">
        <v>2287</v>
      </c>
      <c r="E1456" s="38">
        <v>61656</v>
      </c>
      <c r="F1456" s="39">
        <v>112816433</v>
      </c>
      <c r="G1456" s="39">
        <v>221045525</v>
      </c>
      <c r="H1456" s="88">
        <v>195.93</v>
      </c>
      <c r="I1456" s="47">
        <v>1671117</v>
      </c>
      <c r="J1456" s="47">
        <v>3294608</v>
      </c>
      <c r="K1456" s="47">
        <v>380629</v>
      </c>
      <c r="L1456" s="47">
        <v>977950</v>
      </c>
      <c r="N1456" s="3" t="str">
        <f t="shared" si="352"/>
        <v>0</v>
      </c>
      <c r="O1456" s="3" t="str">
        <f t="shared" si="353"/>
        <v>0</v>
      </c>
      <c r="P1456" s="3" t="str">
        <f t="shared" si="354"/>
        <v>0</v>
      </c>
      <c r="Q1456" s="3" t="str">
        <f t="shared" si="355"/>
        <v>0</v>
      </c>
      <c r="R1456" s="8">
        <f t="shared" si="356"/>
        <v>0</v>
      </c>
      <c r="S1456" s="6">
        <f t="shared" si="357"/>
        <v>195.93</v>
      </c>
      <c r="T1456" s="6">
        <f t="shared" si="358"/>
        <v>5.6058358093984415</v>
      </c>
      <c r="V1456" s="3" t="str">
        <f t="shared" si="359"/>
        <v>PASS</v>
      </c>
      <c r="W1456" s="3" t="str">
        <f t="shared" si="360"/>
        <v>PASS</v>
      </c>
      <c r="X1456" s="3" t="str">
        <f t="shared" si="361"/>
        <v>PASS</v>
      </c>
      <c r="Y1456" s="3" t="str">
        <f t="shared" si="362"/>
        <v>PASS</v>
      </c>
      <c r="Z1456" s="3" t="str">
        <f t="shared" si="363"/>
        <v>PASS</v>
      </c>
      <c r="AA1456" s="17">
        <f t="shared" si="364"/>
        <v>3</v>
      </c>
      <c r="AB1456" s="3" t="str">
        <f t="shared" si="365"/>
        <v>A004100</v>
      </c>
      <c r="AC1456" s="13" t="str">
        <f t="shared" si="366"/>
        <v>태양금속</v>
      </c>
    </row>
    <row r="1457" spans="1:29" hidden="1">
      <c r="A1457" s="55">
        <f t="shared" si="367"/>
        <v>1449</v>
      </c>
      <c r="B1457" s="143" t="s">
        <v>2054</v>
      </c>
      <c r="C1457" s="175" t="s">
        <v>3590</v>
      </c>
      <c r="D1457" s="37" t="s">
        <v>2289</v>
      </c>
      <c r="E1457" s="38">
        <v>54066</v>
      </c>
      <c r="F1457" s="39">
        <v>28981567</v>
      </c>
      <c r="G1457" s="39">
        <v>10372669</v>
      </c>
      <c r="H1457" s="88">
        <v>35.79</v>
      </c>
      <c r="I1457" s="47">
        <v>355909</v>
      </c>
      <c r="J1457" s="47">
        <v>-108979</v>
      </c>
      <c r="K1457" s="47">
        <v>-112699</v>
      </c>
      <c r="L1457" s="47">
        <v>497454</v>
      </c>
      <c r="N1457" s="3" t="str">
        <f t="shared" si="352"/>
        <v>0</v>
      </c>
      <c r="O1457" s="3" t="str">
        <f t="shared" si="353"/>
        <v>1</v>
      </c>
      <c r="P1457" s="3" t="str">
        <f t="shared" si="354"/>
        <v>1</v>
      </c>
      <c r="Q1457" s="3" t="str">
        <f t="shared" si="355"/>
        <v>0</v>
      </c>
      <c r="R1457" s="8">
        <f t="shared" si="356"/>
        <v>2</v>
      </c>
      <c r="S1457" s="6">
        <f t="shared" si="357"/>
        <v>35.79</v>
      </c>
      <c r="T1457" s="6">
        <f t="shared" si="358"/>
        <v>2.1796095428518409</v>
      </c>
      <c r="V1457" s="3" t="str">
        <f t="shared" si="359"/>
        <v>PASS</v>
      </c>
      <c r="W1457" s="3" t="str">
        <f t="shared" si="360"/>
        <v>PASS</v>
      </c>
      <c r="X1457" s="3" t="str">
        <f t="shared" si="361"/>
        <v>PASS</v>
      </c>
      <c r="Y1457" s="3" t="str">
        <f t="shared" si="362"/>
        <v>PASS</v>
      </c>
      <c r="Z1457" s="3" t="str">
        <f t="shared" si="363"/>
        <v>PASS</v>
      </c>
      <c r="AA1457" s="17">
        <f t="shared" si="364"/>
        <v>3</v>
      </c>
      <c r="AB1457" s="3" t="str">
        <f t="shared" si="365"/>
        <v>A068940</v>
      </c>
      <c r="AC1457" s="13" t="str">
        <f t="shared" si="366"/>
        <v>아이씨케이</v>
      </c>
    </row>
    <row r="1458" spans="1:29" hidden="1">
      <c r="A1458" s="55">
        <f t="shared" si="367"/>
        <v>1450</v>
      </c>
      <c r="B1458" s="143" t="s">
        <v>2088</v>
      </c>
      <c r="C1458" s="175" t="s">
        <v>3654</v>
      </c>
      <c r="D1458" s="37" t="s">
        <v>2294</v>
      </c>
      <c r="E1458" s="38">
        <v>39520</v>
      </c>
      <c r="F1458" s="39">
        <v>40150749</v>
      </c>
      <c r="G1458" s="39">
        <v>22683782</v>
      </c>
      <c r="H1458" s="88">
        <v>56.5</v>
      </c>
      <c r="I1458" s="47">
        <v>323419</v>
      </c>
      <c r="J1458" s="47">
        <v>625407</v>
      </c>
      <c r="K1458" s="47">
        <v>229447</v>
      </c>
      <c r="L1458" s="47">
        <v>1144794</v>
      </c>
      <c r="N1458" s="3" t="str">
        <f t="shared" si="352"/>
        <v>0</v>
      </c>
      <c r="O1458" s="3" t="str">
        <f t="shared" si="353"/>
        <v>0</v>
      </c>
      <c r="P1458" s="3" t="str">
        <f t="shared" si="354"/>
        <v>0</v>
      </c>
      <c r="Q1458" s="3" t="str">
        <f t="shared" si="355"/>
        <v>0</v>
      </c>
      <c r="R1458" s="8">
        <f t="shared" si="356"/>
        <v>0</v>
      </c>
      <c r="S1458" s="6">
        <f t="shared" si="357"/>
        <v>56.5</v>
      </c>
      <c r="T1458" s="6">
        <f t="shared" si="358"/>
        <v>5.785862176568612</v>
      </c>
      <c r="V1458" s="3" t="str">
        <f t="shared" si="359"/>
        <v>PASS</v>
      </c>
      <c r="W1458" s="3" t="str">
        <f t="shared" si="360"/>
        <v>PASS</v>
      </c>
      <c r="X1458" s="3" t="str">
        <f t="shared" si="361"/>
        <v>PASS</v>
      </c>
      <c r="Y1458" s="3" t="str">
        <f t="shared" si="362"/>
        <v>PASS</v>
      </c>
      <c r="Z1458" s="3" t="str">
        <f t="shared" si="363"/>
        <v>PASS</v>
      </c>
      <c r="AA1458" s="17">
        <f t="shared" si="364"/>
        <v>3</v>
      </c>
      <c r="AB1458" s="3" t="str">
        <f t="shared" si="365"/>
        <v>A115480</v>
      </c>
      <c r="AC1458" s="13" t="str">
        <f t="shared" si="366"/>
        <v>씨유메디칼</v>
      </c>
    </row>
    <row r="1459" spans="1:29" hidden="1">
      <c r="A1459" s="55">
        <f t="shared" si="367"/>
        <v>1451</v>
      </c>
      <c r="B1459" s="146" t="s">
        <v>823</v>
      </c>
      <c r="C1459" s="176" t="s">
        <v>3615</v>
      </c>
      <c r="D1459" s="40" t="s">
        <v>2288</v>
      </c>
      <c r="E1459" s="41">
        <v>45400</v>
      </c>
      <c r="F1459" s="42">
        <v>77823883</v>
      </c>
      <c r="G1459" s="42">
        <v>68503213</v>
      </c>
      <c r="H1459" s="89">
        <v>88.02</v>
      </c>
      <c r="I1459" s="48">
        <v>880671</v>
      </c>
      <c r="J1459" s="48">
        <v>2233631</v>
      </c>
      <c r="K1459" s="48">
        <v>2927656</v>
      </c>
      <c r="L1459" s="48">
        <v>2133356</v>
      </c>
      <c r="N1459" s="3" t="str">
        <f t="shared" si="352"/>
        <v>0</v>
      </c>
      <c r="O1459" s="3" t="str">
        <f t="shared" si="353"/>
        <v>0</v>
      </c>
      <c r="P1459" s="3" t="str">
        <f t="shared" si="354"/>
        <v>0</v>
      </c>
      <c r="Q1459" s="3" t="str">
        <f t="shared" si="355"/>
        <v>0</v>
      </c>
      <c r="R1459" s="8">
        <f t="shared" si="356"/>
        <v>0</v>
      </c>
      <c r="S1459" s="6">
        <f t="shared" si="357"/>
        <v>88.02</v>
      </c>
      <c r="T1459" s="6">
        <f t="shared" si="358"/>
        <v>10.50489089576782</v>
      </c>
      <c r="V1459" s="3" t="str">
        <f t="shared" si="359"/>
        <v>PASS</v>
      </c>
      <c r="W1459" s="3" t="str">
        <f t="shared" si="360"/>
        <v>PASS</v>
      </c>
      <c r="X1459" s="3" t="str">
        <f t="shared" si="361"/>
        <v>PASS</v>
      </c>
      <c r="Y1459" s="3" t="str">
        <f t="shared" si="362"/>
        <v>PASS</v>
      </c>
      <c r="Z1459" s="3" t="str">
        <f t="shared" si="363"/>
        <v>PASS</v>
      </c>
      <c r="AA1459" s="17">
        <f t="shared" si="364"/>
        <v>3</v>
      </c>
      <c r="AB1459" s="3" t="str">
        <f t="shared" si="365"/>
        <v>A039240</v>
      </c>
      <c r="AC1459" s="13" t="str">
        <f t="shared" si="366"/>
        <v>경남스틸</v>
      </c>
    </row>
    <row r="1460" spans="1:29" hidden="1">
      <c r="A1460" s="55">
        <f t="shared" si="367"/>
        <v>1452</v>
      </c>
      <c r="B1460" s="143" t="s">
        <v>5744</v>
      </c>
      <c r="C1460" s="175" t="s">
        <v>5745</v>
      </c>
      <c r="D1460" s="37" t="s">
        <v>2289</v>
      </c>
      <c r="E1460" s="38"/>
      <c r="F1460" s="39"/>
      <c r="G1460" s="39"/>
      <c r="H1460" s="88"/>
      <c r="I1460" s="47"/>
      <c r="J1460" s="47"/>
      <c r="K1460" s="47">
        <v>1478067</v>
      </c>
      <c r="L1460" s="47"/>
      <c r="N1460" s="3" t="str">
        <f t="shared" si="352"/>
        <v>1</v>
      </c>
      <c r="O1460" s="3" t="str">
        <f t="shared" si="353"/>
        <v>1</v>
      </c>
      <c r="P1460" s="3" t="str">
        <f t="shared" si="354"/>
        <v>0</v>
      </c>
      <c r="Q1460" s="3" t="str">
        <f t="shared" si="355"/>
        <v>1</v>
      </c>
      <c r="R1460" s="8">
        <f t="shared" si="356"/>
        <v>3</v>
      </c>
      <c r="S1460" s="6">
        <f t="shared" si="357"/>
        <v>0</v>
      </c>
      <c r="T1460" s="6" t="e">
        <f t="shared" si="358"/>
        <v>#DIV/0!</v>
      </c>
      <c r="V1460" s="3" t="str">
        <f t="shared" si="359"/>
        <v>PASS</v>
      </c>
      <c r="W1460" s="3" t="str">
        <f t="shared" si="360"/>
        <v>PASS</v>
      </c>
      <c r="X1460" s="3" t="str">
        <f t="shared" si="361"/>
        <v>PASS</v>
      </c>
      <c r="Y1460" s="3" t="str">
        <f t="shared" si="362"/>
        <v>PASS</v>
      </c>
      <c r="Z1460" s="3" t="str">
        <f t="shared" si="363"/>
        <v/>
      </c>
      <c r="AA1460" s="17">
        <f t="shared" si="364"/>
        <v>3</v>
      </c>
      <c r="AB1460" s="3" t="str">
        <f t="shared" si="365"/>
        <v>A221610</v>
      </c>
      <c r="AC1460" s="13" t="str">
        <f t="shared" si="366"/>
        <v>한솔씨앤피</v>
      </c>
    </row>
    <row r="1461" spans="1:29">
      <c r="A1461" s="55">
        <f t="shared" si="367"/>
        <v>1453</v>
      </c>
      <c r="B1461" s="143" t="s">
        <v>575</v>
      </c>
      <c r="C1461" s="175" t="s">
        <v>2262</v>
      </c>
      <c r="D1461" s="37" t="s">
        <v>2292</v>
      </c>
      <c r="E1461" s="38">
        <v>59323</v>
      </c>
      <c r="F1461" s="39">
        <v>56708102</v>
      </c>
      <c r="G1461" s="39">
        <v>5369225</v>
      </c>
      <c r="H1461" s="88" t="s">
        <v>2311</v>
      </c>
      <c r="I1461" s="47">
        <v>642735</v>
      </c>
      <c r="J1461" s="47">
        <v>-240842</v>
      </c>
      <c r="K1461" s="47">
        <v>-637775</v>
      </c>
      <c r="L1461" s="47">
        <v>-12049069</v>
      </c>
      <c r="N1461" s="3" t="str">
        <f t="shared" si="352"/>
        <v>0</v>
      </c>
      <c r="O1461" s="3" t="str">
        <f t="shared" si="353"/>
        <v>1</v>
      </c>
      <c r="P1461" s="3" t="str">
        <f t="shared" si="354"/>
        <v>1</v>
      </c>
      <c r="Q1461" s="3" t="str">
        <f t="shared" si="355"/>
        <v>1</v>
      </c>
      <c r="R1461" s="8">
        <f t="shared" si="356"/>
        <v>3</v>
      </c>
      <c r="S1461" s="6" t="str">
        <f t="shared" si="357"/>
        <v>일부잠식</v>
      </c>
      <c r="T1461" s="6">
        <f t="shared" si="358"/>
        <v>-21.663484699241035</v>
      </c>
      <c r="V1461" s="3" t="str">
        <f t="shared" si="359"/>
        <v>FAIL</v>
      </c>
      <c r="W1461" s="3" t="str">
        <f t="shared" si="360"/>
        <v>FAIL</v>
      </c>
      <c r="X1461" s="3" t="str">
        <f t="shared" si="361"/>
        <v>PASS</v>
      </c>
      <c r="Y1461" s="3" t="str">
        <f t="shared" si="362"/>
        <v>PASS</v>
      </c>
      <c r="Z1461" s="3" t="str">
        <f t="shared" si="363"/>
        <v>FAIL</v>
      </c>
      <c r="AA1461" s="17">
        <f t="shared" si="364"/>
        <v>1</v>
      </c>
      <c r="AB1461" s="3" t="str">
        <f t="shared" si="365"/>
        <v>A023430</v>
      </c>
      <c r="AC1461" s="13" t="str">
        <f t="shared" si="366"/>
        <v>인테그레이티드에너지</v>
      </c>
    </row>
    <row r="1462" spans="1:29">
      <c r="A1462" s="55">
        <f t="shared" si="367"/>
        <v>1454</v>
      </c>
      <c r="B1462" s="143" t="s">
        <v>2148</v>
      </c>
      <c r="C1462" s="175" t="s">
        <v>2149</v>
      </c>
      <c r="D1462" s="37" t="s">
        <v>2294</v>
      </c>
      <c r="E1462" s="38">
        <v>54577</v>
      </c>
      <c r="F1462" s="39">
        <v>10818393</v>
      </c>
      <c r="G1462" s="39">
        <v>8610521</v>
      </c>
      <c r="H1462" s="88">
        <v>79.59</v>
      </c>
      <c r="I1462" s="47">
        <v>-332421</v>
      </c>
      <c r="J1462" s="47">
        <v>-580504</v>
      </c>
      <c r="K1462" s="47">
        <v>-526116</v>
      </c>
      <c r="L1462" s="47">
        <v>-986834</v>
      </c>
      <c r="N1462" s="3" t="str">
        <f t="shared" si="352"/>
        <v>1</v>
      </c>
      <c r="O1462" s="3" t="str">
        <f t="shared" si="353"/>
        <v>1</v>
      </c>
      <c r="P1462" s="3" t="str">
        <f t="shared" si="354"/>
        <v>1</v>
      </c>
      <c r="Q1462" s="3" t="str">
        <f t="shared" si="355"/>
        <v>1</v>
      </c>
      <c r="R1462" s="8">
        <f t="shared" si="356"/>
        <v>4</v>
      </c>
      <c r="S1462" s="6">
        <f t="shared" si="357"/>
        <v>79.59</v>
      </c>
      <c r="T1462" s="6">
        <f t="shared" si="358"/>
        <v>-22.423616890234989</v>
      </c>
      <c r="V1462" s="3" t="str">
        <f t="shared" si="359"/>
        <v>PASS</v>
      </c>
      <c r="W1462" s="3" t="str">
        <f t="shared" si="360"/>
        <v>PASS</v>
      </c>
      <c r="X1462" s="3" t="str">
        <f t="shared" si="361"/>
        <v>FAIL</v>
      </c>
      <c r="Y1462" s="3" t="str">
        <f t="shared" si="362"/>
        <v>FAIL</v>
      </c>
      <c r="Z1462" s="3" t="str">
        <f t="shared" si="363"/>
        <v>FAIL</v>
      </c>
      <c r="AA1462" s="17">
        <f t="shared" si="364"/>
        <v>2</v>
      </c>
      <c r="AB1462" s="3" t="str">
        <f t="shared" si="365"/>
        <v>A138610</v>
      </c>
      <c r="AC1462" s="13" t="str">
        <f t="shared" si="366"/>
        <v>나이벡</v>
      </c>
    </row>
    <row r="1463" spans="1:29" hidden="1">
      <c r="A1463" s="55">
        <f t="shared" si="367"/>
        <v>1455</v>
      </c>
      <c r="B1463" s="143" t="s">
        <v>377</v>
      </c>
      <c r="C1463" s="175" t="s">
        <v>3589</v>
      </c>
      <c r="D1463" s="37" t="s">
        <v>2288</v>
      </c>
      <c r="E1463" s="38">
        <v>53008</v>
      </c>
      <c r="F1463" s="39">
        <v>26155532</v>
      </c>
      <c r="G1463" s="39">
        <v>33436861</v>
      </c>
      <c r="H1463" s="88">
        <v>127.84</v>
      </c>
      <c r="I1463" s="47">
        <v>2054</v>
      </c>
      <c r="J1463" s="47">
        <v>2230825</v>
      </c>
      <c r="K1463" s="47">
        <v>-809944</v>
      </c>
      <c r="L1463" s="47">
        <v>497065</v>
      </c>
      <c r="N1463" s="3" t="str">
        <f t="shared" si="352"/>
        <v>0</v>
      </c>
      <c r="O1463" s="3" t="str">
        <f t="shared" si="353"/>
        <v>0</v>
      </c>
      <c r="P1463" s="3" t="str">
        <f t="shared" si="354"/>
        <v>1</v>
      </c>
      <c r="Q1463" s="3" t="str">
        <f t="shared" si="355"/>
        <v>0</v>
      </c>
      <c r="R1463" s="8">
        <f t="shared" si="356"/>
        <v>1</v>
      </c>
      <c r="S1463" s="6">
        <f t="shared" si="357"/>
        <v>127.84</v>
      </c>
      <c r="T1463" s="6">
        <f t="shared" si="358"/>
        <v>7.3407032974898003</v>
      </c>
      <c r="V1463" s="3" t="str">
        <f t="shared" si="359"/>
        <v>PASS</v>
      </c>
      <c r="W1463" s="3" t="str">
        <f t="shared" si="360"/>
        <v>PASS</v>
      </c>
      <c r="X1463" s="3" t="str">
        <f t="shared" si="361"/>
        <v>PASS</v>
      </c>
      <c r="Y1463" s="3" t="str">
        <f t="shared" si="362"/>
        <v>PASS</v>
      </c>
      <c r="Z1463" s="3" t="str">
        <f t="shared" si="363"/>
        <v>PASS</v>
      </c>
      <c r="AA1463" s="17">
        <f t="shared" si="364"/>
        <v>3</v>
      </c>
      <c r="AB1463" s="3" t="str">
        <f t="shared" si="365"/>
        <v>A009730</v>
      </c>
      <c r="AC1463" s="13" t="str">
        <f t="shared" si="366"/>
        <v>코센</v>
      </c>
    </row>
    <row r="1464" spans="1:29" hidden="1">
      <c r="A1464" s="55">
        <f t="shared" si="367"/>
        <v>1456</v>
      </c>
      <c r="B1464" s="146" t="s">
        <v>1176</v>
      </c>
      <c r="C1464" s="176" t="s">
        <v>3376</v>
      </c>
      <c r="D1464" s="40" t="s">
        <v>2287</v>
      </c>
      <c r="E1464" s="41">
        <v>87493</v>
      </c>
      <c r="F1464" s="42">
        <v>30815855</v>
      </c>
      <c r="G1464" s="42">
        <v>57823553</v>
      </c>
      <c r="H1464" s="89">
        <v>187.64</v>
      </c>
      <c r="I1464" s="48">
        <v>165033</v>
      </c>
      <c r="J1464" s="48">
        <v>164823</v>
      </c>
      <c r="K1464" s="48">
        <v>155512</v>
      </c>
      <c r="L1464" s="48">
        <v>-11169195</v>
      </c>
      <c r="N1464" s="3" t="str">
        <f t="shared" si="352"/>
        <v>0</v>
      </c>
      <c r="O1464" s="3" t="str">
        <f t="shared" si="353"/>
        <v>0</v>
      </c>
      <c r="P1464" s="3" t="str">
        <f t="shared" si="354"/>
        <v>0</v>
      </c>
      <c r="Q1464" s="3" t="str">
        <f t="shared" si="355"/>
        <v>1</v>
      </c>
      <c r="R1464" s="8">
        <f t="shared" si="356"/>
        <v>1</v>
      </c>
      <c r="S1464" s="6">
        <f t="shared" si="357"/>
        <v>187.64</v>
      </c>
      <c r="T1464" s="6">
        <f t="shared" si="358"/>
        <v>-34.669902879540423</v>
      </c>
      <c r="V1464" s="3" t="str">
        <f t="shared" si="359"/>
        <v>PASS</v>
      </c>
      <c r="W1464" s="3" t="str">
        <f t="shared" si="360"/>
        <v>PASS</v>
      </c>
      <c r="X1464" s="3" t="str">
        <f t="shared" si="361"/>
        <v>PASS</v>
      </c>
      <c r="Y1464" s="3" t="str">
        <f t="shared" si="362"/>
        <v>PASS</v>
      </c>
      <c r="Z1464" s="3" t="str">
        <f t="shared" si="363"/>
        <v>FAIL</v>
      </c>
      <c r="AA1464" s="17">
        <f t="shared" si="364"/>
        <v>3</v>
      </c>
      <c r="AB1464" s="3" t="str">
        <f t="shared" si="365"/>
        <v>A071950</v>
      </c>
      <c r="AC1464" s="13" t="str">
        <f t="shared" si="366"/>
        <v>코아스</v>
      </c>
    </row>
    <row r="1465" spans="1:29" hidden="1">
      <c r="A1465" s="55">
        <f t="shared" si="367"/>
        <v>1457</v>
      </c>
      <c r="B1465" s="143" t="s">
        <v>1346</v>
      </c>
      <c r="C1465" s="175" t="s">
        <v>3539</v>
      </c>
      <c r="D1465" s="37" t="s">
        <v>2286</v>
      </c>
      <c r="E1465" s="38">
        <v>60015</v>
      </c>
      <c r="F1465" s="39">
        <v>43247131</v>
      </c>
      <c r="G1465" s="39">
        <v>36145131</v>
      </c>
      <c r="H1465" s="88">
        <v>83.58</v>
      </c>
      <c r="I1465" s="47">
        <v>2107418</v>
      </c>
      <c r="J1465" s="47">
        <v>1049001</v>
      </c>
      <c r="K1465" s="47">
        <v>805681</v>
      </c>
      <c r="L1465" s="47">
        <v>1478230</v>
      </c>
      <c r="N1465" s="3" t="str">
        <f t="shared" si="352"/>
        <v>0</v>
      </c>
      <c r="O1465" s="3" t="str">
        <f t="shared" si="353"/>
        <v>0</v>
      </c>
      <c r="P1465" s="3" t="str">
        <f t="shared" si="354"/>
        <v>0</v>
      </c>
      <c r="Q1465" s="3" t="str">
        <f t="shared" si="355"/>
        <v>0</v>
      </c>
      <c r="R1465" s="8">
        <f t="shared" si="356"/>
        <v>0</v>
      </c>
      <c r="S1465" s="6">
        <f t="shared" si="357"/>
        <v>83.58</v>
      </c>
      <c r="T1465" s="6">
        <f t="shared" si="358"/>
        <v>12.579632161032833</v>
      </c>
      <c r="V1465" s="3" t="str">
        <f t="shared" si="359"/>
        <v>PASS</v>
      </c>
      <c r="W1465" s="3" t="str">
        <f t="shared" si="360"/>
        <v>PASS</v>
      </c>
      <c r="X1465" s="3" t="str">
        <f t="shared" si="361"/>
        <v>PASS</v>
      </c>
      <c r="Y1465" s="3" t="str">
        <f t="shared" si="362"/>
        <v>PASS</v>
      </c>
      <c r="Z1465" s="3" t="str">
        <f t="shared" si="363"/>
        <v>PASS</v>
      </c>
      <c r="AA1465" s="17">
        <f t="shared" si="364"/>
        <v>3</v>
      </c>
      <c r="AB1465" s="3" t="str">
        <f t="shared" si="365"/>
        <v>A093520</v>
      </c>
      <c r="AC1465" s="13" t="str">
        <f t="shared" si="366"/>
        <v>매커스</v>
      </c>
    </row>
    <row r="1466" spans="1:29" hidden="1">
      <c r="A1466" s="55">
        <f t="shared" si="367"/>
        <v>1458</v>
      </c>
      <c r="B1466" s="143" t="s">
        <v>1422</v>
      </c>
      <c r="C1466" s="175" t="s">
        <v>3247</v>
      </c>
      <c r="D1466" s="37" t="s">
        <v>2289</v>
      </c>
      <c r="E1466" s="38">
        <v>72103</v>
      </c>
      <c r="F1466" s="39">
        <v>59592247</v>
      </c>
      <c r="G1466" s="39">
        <v>33864947</v>
      </c>
      <c r="H1466" s="88">
        <v>56.83</v>
      </c>
      <c r="I1466" s="47">
        <v>1223936</v>
      </c>
      <c r="J1466" s="47">
        <v>748264</v>
      </c>
      <c r="K1466" s="47">
        <v>1038488</v>
      </c>
      <c r="L1466" s="47">
        <v>870470</v>
      </c>
      <c r="N1466" s="3" t="str">
        <f t="shared" si="352"/>
        <v>0</v>
      </c>
      <c r="O1466" s="3" t="str">
        <f t="shared" si="353"/>
        <v>0</v>
      </c>
      <c r="P1466" s="3" t="str">
        <f t="shared" si="354"/>
        <v>0</v>
      </c>
      <c r="Q1466" s="3" t="str">
        <f t="shared" si="355"/>
        <v>0</v>
      </c>
      <c r="R1466" s="8">
        <f t="shared" si="356"/>
        <v>0</v>
      </c>
      <c r="S1466" s="6">
        <f t="shared" si="357"/>
        <v>56.83</v>
      </c>
      <c r="T1466" s="6">
        <f t="shared" si="358"/>
        <v>6.5128572849417807</v>
      </c>
      <c r="V1466" s="3" t="str">
        <f t="shared" si="359"/>
        <v>PASS</v>
      </c>
      <c r="W1466" s="3" t="str">
        <f t="shared" si="360"/>
        <v>PASS</v>
      </c>
      <c r="X1466" s="3" t="str">
        <f t="shared" si="361"/>
        <v>PASS</v>
      </c>
      <c r="Y1466" s="3" t="str">
        <f t="shared" si="362"/>
        <v>PASS</v>
      </c>
      <c r="Z1466" s="3" t="str">
        <f t="shared" si="363"/>
        <v>PASS</v>
      </c>
      <c r="AA1466" s="17">
        <f t="shared" si="364"/>
        <v>3</v>
      </c>
      <c r="AB1466" s="3" t="str">
        <f t="shared" si="365"/>
        <v>A104460</v>
      </c>
      <c r="AC1466" s="13" t="str">
        <f t="shared" si="366"/>
        <v>동양피엔에프</v>
      </c>
    </row>
    <row r="1467" spans="1:29" hidden="1">
      <c r="A1467" s="55">
        <f t="shared" si="367"/>
        <v>1459</v>
      </c>
      <c r="B1467" s="143" t="s">
        <v>2486</v>
      </c>
      <c r="C1467" s="175" t="s">
        <v>3585</v>
      </c>
      <c r="D1467" s="37" t="s">
        <v>2286</v>
      </c>
      <c r="E1467" s="38">
        <v>43621</v>
      </c>
      <c r="F1467" s="39"/>
      <c r="G1467" s="39"/>
      <c r="H1467" s="88"/>
      <c r="I1467" s="47"/>
      <c r="J1467" s="47">
        <v>2507813</v>
      </c>
      <c r="K1467" s="47">
        <v>123892</v>
      </c>
      <c r="L1467" s="47"/>
      <c r="N1467" s="3" t="str">
        <f t="shared" si="352"/>
        <v>1</v>
      </c>
      <c r="O1467" s="3" t="str">
        <f t="shared" si="353"/>
        <v>0</v>
      </c>
      <c r="P1467" s="3" t="str">
        <f t="shared" si="354"/>
        <v>0</v>
      </c>
      <c r="Q1467" s="3" t="str">
        <f t="shared" si="355"/>
        <v>1</v>
      </c>
      <c r="R1467" s="8">
        <f t="shared" si="356"/>
        <v>2</v>
      </c>
      <c r="S1467" s="6">
        <f t="shared" si="357"/>
        <v>0</v>
      </c>
      <c r="T1467" s="6" t="e">
        <f t="shared" si="358"/>
        <v>#DIV/0!</v>
      </c>
      <c r="V1467" s="3" t="str">
        <f t="shared" si="359"/>
        <v>PASS</v>
      </c>
      <c r="W1467" s="3" t="str">
        <f t="shared" si="360"/>
        <v>PASS</v>
      </c>
      <c r="X1467" s="3" t="str">
        <f t="shared" si="361"/>
        <v>PASS</v>
      </c>
      <c r="Y1467" s="3" t="str">
        <f t="shared" si="362"/>
        <v>PASS</v>
      </c>
      <c r="Z1467" s="3" t="str">
        <f t="shared" si="363"/>
        <v/>
      </c>
      <c r="AA1467" s="17">
        <f t="shared" si="364"/>
        <v>3</v>
      </c>
      <c r="AB1467" s="3" t="str">
        <f t="shared" si="365"/>
        <v>A175140</v>
      </c>
      <c r="AC1467" s="13" t="str">
        <f t="shared" si="366"/>
        <v>인포마크</v>
      </c>
    </row>
    <row r="1468" spans="1:29" hidden="1">
      <c r="A1468" s="55">
        <f t="shared" si="367"/>
        <v>1460</v>
      </c>
      <c r="B1468" s="143" t="s">
        <v>1202</v>
      </c>
      <c r="C1468" s="175" t="s">
        <v>3670</v>
      </c>
      <c r="D1468" s="37" t="s">
        <v>2289</v>
      </c>
      <c r="E1468" s="38">
        <v>42181</v>
      </c>
      <c r="F1468" s="39">
        <v>58256436</v>
      </c>
      <c r="G1468" s="39">
        <v>33853337</v>
      </c>
      <c r="H1468" s="88">
        <v>58.11</v>
      </c>
      <c r="I1468" s="47">
        <v>278655</v>
      </c>
      <c r="J1468" s="47">
        <v>-575975</v>
      </c>
      <c r="K1468" s="47">
        <v>-988089</v>
      </c>
      <c r="L1468" s="47">
        <v>-344851</v>
      </c>
      <c r="N1468" s="3" t="str">
        <f t="shared" si="352"/>
        <v>0</v>
      </c>
      <c r="O1468" s="3" t="str">
        <f t="shared" si="353"/>
        <v>1</v>
      </c>
      <c r="P1468" s="3" t="str">
        <f t="shared" si="354"/>
        <v>1</v>
      </c>
      <c r="Q1468" s="3" t="str">
        <f t="shared" si="355"/>
        <v>1</v>
      </c>
      <c r="R1468" s="8">
        <f t="shared" si="356"/>
        <v>3</v>
      </c>
      <c r="S1468" s="6">
        <f t="shared" si="357"/>
        <v>58.11</v>
      </c>
      <c r="T1468" s="6">
        <f t="shared" si="358"/>
        <v>-2.7984204183036532</v>
      </c>
      <c r="V1468" s="3" t="str">
        <f t="shared" si="359"/>
        <v>PASS</v>
      </c>
      <c r="W1468" s="3" t="str">
        <f t="shared" si="360"/>
        <v>PASS</v>
      </c>
      <c r="X1468" s="3" t="str">
        <f t="shared" si="361"/>
        <v>PASS</v>
      </c>
      <c r="Y1468" s="3" t="str">
        <f t="shared" si="362"/>
        <v>PASS</v>
      </c>
      <c r="Z1468" s="3" t="str">
        <f t="shared" si="363"/>
        <v>PASS</v>
      </c>
      <c r="AA1468" s="17">
        <f t="shared" si="364"/>
        <v>3</v>
      </c>
      <c r="AB1468" s="3" t="str">
        <f t="shared" si="365"/>
        <v>A076080</v>
      </c>
      <c r="AC1468" s="13" t="str">
        <f t="shared" si="366"/>
        <v>웰크론한텍</v>
      </c>
    </row>
    <row r="1469" spans="1:29" hidden="1">
      <c r="A1469" s="55">
        <f t="shared" si="367"/>
        <v>1461</v>
      </c>
      <c r="B1469" s="146" t="s">
        <v>118</v>
      </c>
      <c r="C1469" s="176" t="s">
        <v>3453</v>
      </c>
      <c r="D1469" s="40" t="s">
        <v>2289</v>
      </c>
      <c r="E1469" s="41">
        <v>62734</v>
      </c>
      <c r="F1469" s="42">
        <v>35122102</v>
      </c>
      <c r="G1469" s="42">
        <v>24773057</v>
      </c>
      <c r="H1469" s="89">
        <v>70.53</v>
      </c>
      <c r="I1469" s="48">
        <v>102200</v>
      </c>
      <c r="J1469" s="48">
        <v>71614</v>
      </c>
      <c r="K1469" s="48">
        <v>276164</v>
      </c>
      <c r="L1469" s="48">
        <v>-83814</v>
      </c>
      <c r="N1469" s="3" t="str">
        <f t="shared" si="352"/>
        <v>0</v>
      </c>
      <c r="O1469" s="3" t="str">
        <f t="shared" si="353"/>
        <v>0</v>
      </c>
      <c r="P1469" s="3" t="str">
        <f t="shared" si="354"/>
        <v>0</v>
      </c>
      <c r="Q1469" s="3" t="str">
        <f t="shared" si="355"/>
        <v>1</v>
      </c>
      <c r="R1469" s="8">
        <f t="shared" si="356"/>
        <v>1</v>
      </c>
      <c r="S1469" s="6">
        <f t="shared" si="357"/>
        <v>70.53</v>
      </c>
      <c r="T1469" s="6">
        <f t="shared" si="358"/>
        <v>1.0425458020707303</v>
      </c>
      <c r="V1469" s="3" t="str">
        <f t="shared" si="359"/>
        <v>PASS</v>
      </c>
      <c r="W1469" s="3" t="str">
        <f t="shared" si="360"/>
        <v>PASS</v>
      </c>
      <c r="X1469" s="3" t="str">
        <f t="shared" si="361"/>
        <v>PASS</v>
      </c>
      <c r="Y1469" s="3" t="str">
        <f t="shared" si="362"/>
        <v>PASS</v>
      </c>
      <c r="Z1469" s="3" t="str">
        <f t="shared" si="363"/>
        <v>PASS</v>
      </c>
      <c r="AA1469" s="17">
        <f t="shared" si="364"/>
        <v>3</v>
      </c>
      <c r="AB1469" s="3" t="str">
        <f t="shared" si="365"/>
        <v>A002410</v>
      </c>
      <c r="AC1469" s="13" t="str">
        <f t="shared" si="366"/>
        <v>범양건영</v>
      </c>
    </row>
    <row r="1470" spans="1:29" hidden="1">
      <c r="A1470" s="55">
        <f t="shared" si="367"/>
        <v>1462</v>
      </c>
      <c r="B1470" s="143" t="s">
        <v>1384</v>
      </c>
      <c r="C1470" s="175" t="s">
        <v>1757</v>
      </c>
      <c r="D1470" s="37" t="s">
        <v>2292</v>
      </c>
      <c r="E1470" s="38">
        <v>58799</v>
      </c>
      <c r="F1470" s="39">
        <v>45820041</v>
      </c>
      <c r="G1470" s="39">
        <v>46768473</v>
      </c>
      <c r="H1470" s="88">
        <v>102.07</v>
      </c>
      <c r="I1470" s="47">
        <v>-2265581</v>
      </c>
      <c r="J1470" s="47">
        <v>966919</v>
      </c>
      <c r="K1470" s="47">
        <v>1600508</v>
      </c>
      <c r="L1470" s="47">
        <v>612297</v>
      </c>
      <c r="N1470" s="3" t="str">
        <f t="shared" si="352"/>
        <v>1</v>
      </c>
      <c r="O1470" s="3" t="str">
        <f t="shared" si="353"/>
        <v>0</v>
      </c>
      <c r="P1470" s="3" t="str">
        <f t="shared" si="354"/>
        <v>0</v>
      </c>
      <c r="Q1470" s="3" t="str">
        <f t="shared" si="355"/>
        <v>0</v>
      </c>
      <c r="R1470" s="8">
        <f t="shared" si="356"/>
        <v>1</v>
      </c>
      <c r="S1470" s="6">
        <f t="shared" si="357"/>
        <v>102.07</v>
      </c>
      <c r="T1470" s="6">
        <f t="shared" si="358"/>
        <v>1.9950724182023321</v>
      </c>
      <c r="V1470" s="3" t="str">
        <f t="shared" si="359"/>
        <v>PASS</v>
      </c>
      <c r="W1470" s="3" t="str">
        <f t="shared" si="360"/>
        <v>PASS</v>
      </c>
      <c r="X1470" s="3" t="str">
        <f t="shared" si="361"/>
        <v>PASS</v>
      </c>
      <c r="Y1470" s="3" t="str">
        <f t="shared" si="362"/>
        <v>PASS</v>
      </c>
      <c r="Z1470" s="3" t="str">
        <f t="shared" si="363"/>
        <v>PASS</v>
      </c>
      <c r="AA1470" s="17">
        <f t="shared" si="364"/>
        <v>3</v>
      </c>
      <c r="AB1470" s="3" t="str">
        <f t="shared" si="365"/>
        <v>A099220</v>
      </c>
      <c r="AC1470" s="13" t="str">
        <f t="shared" si="366"/>
        <v>SDN</v>
      </c>
    </row>
    <row r="1471" spans="1:29" hidden="1">
      <c r="A1471" s="55">
        <f t="shared" si="367"/>
        <v>1463</v>
      </c>
      <c r="B1471" s="143" t="s">
        <v>998</v>
      </c>
      <c r="C1471" s="175" t="s">
        <v>3643</v>
      </c>
      <c r="D1471" s="37" t="s">
        <v>2287</v>
      </c>
      <c r="E1471" s="38">
        <v>45043</v>
      </c>
      <c r="F1471" s="39">
        <v>47636275</v>
      </c>
      <c r="G1471" s="39">
        <v>18046901</v>
      </c>
      <c r="H1471" s="88">
        <v>37.880000000000003</v>
      </c>
      <c r="I1471" s="47">
        <v>1961849</v>
      </c>
      <c r="J1471" s="47">
        <v>1046420</v>
      </c>
      <c r="K1471" s="47">
        <v>170413</v>
      </c>
      <c r="L1471" s="47">
        <v>1813047</v>
      </c>
      <c r="N1471" s="3" t="str">
        <f t="shared" si="352"/>
        <v>0</v>
      </c>
      <c r="O1471" s="3" t="str">
        <f t="shared" si="353"/>
        <v>0</v>
      </c>
      <c r="P1471" s="3" t="str">
        <f t="shared" si="354"/>
        <v>0</v>
      </c>
      <c r="Q1471" s="3" t="str">
        <f t="shared" si="355"/>
        <v>0</v>
      </c>
      <c r="R1471" s="8">
        <f t="shared" si="356"/>
        <v>0</v>
      </c>
      <c r="S1471" s="6">
        <f t="shared" si="357"/>
        <v>37.880000000000003</v>
      </c>
      <c r="T1471" s="6">
        <f t="shared" si="358"/>
        <v>10.478839917688779</v>
      </c>
      <c r="V1471" s="3" t="str">
        <f t="shared" si="359"/>
        <v>PASS</v>
      </c>
      <c r="W1471" s="3" t="str">
        <f t="shared" si="360"/>
        <v>PASS</v>
      </c>
      <c r="X1471" s="3" t="str">
        <f t="shared" si="361"/>
        <v>PASS</v>
      </c>
      <c r="Y1471" s="3" t="str">
        <f t="shared" si="362"/>
        <v>PASS</v>
      </c>
      <c r="Z1471" s="3" t="str">
        <f t="shared" si="363"/>
        <v>PASS</v>
      </c>
      <c r="AA1471" s="17">
        <f t="shared" si="364"/>
        <v>3</v>
      </c>
      <c r="AB1471" s="3" t="str">
        <f t="shared" si="365"/>
        <v>A053290</v>
      </c>
      <c r="AC1471" s="13" t="str">
        <f t="shared" si="366"/>
        <v>능률교육</v>
      </c>
    </row>
    <row r="1472" spans="1:29" hidden="1">
      <c r="A1472" s="55">
        <f t="shared" si="367"/>
        <v>1464</v>
      </c>
      <c r="B1472" s="143" t="s">
        <v>991</v>
      </c>
      <c r="C1472" s="175" t="s">
        <v>3563</v>
      </c>
      <c r="D1472" s="37" t="s">
        <v>2291</v>
      </c>
      <c r="E1472" s="38">
        <v>55250</v>
      </c>
      <c r="F1472" s="39">
        <v>50820512</v>
      </c>
      <c r="G1472" s="39">
        <v>80275392</v>
      </c>
      <c r="H1472" s="88">
        <v>157.96</v>
      </c>
      <c r="I1472" s="47">
        <v>2316385</v>
      </c>
      <c r="J1472" s="47">
        <v>1367130</v>
      </c>
      <c r="K1472" s="47">
        <v>439466</v>
      </c>
      <c r="L1472" s="47">
        <v>1059044</v>
      </c>
      <c r="N1472" s="3" t="str">
        <f t="shared" si="352"/>
        <v>0</v>
      </c>
      <c r="O1472" s="3" t="str">
        <f t="shared" si="353"/>
        <v>0</v>
      </c>
      <c r="P1472" s="3" t="str">
        <f t="shared" si="354"/>
        <v>0</v>
      </c>
      <c r="Q1472" s="3" t="str">
        <f t="shared" si="355"/>
        <v>0</v>
      </c>
      <c r="R1472" s="8">
        <f t="shared" si="356"/>
        <v>0</v>
      </c>
      <c r="S1472" s="6">
        <f t="shared" si="357"/>
        <v>157.96</v>
      </c>
      <c r="T1472" s="6">
        <f t="shared" si="358"/>
        <v>10.196719387636238</v>
      </c>
      <c r="V1472" s="3" t="str">
        <f t="shared" si="359"/>
        <v>PASS</v>
      </c>
      <c r="W1472" s="3" t="str">
        <f t="shared" si="360"/>
        <v>PASS</v>
      </c>
      <c r="X1472" s="3" t="str">
        <f t="shared" si="361"/>
        <v>PASS</v>
      </c>
      <c r="Y1472" s="3" t="str">
        <f t="shared" si="362"/>
        <v>PASS</v>
      </c>
      <c r="Z1472" s="3" t="str">
        <f t="shared" si="363"/>
        <v>PASS</v>
      </c>
      <c r="AA1472" s="17">
        <f t="shared" si="364"/>
        <v>3</v>
      </c>
      <c r="AB1472" s="3" t="str">
        <f t="shared" si="365"/>
        <v>A053050</v>
      </c>
      <c r="AC1472" s="13" t="str">
        <f t="shared" si="366"/>
        <v>지에스이</v>
      </c>
    </row>
    <row r="1473" spans="1:29" hidden="1">
      <c r="A1473" s="55">
        <f t="shared" si="367"/>
        <v>1465</v>
      </c>
      <c r="B1473" s="143" t="s">
        <v>505</v>
      </c>
      <c r="C1473" s="175" t="s">
        <v>3546</v>
      </c>
      <c r="D1473" s="37" t="s">
        <v>1474</v>
      </c>
      <c r="E1473" s="38">
        <v>52417</v>
      </c>
      <c r="F1473" s="39">
        <v>57552097</v>
      </c>
      <c r="G1473" s="39">
        <v>16722123</v>
      </c>
      <c r="H1473" s="88">
        <v>29.06</v>
      </c>
      <c r="I1473" s="47">
        <v>-339855</v>
      </c>
      <c r="J1473" s="47">
        <v>-682399</v>
      </c>
      <c r="K1473" s="47">
        <v>-932333</v>
      </c>
      <c r="L1473" s="47">
        <v>-908342</v>
      </c>
      <c r="N1473" s="3" t="str">
        <f t="shared" si="352"/>
        <v>1</v>
      </c>
      <c r="O1473" s="3" t="str">
        <f t="shared" si="353"/>
        <v>1</v>
      </c>
      <c r="P1473" s="3" t="str">
        <f t="shared" si="354"/>
        <v>1</v>
      </c>
      <c r="Q1473" s="3" t="str">
        <f t="shared" si="355"/>
        <v>1</v>
      </c>
      <c r="R1473" s="8">
        <f t="shared" si="356"/>
        <v>4</v>
      </c>
      <c r="S1473" s="6" t="str">
        <f t="shared" si="357"/>
        <v/>
      </c>
      <c r="T1473" s="6">
        <f t="shared" si="358"/>
        <v>-4.974499886598398</v>
      </c>
      <c r="V1473" s="3" t="str">
        <f t="shared" si="359"/>
        <v>PASS</v>
      </c>
      <c r="W1473" s="3" t="str">
        <f t="shared" si="360"/>
        <v>PASS</v>
      </c>
      <c r="X1473" s="3" t="str">
        <f t="shared" si="361"/>
        <v>PASS</v>
      </c>
      <c r="Y1473" s="3" t="str">
        <f t="shared" si="362"/>
        <v>FAIL</v>
      </c>
      <c r="Z1473" s="3" t="str">
        <f t="shared" si="363"/>
        <v>PASS</v>
      </c>
      <c r="AA1473" s="17">
        <f t="shared" si="364"/>
        <v>3</v>
      </c>
      <c r="AB1473" s="3" t="str">
        <f t="shared" si="365"/>
        <v>A016600</v>
      </c>
      <c r="AC1473" s="13" t="str">
        <f t="shared" si="366"/>
        <v>큐캐피탈</v>
      </c>
    </row>
    <row r="1474" spans="1:29" hidden="1">
      <c r="A1474" s="55">
        <f t="shared" si="367"/>
        <v>1466</v>
      </c>
      <c r="B1474" s="146" t="s">
        <v>1230</v>
      </c>
      <c r="C1474" s="176" t="s">
        <v>3603</v>
      </c>
      <c r="D1474" s="40" t="s">
        <v>2288</v>
      </c>
      <c r="E1474" s="41">
        <v>48600</v>
      </c>
      <c r="F1474" s="42">
        <v>36569739</v>
      </c>
      <c r="G1474" s="42">
        <v>4732549</v>
      </c>
      <c r="H1474" s="89">
        <v>12.94</v>
      </c>
      <c r="I1474" s="48">
        <v>-429462</v>
      </c>
      <c r="J1474" s="48">
        <v>1671339</v>
      </c>
      <c r="K1474" s="48">
        <v>463165</v>
      </c>
      <c r="L1474" s="48">
        <v>128883</v>
      </c>
      <c r="N1474" s="3" t="str">
        <f t="shared" si="352"/>
        <v>1</v>
      </c>
      <c r="O1474" s="3" t="str">
        <f t="shared" si="353"/>
        <v>0</v>
      </c>
      <c r="P1474" s="3" t="str">
        <f t="shared" si="354"/>
        <v>0</v>
      </c>
      <c r="Q1474" s="3" t="str">
        <f t="shared" si="355"/>
        <v>0</v>
      </c>
      <c r="R1474" s="8">
        <f t="shared" si="356"/>
        <v>1</v>
      </c>
      <c r="S1474" s="6">
        <f t="shared" si="357"/>
        <v>12.94</v>
      </c>
      <c r="T1474" s="6">
        <f t="shared" si="358"/>
        <v>5.014870354967532</v>
      </c>
      <c r="V1474" s="3" t="str">
        <f t="shared" si="359"/>
        <v>PASS</v>
      </c>
      <c r="W1474" s="3" t="str">
        <f t="shared" si="360"/>
        <v>PASS</v>
      </c>
      <c r="X1474" s="3" t="str">
        <f t="shared" si="361"/>
        <v>PASS</v>
      </c>
      <c r="Y1474" s="3" t="str">
        <f t="shared" si="362"/>
        <v>PASS</v>
      </c>
      <c r="Z1474" s="3" t="str">
        <f t="shared" si="363"/>
        <v>PASS</v>
      </c>
      <c r="AA1474" s="17">
        <f t="shared" si="364"/>
        <v>3</v>
      </c>
      <c r="AB1474" s="3" t="str">
        <f t="shared" si="365"/>
        <v>A079650</v>
      </c>
      <c r="AC1474" s="13" t="str">
        <f t="shared" si="366"/>
        <v>서산</v>
      </c>
    </row>
    <row r="1475" spans="1:29" hidden="1">
      <c r="A1475" s="55">
        <f t="shared" si="367"/>
        <v>1467</v>
      </c>
      <c r="B1475" s="143" t="s">
        <v>93</v>
      </c>
      <c r="C1475" s="175" t="s">
        <v>3526</v>
      </c>
      <c r="D1475" s="37" t="s">
        <v>2289</v>
      </c>
      <c r="E1475" s="38">
        <v>61497</v>
      </c>
      <c r="F1475" s="39">
        <v>41441866</v>
      </c>
      <c r="G1475" s="39">
        <v>20582206</v>
      </c>
      <c r="H1475" s="88">
        <v>49.67</v>
      </c>
      <c r="I1475" s="47">
        <v>362895</v>
      </c>
      <c r="J1475" s="47">
        <v>239282</v>
      </c>
      <c r="K1475" s="47">
        <v>437280</v>
      </c>
      <c r="L1475" s="47">
        <v>441397</v>
      </c>
      <c r="N1475" s="3" t="str">
        <f t="shared" si="352"/>
        <v>0</v>
      </c>
      <c r="O1475" s="3" t="str">
        <f t="shared" si="353"/>
        <v>0</v>
      </c>
      <c r="P1475" s="3" t="str">
        <f t="shared" si="354"/>
        <v>0</v>
      </c>
      <c r="Q1475" s="3" t="str">
        <f t="shared" si="355"/>
        <v>0</v>
      </c>
      <c r="R1475" s="8">
        <f t="shared" si="356"/>
        <v>0</v>
      </c>
      <c r="S1475" s="6">
        <f t="shared" si="357"/>
        <v>49.67</v>
      </c>
      <c r="T1475" s="6">
        <f t="shared" si="358"/>
        <v>3.5733284789830648</v>
      </c>
      <c r="V1475" s="3" t="str">
        <f t="shared" si="359"/>
        <v>PASS</v>
      </c>
      <c r="W1475" s="3" t="str">
        <f t="shared" si="360"/>
        <v>PASS</v>
      </c>
      <c r="X1475" s="3" t="str">
        <f t="shared" si="361"/>
        <v>PASS</v>
      </c>
      <c r="Y1475" s="3" t="str">
        <f t="shared" si="362"/>
        <v>PASS</v>
      </c>
      <c r="Z1475" s="3" t="str">
        <f t="shared" si="363"/>
        <v>PASS</v>
      </c>
      <c r="AA1475" s="17">
        <f t="shared" si="364"/>
        <v>3</v>
      </c>
      <c r="AB1475" s="3" t="str">
        <f t="shared" si="365"/>
        <v>A001840</v>
      </c>
      <c r="AC1475" s="13" t="str">
        <f t="shared" si="366"/>
        <v>이화공영</v>
      </c>
    </row>
    <row r="1476" spans="1:29" hidden="1">
      <c r="A1476" s="55">
        <f t="shared" si="367"/>
        <v>1468</v>
      </c>
      <c r="B1476" s="143" t="s">
        <v>1237</v>
      </c>
      <c r="C1476" s="175" t="s">
        <v>3511</v>
      </c>
      <c r="D1476" s="37" t="s">
        <v>2286</v>
      </c>
      <c r="E1476" s="38">
        <v>64080</v>
      </c>
      <c r="F1476" s="39">
        <v>62455543</v>
      </c>
      <c r="G1476" s="39">
        <v>6540847</v>
      </c>
      <c r="H1476" s="88">
        <v>10.47</v>
      </c>
      <c r="I1476" s="47">
        <v>2164669</v>
      </c>
      <c r="J1476" s="47">
        <v>-91109</v>
      </c>
      <c r="K1476" s="47">
        <v>-429079</v>
      </c>
      <c r="L1476" s="47">
        <v>179982</v>
      </c>
      <c r="N1476" s="3" t="str">
        <f t="shared" si="352"/>
        <v>0</v>
      </c>
      <c r="O1476" s="3" t="str">
        <f t="shared" si="353"/>
        <v>1</v>
      </c>
      <c r="P1476" s="3" t="str">
        <f t="shared" si="354"/>
        <v>1</v>
      </c>
      <c r="Q1476" s="3" t="str">
        <f t="shared" si="355"/>
        <v>0</v>
      </c>
      <c r="R1476" s="8">
        <f t="shared" si="356"/>
        <v>2</v>
      </c>
      <c r="S1476" s="6">
        <f t="shared" si="357"/>
        <v>10.47</v>
      </c>
      <c r="T1476" s="6">
        <f t="shared" si="358"/>
        <v>2.9212186979144508</v>
      </c>
      <c r="V1476" s="3" t="str">
        <f t="shared" si="359"/>
        <v>PASS</v>
      </c>
      <c r="W1476" s="3" t="str">
        <f t="shared" si="360"/>
        <v>PASS</v>
      </c>
      <c r="X1476" s="3" t="str">
        <f t="shared" si="361"/>
        <v>PASS</v>
      </c>
      <c r="Y1476" s="3" t="str">
        <f t="shared" si="362"/>
        <v>PASS</v>
      </c>
      <c r="Z1476" s="3" t="str">
        <f t="shared" si="363"/>
        <v>PASS</v>
      </c>
      <c r="AA1476" s="17">
        <f t="shared" si="364"/>
        <v>3</v>
      </c>
      <c r="AB1476" s="3" t="str">
        <f t="shared" si="365"/>
        <v>A080010</v>
      </c>
      <c r="AC1476" s="13" t="str">
        <f t="shared" si="366"/>
        <v>이상네트웍스</v>
      </c>
    </row>
    <row r="1477" spans="1:29">
      <c r="A1477" s="55">
        <f t="shared" si="367"/>
        <v>1469</v>
      </c>
      <c r="B1477" s="143" t="s">
        <v>550</v>
      </c>
      <c r="C1477" s="175" t="s">
        <v>1770</v>
      </c>
      <c r="D1477" s="37" t="s">
        <v>1474</v>
      </c>
      <c r="E1477" s="38">
        <v>53141</v>
      </c>
      <c r="F1477" s="39">
        <v>36949571</v>
      </c>
      <c r="G1477" s="39">
        <v>29808037</v>
      </c>
      <c r="H1477" s="88" t="s">
        <v>2311</v>
      </c>
      <c r="I1477" s="47">
        <v>-2363345</v>
      </c>
      <c r="J1477" s="47">
        <v>-745451</v>
      </c>
      <c r="K1477" s="47">
        <v>-1649484</v>
      </c>
      <c r="L1477" s="47">
        <v>1386636</v>
      </c>
      <c r="N1477" s="3" t="str">
        <f t="shared" si="352"/>
        <v>1</v>
      </c>
      <c r="O1477" s="3" t="str">
        <f t="shared" si="353"/>
        <v>1</v>
      </c>
      <c r="P1477" s="3" t="str">
        <f t="shared" si="354"/>
        <v>1</v>
      </c>
      <c r="Q1477" s="3" t="str">
        <f t="shared" si="355"/>
        <v>0</v>
      </c>
      <c r="R1477" s="8">
        <f t="shared" si="356"/>
        <v>3</v>
      </c>
      <c r="S1477" s="6" t="str">
        <f t="shared" si="357"/>
        <v/>
      </c>
      <c r="T1477" s="6">
        <f t="shared" si="358"/>
        <v>-9.1249882170485819</v>
      </c>
      <c r="V1477" s="3" t="str">
        <f t="shared" si="359"/>
        <v>FAIL</v>
      </c>
      <c r="W1477" s="3" t="str">
        <f t="shared" si="360"/>
        <v>PASS</v>
      </c>
      <c r="X1477" s="3" t="str">
        <f t="shared" si="361"/>
        <v>PASS</v>
      </c>
      <c r="Y1477" s="3" t="str">
        <f t="shared" si="362"/>
        <v>PASS</v>
      </c>
      <c r="Z1477" s="3" t="str">
        <f t="shared" si="363"/>
        <v>PASS</v>
      </c>
      <c r="AA1477" s="17">
        <f t="shared" si="364"/>
        <v>2</v>
      </c>
      <c r="AB1477" s="3" t="str">
        <f t="shared" si="365"/>
        <v>A019590</v>
      </c>
      <c r="AC1477" s="13" t="str">
        <f t="shared" si="366"/>
        <v>엠벤처투자</v>
      </c>
    </row>
    <row r="1478" spans="1:29">
      <c r="A1478" s="55">
        <f t="shared" si="367"/>
        <v>1470</v>
      </c>
      <c r="B1478" s="143" t="s">
        <v>1316</v>
      </c>
      <c r="C1478" s="175" t="s">
        <v>3486</v>
      </c>
      <c r="D1478" s="37" t="s">
        <v>2287</v>
      </c>
      <c r="E1478" s="38">
        <v>62225</v>
      </c>
      <c r="F1478" s="39">
        <v>16920782</v>
      </c>
      <c r="G1478" s="39">
        <v>86016261</v>
      </c>
      <c r="H1478" s="88">
        <v>508.35</v>
      </c>
      <c r="I1478" s="47">
        <v>-2516612</v>
      </c>
      <c r="J1478" s="47">
        <v>-7310588</v>
      </c>
      <c r="K1478" s="47">
        <v>-2677670</v>
      </c>
      <c r="L1478" s="47">
        <v>-23750278</v>
      </c>
      <c r="N1478" s="3" t="str">
        <f t="shared" si="352"/>
        <v>1</v>
      </c>
      <c r="O1478" s="3" t="str">
        <f t="shared" si="353"/>
        <v>1</v>
      </c>
      <c r="P1478" s="3" t="str">
        <f t="shared" si="354"/>
        <v>1</v>
      </c>
      <c r="Q1478" s="3" t="str">
        <f t="shared" si="355"/>
        <v>1</v>
      </c>
      <c r="R1478" s="8">
        <f t="shared" si="356"/>
        <v>4</v>
      </c>
      <c r="S1478" s="6">
        <f t="shared" si="357"/>
        <v>508.35</v>
      </c>
      <c r="T1478" s="6">
        <f t="shared" si="358"/>
        <v>-214.26402160372965</v>
      </c>
      <c r="V1478" s="3" t="str">
        <f t="shared" si="359"/>
        <v>PASS</v>
      </c>
      <c r="W1478" s="3" t="str">
        <f t="shared" si="360"/>
        <v>FAIL</v>
      </c>
      <c r="X1478" s="3" t="str">
        <f t="shared" si="361"/>
        <v>FAIL</v>
      </c>
      <c r="Y1478" s="3" t="str">
        <f t="shared" si="362"/>
        <v>FAIL</v>
      </c>
      <c r="Z1478" s="3" t="str">
        <f t="shared" si="363"/>
        <v>FAIL</v>
      </c>
      <c r="AA1478" s="17">
        <f t="shared" si="364"/>
        <v>1</v>
      </c>
      <c r="AB1478" s="3" t="str">
        <f t="shared" si="365"/>
        <v>A090370</v>
      </c>
      <c r="AC1478" s="13" t="str">
        <f t="shared" si="366"/>
        <v>아비스타</v>
      </c>
    </row>
    <row r="1479" spans="1:29" hidden="1">
      <c r="A1479" s="55">
        <f t="shared" si="367"/>
        <v>1471</v>
      </c>
      <c r="B1479" s="146" t="s">
        <v>1042</v>
      </c>
      <c r="C1479" s="176" t="s">
        <v>3536</v>
      </c>
      <c r="D1479" s="40" t="s">
        <v>2286</v>
      </c>
      <c r="E1479" s="41">
        <v>49861</v>
      </c>
      <c r="F1479" s="42">
        <v>11057589</v>
      </c>
      <c r="G1479" s="42">
        <v>14158044</v>
      </c>
      <c r="H1479" s="89">
        <v>128.04</v>
      </c>
      <c r="I1479" s="48">
        <v>144779</v>
      </c>
      <c r="J1479" s="48">
        <v>51189</v>
      </c>
      <c r="K1479" s="48">
        <v>33068</v>
      </c>
      <c r="L1479" s="48">
        <v>-2561908</v>
      </c>
      <c r="N1479" s="3" t="str">
        <f t="shared" si="352"/>
        <v>0</v>
      </c>
      <c r="O1479" s="3" t="str">
        <f t="shared" si="353"/>
        <v>0</v>
      </c>
      <c r="P1479" s="3" t="str">
        <f t="shared" si="354"/>
        <v>0</v>
      </c>
      <c r="Q1479" s="3" t="str">
        <f t="shared" si="355"/>
        <v>1</v>
      </c>
      <c r="R1479" s="8">
        <f t="shared" si="356"/>
        <v>1</v>
      </c>
      <c r="S1479" s="6">
        <f t="shared" si="357"/>
        <v>128.04</v>
      </c>
      <c r="T1479" s="6">
        <f t="shared" si="358"/>
        <v>-21.097474322838369</v>
      </c>
      <c r="V1479" s="3" t="str">
        <f t="shared" si="359"/>
        <v>PASS</v>
      </c>
      <c r="W1479" s="3" t="str">
        <f t="shared" si="360"/>
        <v>PASS</v>
      </c>
      <c r="X1479" s="3" t="str">
        <f t="shared" si="361"/>
        <v>PASS</v>
      </c>
      <c r="Y1479" s="3" t="str">
        <f t="shared" si="362"/>
        <v>PASS</v>
      </c>
      <c r="Z1479" s="3" t="str">
        <f t="shared" si="363"/>
        <v>FAIL</v>
      </c>
      <c r="AA1479" s="17">
        <f t="shared" si="364"/>
        <v>3</v>
      </c>
      <c r="AB1479" s="3" t="str">
        <f t="shared" si="365"/>
        <v>A057680</v>
      </c>
      <c r="AC1479" s="13" t="str">
        <f t="shared" si="366"/>
        <v>옴니텔</v>
      </c>
    </row>
    <row r="1480" spans="1:29" hidden="1">
      <c r="A1480" s="55">
        <f t="shared" si="367"/>
        <v>1472</v>
      </c>
      <c r="B1480" s="143" t="s">
        <v>686</v>
      </c>
      <c r="C1480" s="175" t="s">
        <v>3479</v>
      </c>
      <c r="D1480" s="37" t="s">
        <v>2286</v>
      </c>
      <c r="E1480" s="38">
        <v>63964</v>
      </c>
      <c r="F1480" s="39">
        <v>33309103</v>
      </c>
      <c r="G1480" s="39">
        <v>21305536</v>
      </c>
      <c r="H1480" s="88">
        <v>63.96</v>
      </c>
      <c r="I1480" s="47">
        <v>316792</v>
      </c>
      <c r="J1480" s="47">
        <v>-2338527</v>
      </c>
      <c r="K1480" s="47">
        <v>78695</v>
      </c>
      <c r="L1480" s="47">
        <v>-4217226</v>
      </c>
      <c r="N1480" s="3" t="str">
        <f t="shared" si="352"/>
        <v>0</v>
      </c>
      <c r="O1480" s="3" t="str">
        <f t="shared" si="353"/>
        <v>1</v>
      </c>
      <c r="P1480" s="3" t="str">
        <f t="shared" si="354"/>
        <v>0</v>
      </c>
      <c r="Q1480" s="3" t="str">
        <f t="shared" si="355"/>
        <v>1</v>
      </c>
      <c r="R1480" s="8">
        <f t="shared" si="356"/>
        <v>2</v>
      </c>
      <c r="S1480" s="6">
        <f t="shared" si="357"/>
        <v>63.96</v>
      </c>
      <c r="T1480" s="6">
        <f t="shared" si="358"/>
        <v>-18.494241649197217</v>
      </c>
      <c r="V1480" s="3" t="str">
        <f t="shared" si="359"/>
        <v>PASS</v>
      </c>
      <c r="W1480" s="3" t="str">
        <f t="shared" si="360"/>
        <v>PASS</v>
      </c>
      <c r="X1480" s="3" t="str">
        <f t="shared" si="361"/>
        <v>PASS</v>
      </c>
      <c r="Y1480" s="3" t="str">
        <f t="shared" si="362"/>
        <v>PASS</v>
      </c>
      <c r="Z1480" s="3" t="str">
        <f t="shared" si="363"/>
        <v>FAIL</v>
      </c>
      <c r="AA1480" s="17">
        <f t="shared" si="364"/>
        <v>3</v>
      </c>
      <c r="AB1480" s="3" t="str">
        <f t="shared" si="365"/>
        <v>A032580</v>
      </c>
      <c r="AC1480" s="13" t="str">
        <f t="shared" si="366"/>
        <v>피델릭스</v>
      </c>
    </row>
    <row r="1481" spans="1:29" hidden="1">
      <c r="A1481" s="55">
        <f t="shared" si="367"/>
        <v>1473</v>
      </c>
      <c r="B1481" s="143" t="s">
        <v>2507</v>
      </c>
      <c r="C1481" s="175" t="s">
        <v>3471</v>
      </c>
      <c r="D1481" s="37" t="s">
        <v>2287</v>
      </c>
      <c r="E1481" s="38">
        <v>66492</v>
      </c>
      <c r="F1481" s="39">
        <v>32580143</v>
      </c>
      <c r="G1481" s="39">
        <v>42274678</v>
      </c>
      <c r="H1481" s="88">
        <v>129.76</v>
      </c>
      <c r="I1481" s="47">
        <v>450025</v>
      </c>
      <c r="J1481" s="47">
        <v>-689566</v>
      </c>
      <c r="K1481" s="47">
        <v>-1713386</v>
      </c>
      <c r="L1481" s="47">
        <v>-1829735</v>
      </c>
      <c r="N1481" s="3" t="str">
        <f t="shared" ref="N1481:N1544" si="368">IF(I1481&gt;N$8,"0","1")</f>
        <v>0</v>
      </c>
      <c r="O1481" s="3" t="str">
        <f t="shared" ref="O1481:O1544" si="369">IF(J1481&gt;O$8,"0","1")</f>
        <v>1</v>
      </c>
      <c r="P1481" s="3" t="str">
        <f t="shared" ref="P1481:P1544" si="370">IF(K1481&gt;P$8,"0","1")</f>
        <v>1</v>
      </c>
      <c r="Q1481" s="3" t="str">
        <f t="shared" ref="Q1481:Q1544" si="371">IF(L1481&gt;Q$8,"0","1")</f>
        <v>1</v>
      </c>
      <c r="R1481" s="8">
        <f t="shared" ref="R1481:R1544" si="372">COUNTIF(N1481:Q1481,"1")</f>
        <v>3</v>
      </c>
      <c r="S1481" s="6">
        <f t="shared" ref="S1481:S1544" si="373">IF(D1481=$W$4,"",H1481)</f>
        <v>129.76</v>
      </c>
      <c r="T1481" s="6">
        <f t="shared" ref="T1481:T1544" si="374">SUM(I1481:L1481)/F1481*100</f>
        <v>-11.610329641585674</v>
      </c>
      <c r="V1481" s="3" t="str">
        <f t="shared" ref="V1481:V1544" si="375">IF(OR(H1481=$V$3,H1481=$V$4),"FAIL","PASS")</f>
        <v>PASS</v>
      </c>
      <c r="W1481" s="3" t="str">
        <f t="shared" ref="W1481:W1544" si="376">IF(S1481="","PASS",IF(S1481&gt;$W$3,"FAIL","PASS"))</f>
        <v>PASS</v>
      </c>
      <c r="X1481" s="3" t="str">
        <f t="shared" ref="X1481:X1544" si="377">IF(AND(Y1481=$X$3,Z1481=$X$3),"FAIL","PASS")</f>
        <v>PASS</v>
      </c>
      <c r="Y1481" s="3" t="str">
        <f t="shared" ref="Y1481:Y1544" si="378">IF(R1481=$Y$3,"FAIL","PASS")</f>
        <v>PASS</v>
      </c>
      <c r="Z1481" s="3" t="str">
        <f t="shared" ref="Z1481:Z1544" si="379">IF(ISERROR(IF(T1481&lt;$Z$3,"FAIL","PASS")),"",IF(T1481&lt;$Z$3,"FAIL","PASS"))</f>
        <v>FAIL</v>
      </c>
      <c r="AA1481" s="17">
        <f t="shared" ref="AA1481:AA1544" si="380">COUNTIF(V1481:X1481,$AA$3)</f>
        <v>3</v>
      </c>
      <c r="AB1481" s="3" t="str">
        <f t="shared" ref="AB1481:AB1544" si="381">B1481</f>
        <v>A105550</v>
      </c>
      <c r="AC1481" s="13" t="str">
        <f t="shared" ref="AC1481:AC1544" si="382">C1481</f>
        <v>트루윈</v>
      </c>
    </row>
    <row r="1482" spans="1:29" hidden="1">
      <c r="A1482" s="55">
        <f t="shared" si="367"/>
        <v>1474</v>
      </c>
      <c r="B1482" s="143" t="s">
        <v>453</v>
      </c>
      <c r="C1482" s="175" t="s">
        <v>3605</v>
      </c>
      <c r="D1482" s="37" t="s">
        <v>2288</v>
      </c>
      <c r="E1482" s="38">
        <v>53304</v>
      </c>
      <c r="F1482" s="39">
        <v>35921686</v>
      </c>
      <c r="G1482" s="39">
        <v>4982887</v>
      </c>
      <c r="H1482" s="88">
        <v>13.87</v>
      </c>
      <c r="I1482" s="47">
        <v>811577</v>
      </c>
      <c r="J1482" s="47">
        <v>694708</v>
      </c>
      <c r="K1482" s="47">
        <v>295777</v>
      </c>
      <c r="L1482" s="47">
        <v>-493796</v>
      </c>
      <c r="N1482" s="3" t="str">
        <f t="shared" si="368"/>
        <v>0</v>
      </c>
      <c r="O1482" s="3" t="str">
        <f t="shared" si="369"/>
        <v>0</v>
      </c>
      <c r="P1482" s="3" t="str">
        <f t="shared" si="370"/>
        <v>0</v>
      </c>
      <c r="Q1482" s="3" t="str">
        <f t="shared" si="371"/>
        <v>1</v>
      </c>
      <c r="R1482" s="8">
        <f t="shared" si="372"/>
        <v>1</v>
      </c>
      <c r="S1482" s="6">
        <f t="shared" si="373"/>
        <v>13.87</v>
      </c>
      <c r="T1482" s="6">
        <f t="shared" si="374"/>
        <v>3.6419949776299476</v>
      </c>
      <c r="V1482" s="3" t="str">
        <f t="shared" si="375"/>
        <v>PASS</v>
      </c>
      <c r="W1482" s="3" t="str">
        <f t="shared" si="376"/>
        <v>PASS</v>
      </c>
      <c r="X1482" s="3" t="str">
        <f t="shared" si="377"/>
        <v>PASS</v>
      </c>
      <c r="Y1482" s="3" t="str">
        <f t="shared" si="378"/>
        <v>PASS</v>
      </c>
      <c r="Z1482" s="3" t="str">
        <f t="shared" si="379"/>
        <v>PASS</v>
      </c>
      <c r="AA1482" s="17">
        <f t="shared" si="380"/>
        <v>3</v>
      </c>
      <c r="AB1482" s="3" t="str">
        <f t="shared" si="381"/>
        <v>A013000</v>
      </c>
      <c r="AC1482" s="13" t="str">
        <f t="shared" si="382"/>
        <v>세우글로벌</v>
      </c>
    </row>
    <row r="1483" spans="1:29" hidden="1">
      <c r="A1483" s="55">
        <f t="shared" ref="A1483:A1546" si="383">+A1482+1</f>
        <v>1475</v>
      </c>
      <c r="B1483" s="143" t="s">
        <v>822</v>
      </c>
      <c r="C1483" s="175" t="s">
        <v>3503</v>
      </c>
      <c r="D1483" s="37" t="s">
        <v>2286</v>
      </c>
      <c r="E1483" s="38">
        <v>55370</v>
      </c>
      <c r="F1483" s="39">
        <v>36916323</v>
      </c>
      <c r="G1483" s="39">
        <v>58164093</v>
      </c>
      <c r="H1483" s="88">
        <v>157.56</v>
      </c>
      <c r="I1483" s="47">
        <v>-1498532</v>
      </c>
      <c r="J1483" s="47">
        <v>371402</v>
      </c>
      <c r="K1483" s="47">
        <v>650642</v>
      </c>
      <c r="L1483" s="47">
        <v>-657093</v>
      </c>
      <c r="N1483" s="3" t="str">
        <f t="shared" si="368"/>
        <v>1</v>
      </c>
      <c r="O1483" s="3" t="str">
        <f t="shared" si="369"/>
        <v>0</v>
      </c>
      <c r="P1483" s="3" t="str">
        <f t="shared" si="370"/>
        <v>0</v>
      </c>
      <c r="Q1483" s="3" t="str">
        <f t="shared" si="371"/>
        <v>1</v>
      </c>
      <c r="R1483" s="8">
        <f t="shared" si="372"/>
        <v>2</v>
      </c>
      <c r="S1483" s="6">
        <f t="shared" si="373"/>
        <v>157.56</v>
      </c>
      <c r="T1483" s="6">
        <f t="shared" si="374"/>
        <v>-3.0706768927122021</v>
      </c>
      <c r="V1483" s="3" t="str">
        <f t="shared" si="375"/>
        <v>PASS</v>
      </c>
      <c r="W1483" s="3" t="str">
        <f t="shared" si="376"/>
        <v>PASS</v>
      </c>
      <c r="X1483" s="3" t="str">
        <f t="shared" si="377"/>
        <v>PASS</v>
      </c>
      <c r="Y1483" s="3" t="str">
        <f t="shared" si="378"/>
        <v>PASS</v>
      </c>
      <c r="Z1483" s="3" t="str">
        <f t="shared" si="379"/>
        <v>PASS</v>
      </c>
      <c r="AA1483" s="17">
        <f t="shared" si="380"/>
        <v>3</v>
      </c>
      <c r="AB1483" s="3" t="str">
        <f t="shared" si="381"/>
        <v>A039230</v>
      </c>
      <c r="AC1483" s="13" t="str">
        <f t="shared" si="382"/>
        <v>솔브레인이엔지</v>
      </c>
    </row>
    <row r="1484" spans="1:29" hidden="1">
      <c r="A1484" s="55">
        <f t="shared" si="383"/>
        <v>1476</v>
      </c>
      <c r="B1484" s="146" t="s">
        <v>556</v>
      </c>
      <c r="C1484" s="176" t="s">
        <v>3658</v>
      </c>
      <c r="D1484" s="40" t="s">
        <v>2286</v>
      </c>
      <c r="E1484" s="41">
        <v>46307</v>
      </c>
      <c r="F1484" s="42">
        <v>22591090</v>
      </c>
      <c r="G1484" s="42">
        <v>41886666</v>
      </c>
      <c r="H1484" s="89">
        <v>185.41</v>
      </c>
      <c r="I1484" s="48">
        <v>-1472113</v>
      </c>
      <c r="J1484" s="48">
        <v>-835194</v>
      </c>
      <c r="K1484" s="48">
        <v>953424</v>
      </c>
      <c r="L1484" s="48">
        <v>1250376</v>
      </c>
      <c r="N1484" s="3" t="str">
        <f t="shared" si="368"/>
        <v>1</v>
      </c>
      <c r="O1484" s="3" t="str">
        <f t="shared" si="369"/>
        <v>1</v>
      </c>
      <c r="P1484" s="3" t="str">
        <f t="shared" si="370"/>
        <v>0</v>
      </c>
      <c r="Q1484" s="3" t="str">
        <f t="shared" si="371"/>
        <v>0</v>
      </c>
      <c r="R1484" s="8">
        <f t="shared" si="372"/>
        <v>2</v>
      </c>
      <c r="S1484" s="6">
        <f t="shared" si="373"/>
        <v>185.41</v>
      </c>
      <c r="T1484" s="6">
        <f t="shared" si="374"/>
        <v>-0.45817621017843757</v>
      </c>
      <c r="V1484" s="3" t="str">
        <f t="shared" si="375"/>
        <v>PASS</v>
      </c>
      <c r="W1484" s="3" t="str">
        <f t="shared" si="376"/>
        <v>PASS</v>
      </c>
      <c r="X1484" s="3" t="str">
        <f t="shared" si="377"/>
        <v>PASS</v>
      </c>
      <c r="Y1484" s="3" t="str">
        <f t="shared" si="378"/>
        <v>PASS</v>
      </c>
      <c r="Z1484" s="3" t="str">
        <f t="shared" si="379"/>
        <v>PASS</v>
      </c>
      <c r="AA1484" s="17">
        <f t="shared" si="380"/>
        <v>3</v>
      </c>
      <c r="AB1484" s="3" t="str">
        <f t="shared" si="381"/>
        <v>A020180</v>
      </c>
      <c r="AC1484" s="13" t="str">
        <f t="shared" si="382"/>
        <v>대신정보통신</v>
      </c>
    </row>
    <row r="1485" spans="1:29" hidden="1">
      <c r="A1485" s="55">
        <f t="shared" si="383"/>
        <v>1477</v>
      </c>
      <c r="B1485" s="143" t="s">
        <v>834</v>
      </c>
      <c r="C1485" s="175" t="s">
        <v>3451</v>
      </c>
      <c r="D1485" s="37" t="s">
        <v>2287</v>
      </c>
      <c r="E1485" s="38">
        <v>66553</v>
      </c>
      <c r="F1485" s="39">
        <v>55755220</v>
      </c>
      <c r="G1485" s="39">
        <v>37600346</v>
      </c>
      <c r="H1485" s="88">
        <v>67.44</v>
      </c>
      <c r="I1485" s="47">
        <v>-270446</v>
      </c>
      <c r="J1485" s="47">
        <v>90090</v>
      </c>
      <c r="K1485" s="47">
        <v>-431225</v>
      </c>
      <c r="L1485" s="47">
        <v>1150060</v>
      </c>
      <c r="N1485" s="3" t="str">
        <f t="shared" si="368"/>
        <v>1</v>
      </c>
      <c r="O1485" s="3" t="str">
        <f t="shared" si="369"/>
        <v>0</v>
      </c>
      <c r="P1485" s="3" t="str">
        <f t="shared" si="370"/>
        <v>1</v>
      </c>
      <c r="Q1485" s="3" t="str">
        <f t="shared" si="371"/>
        <v>0</v>
      </c>
      <c r="R1485" s="8">
        <f t="shared" si="372"/>
        <v>2</v>
      </c>
      <c r="S1485" s="6">
        <f t="shared" si="373"/>
        <v>67.44</v>
      </c>
      <c r="T1485" s="6">
        <f t="shared" si="374"/>
        <v>0.96579118511235362</v>
      </c>
      <c r="V1485" s="3" t="str">
        <f t="shared" si="375"/>
        <v>PASS</v>
      </c>
      <c r="W1485" s="3" t="str">
        <f t="shared" si="376"/>
        <v>PASS</v>
      </c>
      <c r="X1485" s="3" t="str">
        <f t="shared" si="377"/>
        <v>PASS</v>
      </c>
      <c r="Y1485" s="3" t="str">
        <f t="shared" si="378"/>
        <v>PASS</v>
      </c>
      <c r="Z1485" s="3" t="str">
        <f t="shared" si="379"/>
        <v>PASS</v>
      </c>
      <c r="AA1485" s="17">
        <f t="shared" si="380"/>
        <v>3</v>
      </c>
      <c r="AB1485" s="3" t="str">
        <f t="shared" si="381"/>
        <v>A039740</v>
      </c>
      <c r="AC1485" s="13" t="str">
        <f t="shared" si="382"/>
        <v>한국정보공학</v>
      </c>
    </row>
    <row r="1486" spans="1:29" hidden="1">
      <c r="A1486" s="55">
        <f t="shared" si="383"/>
        <v>1478</v>
      </c>
      <c r="B1486" s="143" t="s">
        <v>577</v>
      </c>
      <c r="C1486" s="175" t="s">
        <v>3556</v>
      </c>
      <c r="D1486" s="37" t="s">
        <v>2288</v>
      </c>
      <c r="E1486" s="38">
        <v>52541</v>
      </c>
      <c r="F1486" s="39">
        <v>53638693</v>
      </c>
      <c r="G1486" s="39">
        <v>14629862</v>
      </c>
      <c r="H1486" s="88">
        <v>27.27</v>
      </c>
      <c r="I1486" s="47">
        <v>563311</v>
      </c>
      <c r="J1486" s="47">
        <v>888551</v>
      </c>
      <c r="K1486" s="47">
        <v>883056</v>
      </c>
      <c r="L1486" s="47">
        <v>1124818</v>
      </c>
      <c r="N1486" s="3" t="str">
        <f t="shared" si="368"/>
        <v>0</v>
      </c>
      <c r="O1486" s="3" t="str">
        <f t="shared" si="369"/>
        <v>0</v>
      </c>
      <c r="P1486" s="3" t="str">
        <f t="shared" si="370"/>
        <v>0</v>
      </c>
      <c r="Q1486" s="3" t="str">
        <f t="shared" si="371"/>
        <v>0</v>
      </c>
      <c r="R1486" s="8">
        <f t="shared" si="372"/>
        <v>0</v>
      </c>
      <c r="S1486" s="6">
        <f t="shared" si="373"/>
        <v>27.27</v>
      </c>
      <c r="T1486" s="6">
        <f t="shared" si="374"/>
        <v>6.4500751351268013</v>
      </c>
      <c r="V1486" s="3" t="str">
        <f t="shared" si="375"/>
        <v>PASS</v>
      </c>
      <c r="W1486" s="3" t="str">
        <f t="shared" si="376"/>
        <v>PASS</v>
      </c>
      <c r="X1486" s="3" t="str">
        <f t="shared" si="377"/>
        <v>PASS</v>
      </c>
      <c r="Y1486" s="3" t="str">
        <f t="shared" si="378"/>
        <v>PASS</v>
      </c>
      <c r="Z1486" s="3" t="str">
        <f t="shared" si="379"/>
        <v>PASS</v>
      </c>
      <c r="AA1486" s="17">
        <f t="shared" si="380"/>
        <v>3</v>
      </c>
      <c r="AB1486" s="3" t="str">
        <f t="shared" si="381"/>
        <v>A023450</v>
      </c>
      <c r="AC1486" s="13" t="str">
        <f t="shared" si="382"/>
        <v>동남합성</v>
      </c>
    </row>
    <row r="1487" spans="1:29" hidden="1">
      <c r="A1487" s="55">
        <f t="shared" si="383"/>
        <v>1479</v>
      </c>
      <c r="B1487" s="143" t="s">
        <v>636</v>
      </c>
      <c r="C1487" s="175" t="s">
        <v>3525</v>
      </c>
      <c r="D1487" s="37" t="s">
        <v>2288</v>
      </c>
      <c r="E1487" s="38">
        <v>57100</v>
      </c>
      <c r="F1487" s="39">
        <v>107339951</v>
      </c>
      <c r="G1487" s="39">
        <v>12882279</v>
      </c>
      <c r="H1487" s="88">
        <v>12</v>
      </c>
      <c r="I1487" s="47">
        <v>908006</v>
      </c>
      <c r="J1487" s="47">
        <v>1495939</v>
      </c>
      <c r="K1487" s="47">
        <v>649163</v>
      </c>
      <c r="L1487" s="47">
        <v>-2947951</v>
      </c>
      <c r="N1487" s="3" t="str">
        <f t="shared" si="368"/>
        <v>0</v>
      </c>
      <c r="O1487" s="3" t="str">
        <f t="shared" si="369"/>
        <v>0</v>
      </c>
      <c r="P1487" s="3" t="str">
        <f t="shared" si="370"/>
        <v>0</v>
      </c>
      <c r="Q1487" s="3" t="str">
        <f t="shared" si="371"/>
        <v>1</v>
      </c>
      <c r="R1487" s="8">
        <f t="shared" si="372"/>
        <v>1</v>
      </c>
      <c r="S1487" s="6">
        <f t="shared" si="373"/>
        <v>12</v>
      </c>
      <c r="T1487" s="6">
        <f t="shared" si="374"/>
        <v>9.7966320107599092E-2</v>
      </c>
      <c r="V1487" s="3" t="str">
        <f t="shared" si="375"/>
        <v>PASS</v>
      </c>
      <c r="W1487" s="3" t="str">
        <f t="shared" si="376"/>
        <v>PASS</v>
      </c>
      <c r="X1487" s="3" t="str">
        <f t="shared" si="377"/>
        <v>PASS</v>
      </c>
      <c r="Y1487" s="3" t="str">
        <f t="shared" si="378"/>
        <v>PASS</v>
      </c>
      <c r="Z1487" s="3" t="str">
        <f t="shared" si="379"/>
        <v>PASS</v>
      </c>
      <c r="AA1487" s="17">
        <f t="shared" si="380"/>
        <v>3</v>
      </c>
      <c r="AB1487" s="3" t="str">
        <f t="shared" si="381"/>
        <v>A026940</v>
      </c>
      <c r="AC1487" s="13" t="str">
        <f t="shared" si="382"/>
        <v>부국철강</v>
      </c>
    </row>
    <row r="1488" spans="1:29" hidden="1">
      <c r="A1488" s="55">
        <f t="shared" si="383"/>
        <v>1480</v>
      </c>
      <c r="B1488" s="143" t="s">
        <v>1508</v>
      </c>
      <c r="C1488" s="175" t="s">
        <v>3527</v>
      </c>
      <c r="D1488" s="37" t="s">
        <v>2287</v>
      </c>
      <c r="E1488" s="38">
        <v>55652</v>
      </c>
      <c r="F1488" s="39">
        <v>79023272</v>
      </c>
      <c r="G1488" s="39">
        <v>25706203</v>
      </c>
      <c r="H1488" s="88">
        <v>32.53</v>
      </c>
      <c r="I1488" s="47">
        <v>1377469</v>
      </c>
      <c r="J1488" s="47">
        <v>1722964</v>
      </c>
      <c r="K1488" s="47">
        <v>963871</v>
      </c>
      <c r="L1488" s="47">
        <v>280702</v>
      </c>
      <c r="N1488" s="3" t="str">
        <f t="shared" si="368"/>
        <v>0</v>
      </c>
      <c r="O1488" s="3" t="str">
        <f t="shared" si="369"/>
        <v>0</v>
      </c>
      <c r="P1488" s="3" t="str">
        <f t="shared" si="370"/>
        <v>0</v>
      </c>
      <c r="Q1488" s="3" t="str">
        <f t="shared" si="371"/>
        <v>0</v>
      </c>
      <c r="R1488" s="8">
        <f t="shared" si="372"/>
        <v>0</v>
      </c>
      <c r="S1488" s="6">
        <f t="shared" si="373"/>
        <v>32.53</v>
      </c>
      <c r="T1488" s="6">
        <f t="shared" si="374"/>
        <v>5.4983878673107842</v>
      </c>
      <c r="V1488" s="3" t="str">
        <f t="shared" si="375"/>
        <v>PASS</v>
      </c>
      <c r="W1488" s="3" t="str">
        <f t="shared" si="376"/>
        <v>PASS</v>
      </c>
      <c r="X1488" s="3" t="str">
        <f t="shared" si="377"/>
        <v>PASS</v>
      </c>
      <c r="Y1488" s="3" t="str">
        <f t="shared" si="378"/>
        <v>PASS</v>
      </c>
      <c r="Z1488" s="3" t="str">
        <f t="shared" si="379"/>
        <v>PASS</v>
      </c>
      <c r="AA1488" s="17">
        <f t="shared" si="380"/>
        <v>3</v>
      </c>
      <c r="AB1488" s="3" t="str">
        <f t="shared" si="381"/>
        <v>A126640</v>
      </c>
      <c r="AC1488" s="13" t="str">
        <f t="shared" si="382"/>
        <v>화신정공</v>
      </c>
    </row>
    <row r="1489" spans="1:29" hidden="1">
      <c r="A1489" s="55">
        <f t="shared" si="383"/>
        <v>1481</v>
      </c>
      <c r="B1489" s="146" t="s">
        <v>578</v>
      </c>
      <c r="C1489" s="176" t="s">
        <v>1941</v>
      </c>
      <c r="D1489" s="40" t="s">
        <v>1474</v>
      </c>
      <c r="E1489" s="41">
        <v>55986</v>
      </c>
      <c r="F1489" s="42">
        <v>96058715</v>
      </c>
      <c r="G1489" s="42">
        <v>39226836</v>
      </c>
      <c r="H1489" s="89">
        <v>40.840000000000003</v>
      </c>
      <c r="I1489" s="48">
        <v>197731</v>
      </c>
      <c r="J1489" s="48">
        <v>788349</v>
      </c>
      <c r="K1489" s="48">
        <v>2264118</v>
      </c>
      <c r="L1489" s="48">
        <v>-3275859</v>
      </c>
      <c r="N1489" s="3" t="str">
        <f t="shared" si="368"/>
        <v>0</v>
      </c>
      <c r="O1489" s="3" t="str">
        <f t="shared" si="369"/>
        <v>0</v>
      </c>
      <c r="P1489" s="3" t="str">
        <f t="shared" si="370"/>
        <v>0</v>
      </c>
      <c r="Q1489" s="3" t="str">
        <f t="shared" si="371"/>
        <v>1</v>
      </c>
      <c r="R1489" s="8">
        <f t="shared" si="372"/>
        <v>1</v>
      </c>
      <c r="S1489" s="6" t="str">
        <f t="shared" si="373"/>
        <v/>
      </c>
      <c r="T1489" s="6">
        <f t="shared" si="374"/>
        <v>-2.6713869741022456E-2</v>
      </c>
      <c r="V1489" s="3" t="str">
        <f t="shared" si="375"/>
        <v>PASS</v>
      </c>
      <c r="W1489" s="3" t="str">
        <f t="shared" si="376"/>
        <v>PASS</v>
      </c>
      <c r="X1489" s="3" t="str">
        <f t="shared" si="377"/>
        <v>PASS</v>
      </c>
      <c r="Y1489" s="3" t="str">
        <f t="shared" si="378"/>
        <v>PASS</v>
      </c>
      <c r="Z1489" s="3" t="str">
        <f t="shared" si="379"/>
        <v>PASS</v>
      </c>
      <c r="AA1489" s="17">
        <f t="shared" si="380"/>
        <v>3</v>
      </c>
      <c r="AB1489" s="3" t="str">
        <f t="shared" si="381"/>
        <v>A023460</v>
      </c>
      <c r="AC1489" s="13" t="str">
        <f t="shared" si="382"/>
        <v>CNH</v>
      </c>
    </row>
    <row r="1490" spans="1:29" hidden="1">
      <c r="A1490" s="55">
        <f t="shared" si="383"/>
        <v>1482</v>
      </c>
      <c r="B1490" s="143" t="s">
        <v>2490</v>
      </c>
      <c r="C1490" s="175" t="s">
        <v>3565</v>
      </c>
      <c r="D1490" s="37" t="s">
        <v>2289</v>
      </c>
      <c r="E1490" s="38">
        <v>55443</v>
      </c>
      <c r="F1490" s="39">
        <v>69417251</v>
      </c>
      <c r="G1490" s="39">
        <v>30256900</v>
      </c>
      <c r="H1490" s="88">
        <v>43.59</v>
      </c>
      <c r="I1490" s="47">
        <v>668021</v>
      </c>
      <c r="J1490" s="47">
        <v>1742643</v>
      </c>
      <c r="K1490" s="47">
        <v>1059113</v>
      </c>
      <c r="L1490" s="47">
        <v>-940472</v>
      </c>
      <c r="N1490" s="3" t="str">
        <f t="shared" si="368"/>
        <v>0</v>
      </c>
      <c r="O1490" s="3" t="str">
        <f t="shared" si="369"/>
        <v>0</v>
      </c>
      <c r="P1490" s="3" t="str">
        <f t="shared" si="370"/>
        <v>0</v>
      </c>
      <c r="Q1490" s="3" t="str">
        <f t="shared" si="371"/>
        <v>1</v>
      </c>
      <c r="R1490" s="8">
        <f t="shared" si="372"/>
        <v>1</v>
      </c>
      <c r="S1490" s="6">
        <f t="shared" si="373"/>
        <v>43.59</v>
      </c>
      <c r="T1490" s="6">
        <f t="shared" si="374"/>
        <v>3.6436259914700453</v>
      </c>
      <c r="V1490" s="3" t="str">
        <f t="shared" si="375"/>
        <v>PASS</v>
      </c>
      <c r="W1490" s="3" t="str">
        <f t="shared" si="376"/>
        <v>PASS</v>
      </c>
      <c r="X1490" s="3" t="str">
        <f t="shared" si="377"/>
        <v>PASS</v>
      </c>
      <c r="Y1490" s="3" t="str">
        <f t="shared" si="378"/>
        <v>PASS</v>
      </c>
      <c r="Z1490" s="3" t="str">
        <f t="shared" si="379"/>
        <v>PASS</v>
      </c>
      <c r="AA1490" s="17">
        <f t="shared" si="380"/>
        <v>3</v>
      </c>
      <c r="AB1490" s="3" t="str">
        <f t="shared" si="381"/>
        <v>A090410</v>
      </c>
      <c r="AC1490" s="13" t="str">
        <f t="shared" si="382"/>
        <v>덕신하우징</v>
      </c>
    </row>
    <row r="1491" spans="1:29" hidden="1">
      <c r="A1491" s="55">
        <f t="shared" si="383"/>
        <v>1483</v>
      </c>
      <c r="B1491" s="143" t="s">
        <v>333</v>
      </c>
      <c r="C1491" s="175" t="s">
        <v>3548</v>
      </c>
      <c r="D1491" s="37" t="s">
        <v>2286</v>
      </c>
      <c r="E1491" s="38">
        <v>53291</v>
      </c>
      <c r="F1491" s="39">
        <v>113937432</v>
      </c>
      <c r="G1491" s="39">
        <v>17324140</v>
      </c>
      <c r="H1491" s="88">
        <v>15.2</v>
      </c>
      <c r="I1491" s="47">
        <v>-1812640</v>
      </c>
      <c r="J1491" s="47">
        <v>-279534</v>
      </c>
      <c r="K1491" s="47">
        <v>371066</v>
      </c>
      <c r="L1491" s="47">
        <v>-551831</v>
      </c>
      <c r="N1491" s="3" t="str">
        <f t="shared" si="368"/>
        <v>1</v>
      </c>
      <c r="O1491" s="3" t="str">
        <f t="shared" si="369"/>
        <v>1</v>
      </c>
      <c r="P1491" s="3" t="str">
        <f t="shared" si="370"/>
        <v>0</v>
      </c>
      <c r="Q1491" s="3" t="str">
        <f t="shared" si="371"/>
        <v>1</v>
      </c>
      <c r="R1491" s="8">
        <f t="shared" si="372"/>
        <v>3</v>
      </c>
      <c r="S1491" s="6">
        <f t="shared" si="373"/>
        <v>15.2</v>
      </c>
      <c r="T1491" s="6">
        <f t="shared" si="374"/>
        <v>-1.994901026029795</v>
      </c>
      <c r="V1491" s="3" t="str">
        <f t="shared" si="375"/>
        <v>PASS</v>
      </c>
      <c r="W1491" s="3" t="str">
        <f t="shared" si="376"/>
        <v>PASS</v>
      </c>
      <c r="X1491" s="3" t="str">
        <f t="shared" si="377"/>
        <v>PASS</v>
      </c>
      <c r="Y1491" s="3" t="str">
        <f t="shared" si="378"/>
        <v>PASS</v>
      </c>
      <c r="Z1491" s="3" t="str">
        <f t="shared" si="379"/>
        <v>PASS</v>
      </c>
      <c r="AA1491" s="17">
        <f t="shared" si="380"/>
        <v>3</v>
      </c>
      <c r="AB1491" s="3" t="str">
        <f t="shared" si="381"/>
        <v>A008110</v>
      </c>
      <c r="AC1491" s="13" t="str">
        <f t="shared" si="382"/>
        <v>대동전자</v>
      </c>
    </row>
    <row r="1492" spans="1:29">
      <c r="A1492" s="55">
        <f t="shared" si="383"/>
        <v>1484</v>
      </c>
      <c r="B1492" s="143" t="s">
        <v>204</v>
      </c>
      <c r="C1492" s="175" t="s">
        <v>1737</v>
      </c>
      <c r="D1492" s="37" t="s">
        <v>2293</v>
      </c>
      <c r="E1492" s="38">
        <v>52469</v>
      </c>
      <c r="F1492" s="39">
        <v>25915336</v>
      </c>
      <c r="G1492" s="39">
        <v>30950768</v>
      </c>
      <c r="H1492" s="88" t="s">
        <v>2311</v>
      </c>
      <c r="I1492" s="47">
        <v>592538</v>
      </c>
      <c r="J1492" s="47">
        <v>251925</v>
      </c>
      <c r="K1492" s="47">
        <v>382400</v>
      </c>
      <c r="L1492" s="47">
        <v>232390</v>
      </c>
      <c r="N1492" s="3" t="str">
        <f t="shared" si="368"/>
        <v>0</v>
      </c>
      <c r="O1492" s="3" t="str">
        <f t="shared" si="369"/>
        <v>0</v>
      </c>
      <c r="P1492" s="3" t="str">
        <f t="shared" si="370"/>
        <v>0</v>
      </c>
      <c r="Q1492" s="3" t="str">
        <f t="shared" si="371"/>
        <v>0</v>
      </c>
      <c r="R1492" s="8">
        <f t="shared" si="372"/>
        <v>0</v>
      </c>
      <c r="S1492" s="6" t="str">
        <f t="shared" si="373"/>
        <v>일부잠식</v>
      </c>
      <c r="T1492" s="6">
        <f t="shared" si="374"/>
        <v>5.6308473098708811</v>
      </c>
      <c r="V1492" s="3" t="str">
        <f t="shared" si="375"/>
        <v>FAIL</v>
      </c>
      <c r="W1492" s="3" t="str">
        <f t="shared" si="376"/>
        <v>FAIL</v>
      </c>
      <c r="X1492" s="3" t="str">
        <f t="shared" si="377"/>
        <v>PASS</v>
      </c>
      <c r="Y1492" s="3" t="str">
        <f t="shared" si="378"/>
        <v>PASS</v>
      </c>
      <c r="Z1492" s="3" t="str">
        <f t="shared" si="379"/>
        <v>PASS</v>
      </c>
      <c r="AA1492" s="17">
        <f t="shared" si="380"/>
        <v>1</v>
      </c>
      <c r="AB1492" s="3" t="str">
        <f t="shared" si="381"/>
        <v>A004410</v>
      </c>
      <c r="AC1492" s="13" t="str">
        <f t="shared" si="382"/>
        <v>서울식품</v>
      </c>
    </row>
    <row r="1493" spans="1:29" hidden="1">
      <c r="A1493" s="55">
        <f t="shared" si="383"/>
        <v>1485</v>
      </c>
      <c r="B1493" s="143" t="s">
        <v>399</v>
      </c>
      <c r="C1493" s="175" t="s">
        <v>3524</v>
      </c>
      <c r="D1493" s="37" t="s">
        <v>2289</v>
      </c>
      <c r="E1493" s="38">
        <v>58190</v>
      </c>
      <c r="F1493" s="39">
        <v>126250000</v>
      </c>
      <c r="G1493" s="39">
        <v>33533820</v>
      </c>
      <c r="H1493" s="88">
        <v>26.56</v>
      </c>
      <c r="I1493" s="47">
        <v>2498680</v>
      </c>
      <c r="J1493" s="47">
        <v>2597269</v>
      </c>
      <c r="K1493" s="47">
        <v>527954</v>
      </c>
      <c r="L1493" s="47">
        <v>-3316658</v>
      </c>
      <c r="N1493" s="3" t="str">
        <f t="shared" si="368"/>
        <v>0</v>
      </c>
      <c r="O1493" s="3" t="str">
        <f t="shared" si="369"/>
        <v>0</v>
      </c>
      <c r="P1493" s="3" t="str">
        <f t="shared" si="370"/>
        <v>0</v>
      </c>
      <c r="Q1493" s="3" t="str">
        <f t="shared" si="371"/>
        <v>1</v>
      </c>
      <c r="R1493" s="8">
        <f t="shared" si="372"/>
        <v>1</v>
      </c>
      <c r="S1493" s="6">
        <f t="shared" si="373"/>
        <v>26.56</v>
      </c>
      <c r="T1493" s="6">
        <f t="shared" si="374"/>
        <v>1.827520792079208</v>
      </c>
      <c r="V1493" s="3" t="str">
        <f t="shared" si="375"/>
        <v>PASS</v>
      </c>
      <c r="W1493" s="3" t="str">
        <f t="shared" si="376"/>
        <v>PASS</v>
      </c>
      <c r="X1493" s="3" t="str">
        <f t="shared" si="377"/>
        <v>PASS</v>
      </c>
      <c r="Y1493" s="3" t="str">
        <f t="shared" si="378"/>
        <v>PASS</v>
      </c>
      <c r="Z1493" s="3" t="str">
        <f t="shared" si="379"/>
        <v>PASS</v>
      </c>
      <c r="AA1493" s="17">
        <f t="shared" si="380"/>
        <v>3</v>
      </c>
      <c r="AB1493" s="3" t="str">
        <f t="shared" si="381"/>
        <v>A010660</v>
      </c>
      <c r="AC1493" s="13" t="str">
        <f t="shared" si="382"/>
        <v>화천기계</v>
      </c>
    </row>
    <row r="1494" spans="1:29" hidden="1">
      <c r="A1494" s="55">
        <f t="shared" si="383"/>
        <v>1486</v>
      </c>
      <c r="B1494" s="146" t="s">
        <v>1146</v>
      </c>
      <c r="C1494" s="176" t="s">
        <v>3594</v>
      </c>
      <c r="D1494" s="40" t="s">
        <v>2289</v>
      </c>
      <c r="E1494" s="41">
        <v>48981</v>
      </c>
      <c r="F1494" s="42">
        <v>80763376</v>
      </c>
      <c r="G1494" s="42">
        <v>48122447</v>
      </c>
      <c r="H1494" s="89">
        <v>59.58</v>
      </c>
      <c r="I1494" s="48">
        <v>212831</v>
      </c>
      <c r="J1494" s="48">
        <v>1546305</v>
      </c>
      <c r="K1494" s="48">
        <v>1310059</v>
      </c>
      <c r="L1494" s="48">
        <v>776397</v>
      </c>
      <c r="N1494" s="3" t="str">
        <f t="shared" si="368"/>
        <v>0</v>
      </c>
      <c r="O1494" s="3" t="str">
        <f t="shared" si="369"/>
        <v>0</v>
      </c>
      <c r="P1494" s="3" t="str">
        <f t="shared" si="370"/>
        <v>0</v>
      </c>
      <c r="Q1494" s="3" t="str">
        <f t="shared" si="371"/>
        <v>0</v>
      </c>
      <c r="R1494" s="8">
        <f t="shared" si="372"/>
        <v>0</v>
      </c>
      <c r="S1494" s="6">
        <f t="shared" si="373"/>
        <v>59.58</v>
      </c>
      <c r="T1494" s="6">
        <f t="shared" si="374"/>
        <v>4.7615542965910684</v>
      </c>
      <c r="V1494" s="3" t="str">
        <f t="shared" si="375"/>
        <v>PASS</v>
      </c>
      <c r="W1494" s="3" t="str">
        <f t="shared" si="376"/>
        <v>PASS</v>
      </c>
      <c r="X1494" s="3" t="str">
        <f t="shared" si="377"/>
        <v>PASS</v>
      </c>
      <c r="Y1494" s="3" t="str">
        <f t="shared" si="378"/>
        <v>PASS</v>
      </c>
      <c r="Z1494" s="3" t="str">
        <f t="shared" si="379"/>
        <v>PASS</v>
      </c>
      <c r="AA1494" s="17">
        <f t="shared" si="380"/>
        <v>3</v>
      </c>
      <c r="AB1494" s="3" t="str">
        <f t="shared" si="381"/>
        <v>A067900</v>
      </c>
      <c r="AC1494" s="13" t="str">
        <f t="shared" si="382"/>
        <v>와이엔텍</v>
      </c>
    </row>
    <row r="1495" spans="1:29" hidden="1">
      <c r="A1495" s="55">
        <f t="shared" si="383"/>
        <v>1487</v>
      </c>
      <c r="B1495" s="143" t="s">
        <v>541</v>
      </c>
      <c r="C1495" s="175" t="s">
        <v>3623</v>
      </c>
      <c r="D1495" s="37" t="s">
        <v>2287</v>
      </c>
      <c r="E1495" s="38">
        <v>51092</v>
      </c>
      <c r="F1495" s="39">
        <v>203670906</v>
      </c>
      <c r="G1495" s="39">
        <v>159337697</v>
      </c>
      <c r="H1495" s="88">
        <v>78.23</v>
      </c>
      <c r="I1495" s="47">
        <v>-306881</v>
      </c>
      <c r="J1495" s="47">
        <v>35647663</v>
      </c>
      <c r="K1495" s="47">
        <v>-4757286</v>
      </c>
      <c r="L1495" s="47">
        <v>494180</v>
      </c>
      <c r="N1495" s="3" t="str">
        <f t="shared" si="368"/>
        <v>1</v>
      </c>
      <c r="O1495" s="3" t="str">
        <f t="shared" si="369"/>
        <v>0</v>
      </c>
      <c r="P1495" s="3" t="str">
        <f t="shared" si="370"/>
        <v>1</v>
      </c>
      <c r="Q1495" s="3" t="str">
        <f t="shared" si="371"/>
        <v>0</v>
      </c>
      <c r="R1495" s="8">
        <f t="shared" si="372"/>
        <v>2</v>
      </c>
      <c r="S1495" s="6">
        <f t="shared" si="373"/>
        <v>78.23</v>
      </c>
      <c r="T1495" s="6">
        <f t="shared" si="374"/>
        <v>15.258770440192377</v>
      </c>
      <c r="V1495" s="3" t="str">
        <f t="shared" si="375"/>
        <v>PASS</v>
      </c>
      <c r="W1495" s="3" t="str">
        <f t="shared" si="376"/>
        <v>PASS</v>
      </c>
      <c r="X1495" s="3" t="str">
        <f t="shared" si="377"/>
        <v>PASS</v>
      </c>
      <c r="Y1495" s="3" t="str">
        <f t="shared" si="378"/>
        <v>PASS</v>
      </c>
      <c r="Z1495" s="3" t="str">
        <f t="shared" si="379"/>
        <v>PASS</v>
      </c>
      <c r="AA1495" s="17">
        <f t="shared" si="380"/>
        <v>3</v>
      </c>
      <c r="AB1495" s="3" t="str">
        <f t="shared" si="381"/>
        <v>A019010</v>
      </c>
      <c r="AC1495" s="13" t="str">
        <f t="shared" si="382"/>
        <v>그랜드백화점</v>
      </c>
    </row>
    <row r="1496" spans="1:29" hidden="1">
      <c r="A1496" s="55">
        <f t="shared" si="383"/>
        <v>1488</v>
      </c>
      <c r="B1496" s="143" t="s">
        <v>2190</v>
      </c>
      <c r="C1496" s="175" t="s">
        <v>3487</v>
      </c>
      <c r="D1496" s="37" t="s">
        <v>2286</v>
      </c>
      <c r="E1496" s="38">
        <v>68873</v>
      </c>
      <c r="F1496" s="39">
        <v>29326048</v>
      </c>
      <c r="G1496" s="39">
        <v>27808142</v>
      </c>
      <c r="H1496" s="88">
        <v>94.82</v>
      </c>
      <c r="I1496" s="47">
        <v>868034</v>
      </c>
      <c r="J1496" s="47">
        <v>581458</v>
      </c>
      <c r="K1496" s="47">
        <v>77335</v>
      </c>
      <c r="L1496" s="47">
        <v>473821</v>
      </c>
      <c r="N1496" s="3" t="str">
        <f t="shared" si="368"/>
        <v>0</v>
      </c>
      <c r="O1496" s="3" t="str">
        <f t="shared" si="369"/>
        <v>0</v>
      </c>
      <c r="P1496" s="3" t="str">
        <f t="shared" si="370"/>
        <v>0</v>
      </c>
      <c r="Q1496" s="3" t="str">
        <f t="shared" si="371"/>
        <v>0</v>
      </c>
      <c r="R1496" s="8">
        <f t="shared" si="372"/>
        <v>0</v>
      </c>
      <c r="S1496" s="6">
        <f t="shared" si="373"/>
        <v>94.82</v>
      </c>
      <c r="T1496" s="6">
        <f t="shared" si="374"/>
        <v>6.8220852669954031</v>
      </c>
      <c r="V1496" s="3" t="str">
        <f t="shared" si="375"/>
        <v>PASS</v>
      </c>
      <c r="W1496" s="3" t="str">
        <f t="shared" si="376"/>
        <v>PASS</v>
      </c>
      <c r="X1496" s="3" t="str">
        <f t="shared" si="377"/>
        <v>PASS</v>
      </c>
      <c r="Y1496" s="3" t="str">
        <f t="shared" si="378"/>
        <v>PASS</v>
      </c>
      <c r="Z1496" s="3" t="str">
        <f t="shared" si="379"/>
        <v>PASS</v>
      </c>
      <c r="AA1496" s="17">
        <f t="shared" si="380"/>
        <v>3</v>
      </c>
      <c r="AB1496" s="3" t="str">
        <f t="shared" si="381"/>
        <v>A046970</v>
      </c>
      <c r="AC1496" s="13" t="str">
        <f t="shared" si="382"/>
        <v>우리로</v>
      </c>
    </row>
    <row r="1497" spans="1:29">
      <c r="A1497" s="55">
        <f t="shared" si="383"/>
        <v>1489</v>
      </c>
      <c r="B1497" s="143" t="s">
        <v>1033</v>
      </c>
      <c r="C1497" s="175" t="s">
        <v>3550</v>
      </c>
      <c r="D1497" s="37" t="s">
        <v>2287</v>
      </c>
      <c r="E1497" s="38">
        <v>59840</v>
      </c>
      <c r="F1497" s="39">
        <v>15329781</v>
      </c>
      <c r="G1497" s="39">
        <v>19858865</v>
      </c>
      <c r="H1497" s="88">
        <v>129.54</v>
      </c>
      <c r="I1497" s="47">
        <v>-465961</v>
      </c>
      <c r="J1497" s="47">
        <v>-319887</v>
      </c>
      <c r="K1497" s="47">
        <v>-674147</v>
      </c>
      <c r="L1497" s="47">
        <v>-17259146</v>
      </c>
      <c r="N1497" s="3" t="str">
        <f t="shared" si="368"/>
        <v>1</v>
      </c>
      <c r="O1497" s="3" t="str">
        <f t="shared" si="369"/>
        <v>1</v>
      </c>
      <c r="P1497" s="3" t="str">
        <f t="shared" si="370"/>
        <v>1</v>
      </c>
      <c r="Q1497" s="3" t="str">
        <f t="shared" si="371"/>
        <v>1</v>
      </c>
      <c r="R1497" s="8">
        <f t="shared" si="372"/>
        <v>4</v>
      </c>
      <c r="S1497" s="6">
        <f t="shared" si="373"/>
        <v>129.54</v>
      </c>
      <c r="T1497" s="6">
        <f t="shared" si="374"/>
        <v>-122.10964396686424</v>
      </c>
      <c r="V1497" s="3" t="str">
        <f t="shared" si="375"/>
        <v>PASS</v>
      </c>
      <c r="W1497" s="3" t="str">
        <f t="shared" si="376"/>
        <v>PASS</v>
      </c>
      <c r="X1497" s="3" t="str">
        <f t="shared" si="377"/>
        <v>FAIL</v>
      </c>
      <c r="Y1497" s="3" t="str">
        <f t="shared" si="378"/>
        <v>FAIL</v>
      </c>
      <c r="Z1497" s="3" t="str">
        <f t="shared" si="379"/>
        <v>FAIL</v>
      </c>
      <c r="AA1497" s="17">
        <f t="shared" si="380"/>
        <v>2</v>
      </c>
      <c r="AB1497" s="3" t="str">
        <f t="shared" si="381"/>
        <v>A056000</v>
      </c>
      <c r="AC1497" s="13" t="str">
        <f t="shared" si="382"/>
        <v>코원</v>
      </c>
    </row>
    <row r="1498" spans="1:29" hidden="1">
      <c r="A1498" s="55">
        <f t="shared" si="383"/>
        <v>1490</v>
      </c>
      <c r="B1498" s="143" t="s">
        <v>301</v>
      </c>
      <c r="C1498" s="175" t="s">
        <v>3529</v>
      </c>
      <c r="D1498" s="37" t="s">
        <v>2288</v>
      </c>
      <c r="E1498" s="38">
        <v>61807</v>
      </c>
      <c r="F1498" s="39">
        <v>10965754</v>
      </c>
      <c r="G1498" s="39">
        <v>15793962</v>
      </c>
      <c r="H1498" s="88">
        <v>144.03</v>
      </c>
      <c r="I1498" s="47">
        <v>-349931</v>
      </c>
      <c r="J1498" s="47">
        <v>616871</v>
      </c>
      <c r="K1498" s="47">
        <v>75948</v>
      </c>
      <c r="L1498" s="47">
        <v>43837</v>
      </c>
      <c r="N1498" s="3" t="str">
        <f t="shared" si="368"/>
        <v>1</v>
      </c>
      <c r="O1498" s="3" t="str">
        <f t="shared" si="369"/>
        <v>0</v>
      </c>
      <c r="P1498" s="3" t="str">
        <f t="shared" si="370"/>
        <v>0</v>
      </c>
      <c r="Q1498" s="3" t="str">
        <f t="shared" si="371"/>
        <v>0</v>
      </c>
      <c r="R1498" s="8">
        <f t="shared" si="372"/>
        <v>1</v>
      </c>
      <c r="S1498" s="6">
        <f t="shared" si="373"/>
        <v>144.03</v>
      </c>
      <c r="T1498" s="6">
        <f t="shared" si="374"/>
        <v>3.5266612765524377</v>
      </c>
      <c r="V1498" s="3" t="str">
        <f t="shared" si="375"/>
        <v>PASS</v>
      </c>
      <c r="W1498" s="3" t="str">
        <f t="shared" si="376"/>
        <v>PASS</v>
      </c>
      <c r="X1498" s="3" t="str">
        <f t="shared" si="377"/>
        <v>PASS</v>
      </c>
      <c r="Y1498" s="3" t="str">
        <f t="shared" si="378"/>
        <v>PASS</v>
      </c>
      <c r="Z1498" s="3" t="str">
        <f t="shared" si="379"/>
        <v>PASS</v>
      </c>
      <c r="AA1498" s="17">
        <f t="shared" si="380"/>
        <v>3</v>
      </c>
      <c r="AB1498" s="3" t="str">
        <f t="shared" si="381"/>
        <v>A006920</v>
      </c>
      <c r="AC1498" s="13" t="str">
        <f t="shared" si="382"/>
        <v>모헨즈</v>
      </c>
    </row>
    <row r="1499" spans="1:29" hidden="1">
      <c r="A1499" s="55">
        <f t="shared" si="383"/>
        <v>1491</v>
      </c>
      <c r="B1499" s="146" t="s">
        <v>3553</v>
      </c>
      <c r="C1499" s="176" t="s">
        <v>3554</v>
      </c>
      <c r="D1499" s="40" t="s">
        <v>2287</v>
      </c>
      <c r="E1499" s="41">
        <v>49665</v>
      </c>
      <c r="F1499" s="42"/>
      <c r="G1499" s="42"/>
      <c r="H1499" s="89"/>
      <c r="I1499" s="48"/>
      <c r="J1499" s="48"/>
      <c r="K1499" s="48"/>
      <c r="L1499" s="48"/>
      <c r="N1499" s="3" t="str">
        <f t="shared" si="368"/>
        <v>1</v>
      </c>
      <c r="O1499" s="3" t="str">
        <f t="shared" si="369"/>
        <v>1</v>
      </c>
      <c r="P1499" s="3" t="str">
        <f t="shared" si="370"/>
        <v>1</v>
      </c>
      <c r="Q1499" s="3" t="str">
        <f t="shared" si="371"/>
        <v>1</v>
      </c>
      <c r="R1499" s="8">
        <f t="shared" si="372"/>
        <v>4</v>
      </c>
      <c r="S1499" s="6">
        <f t="shared" si="373"/>
        <v>0</v>
      </c>
      <c r="T1499" s="6" t="e">
        <f t="shared" si="374"/>
        <v>#DIV/0!</v>
      </c>
      <c r="V1499" s="3" t="str">
        <f t="shared" si="375"/>
        <v>PASS</v>
      </c>
      <c r="W1499" s="3" t="str">
        <f t="shared" si="376"/>
        <v>PASS</v>
      </c>
      <c r="X1499" s="3" t="str">
        <f t="shared" si="377"/>
        <v>PASS</v>
      </c>
      <c r="Y1499" s="3" t="str">
        <f t="shared" si="378"/>
        <v>FAIL</v>
      </c>
      <c r="Z1499" s="3" t="str">
        <f t="shared" si="379"/>
        <v/>
      </c>
      <c r="AA1499" s="17">
        <f t="shared" si="380"/>
        <v>3</v>
      </c>
      <c r="AB1499" s="3" t="str">
        <f t="shared" si="381"/>
        <v>A212560</v>
      </c>
      <c r="AC1499" s="13" t="str">
        <f t="shared" si="382"/>
        <v>네오오토</v>
      </c>
    </row>
    <row r="1500" spans="1:29" hidden="1">
      <c r="A1500" s="55">
        <f t="shared" si="383"/>
        <v>1492</v>
      </c>
      <c r="B1500" s="143" t="s">
        <v>251</v>
      </c>
      <c r="C1500" s="175" t="s">
        <v>3649</v>
      </c>
      <c r="D1500" s="37" t="s">
        <v>2292</v>
      </c>
      <c r="E1500" s="38">
        <v>48125</v>
      </c>
      <c r="F1500" s="39">
        <v>348673638</v>
      </c>
      <c r="G1500" s="39">
        <v>44572834</v>
      </c>
      <c r="H1500" s="88">
        <v>12.78</v>
      </c>
      <c r="I1500" s="47">
        <v>726508</v>
      </c>
      <c r="J1500" s="47">
        <v>117722</v>
      </c>
      <c r="K1500" s="47">
        <v>-1936409</v>
      </c>
      <c r="L1500" s="47">
        <v>-21178282</v>
      </c>
      <c r="N1500" s="3" t="str">
        <f t="shared" si="368"/>
        <v>0</v>
      </c>
      <c r="O1500" s="3" t="str">
        <f t="shared" si="369"/>
        <v>0</v>
      </c>
      <c r="P1500" s="3" t="str">
        <f t="shared" si="370"/>
        <v>1</v>
      </c>
      <c r="Q1500" s="3" t="str">
        <f t="shared" si="371"/>
        <v>1</v>
      </c>
      <c r="R1500" s="8">
        <f t="shared" si="372"/>
        <v>2</v>
      </c>
      <c r="S1500" s="6">
        <f t="shared" si="373"/>
        <v>12.78</v>
      </c>
      <c r="T1500" s="6">
        <f t="shared" si="374"/>
        <v>-6.3871938032780102</v>
      </c>
      <c r="V1500" s="3" t="str">
        <f t="shared" si="375"/>
        <v>PASS</v>
      </c>
      <c r="W1500" s="3" t="str">
        <f t="shared" si="376"/>
        <v>PASS</v>
      </c>
      <c r="X1500" s="3" t="str">
        <f t="shared" si="377"/>
        <v>PASS</v>
      </c>
      <c r="Y1500" s="3" t="str">
        <f t="shared" si="378"/>
        <v>PASS</v>
      </c>
      <c r="Z1500" s="3" t="str">
        <f t="shared" si="379"/>
        <v>PASS</v>
      </c>
      <c r="AA1500" s="17">
        <f t="shared" si="380"/>
        <v>3</v>
      </c>
      <c r="AB1500" s="3" t="str">
        <f t="shared" si="381"/>
        <v>A005620</v>
      </c>
      <c r="AC1500" s="13" t="str">
        <f t="shared" si="382"/>
        <v>대성합동지주</v>
      </c>
    </row>
    <row r="1501" spans="1:29" hidden="1">
      <c r="A1501" s="55">
        <f t="shared" si="383"/>
        <v>1493</v>
      </c>
      <c r="B1501" s="143" t="s">
        <v>1113</v>
      </c>
      <c r="C1501" s="175" t="s">
        <v>3498</v>
      </c>
      <c r="D1501" s="37" t="s">
        <v>2286</v>
      </c>
      <c r="E1501" s="38">
        <v>63457</v>
      </c>
      <c r="F1501" s="39">
        <v>87858968</v>
      </c>
      <c r="G1501" s="39">
        <v>10068775</v>
      </c>
      <c r="H1501" s="88">
        <v>11.46</v>
      </c>
      <c r="I1501" s="47">
        <v>1094750</v>
      </c>
      <c r="J1501" s="47">
        <v>839211</v>
      </c>
      <c r="K1501" s="47">
        <v>1550147</v>
      </c>
      <c r="L1501" s="47">
        <v>246398</v>
      </c>
      <c r="N1501" s="3" t="str">
        <f t="shared" si="368"/>
        <v>0</v>
      </c>
      <c r="O1501" s="3" t="str">
        <f t="shared" si="369"/>
        <v>0</v>
      </c>
      <c r="P1501" s="3" t="str">
        <f t="shared" si="370"/>
        <v>0</v>
      </c>
      <c r="Q1501" s="3" t="str">
        <f t="shared" si="371"/>
        <v>0</v>
      </c>
      <c r="R1501" s="8">
        <f t="shared" si="372"/>
        <v>0</v>
      </c>
      <c r="S1501" s="6">
        <f t="shared" si="373"/>
        <v>11.46</v>
      </c>
      <c r="T1501" s="6">
        <f t="shared" si="374"/>
        <v>4.2460161835727455</v>
      </c>
      <c r="V1501" s="3" t="str">
        <f t="shared" si="375"/>
        <v>PASS</v>
      </c>
      <c r="W1501" s="3" t="str">
        <f t="shared" si="376"/>
        <v>PASS</v>
      </c>
      <c r="X1501" s="3" t="str">
        <f t="shared" si="377"/>
        <v>PASS</v>
      </c>
      <c r="Y1501" s="3" t="str">
        <f t="shared" si="378"/>
        <v>PASS</v>
      </c>
      <c r="Z1501" s="3" t="str">
        <f t="shared" si="379"/>
        <v>PASS</v>
      </c>
      <c r="AA1501" s="17">
        <f t="shared" si="380"/>
        <v>3</v>
      </c>
      <c r="AB1501" s="3" t="str">
        <f t="shared" si="381"/>
        <v>A065690</v>
      </c>
      <c r="AC1501" s="13" t="str">
        <f t="shared" si="382"/>
        <v>대진디엠피</v>
      </c>
    </row>
    <row r="1502" spans="1:29" hidden="1">
      <c r="A1502" s="55">
        <f t="shared" si="383"/>
        <v>1494</v>
      </c>
      <c r="B1502" s="143" t="s">
        <v>886</v>
      </c>
      <c r="C1502" s="175" t="s">
        <v>3731</v>
      </c>
      <c r="D1502" s="37" t="s">
        <v>2289</v>
      </c>
      <c r="E1502" s="38">
        <v>35232</v>
      </c>
      <c r="F1502" s="39">
        <v>41980992</v>
      </c>
      <c r="G1502" s="39">
        <v>23054622</v>
      </c>
      <c r="H1502" s="88">
        <v>54.92</v>
      </c>
      <c r="I1502" s="47">
        <v>574986</v>
      </c>
      <c r="J1502" s="47">
        <v>192868</v>
      </c>
      <c r="K1502" s="47">
        <v>1732432</v>
      </c>
      <c r="L1502" s="47">
        <v>4556196</v>
      </c>
      <c r="N1502" s="3" t="str">
        <f t="shared" si="368"/>
        <v>0</v>
      </c>
      <c r="O1502" s="3" t="str">
        <f t="shared" si="369"/>
        <v>0</v>
      </c>
      <c r="P1502" s="3" t="str">
        <f t="shared" si="370"/>
        <v>0</v>
      </c>
      <c r="Q1502" s="3" t="str">
        <f t="shared" si="371"/>
        <v>0</v>
      </c>
      <c r="R1502" s="8">
        <f t="shared" si="372"/>
        <v>0</v>
      </c>
      <c r="S1502" s="6">
        <f t="shared" si="373"/>
        <v>54.92</v>
      </c>
      <c r="T1502" s="6">
        <f t="shared" si="374"/>
        <v>16.808754781211459</v>
      </c>
      <c r="V1502" s="3" t="str">
        <f t="shared" si="375"/>
        <v>PASS</v>
      </c>
      <c r="W1502" s="3" t="str">
        <f t="shared" si="376"/>
        <v>PASS</v>
      </c>
      <c r="X1502" s="3" t="str">
        <f t="shared" si="377"/>
        <v>PASS</v>
      </c>
      <c r="Y1502" s="3" t="str">
        <f t="shared" si="378"/>
        <v>PASS</v>
      </c>
      <c r="Z1502" s="3" t="str">
        <f t="shared" si="379"/>
        <v>PASS</v>
      </c>
      <c r="AA1502" s="17">
        <f t="shared" si="380"/>
        <v>3</v>
      </c>
      <c r="AB1502" s="3" t="str">
        <f t="shared" si="381"/>
        <v>A044060</v>
      </c>
      <c r="AC1502" s="13" t="str">
        <f t="shared" si="382"/>
        <v>조광ILI</v>
      </c>
    </row>
    <row r="1503" spans="1:29" hidden="1">
      <c r="A1503" s="55">
        <f t="shared" si="383"/>
        <v>1495</v>
      </c>
      <c r="B1503" s="143" t="s">
        <v>555</v>
      </c>
      <c r="C1503" s="175" t="s">
        <v>3462</v>
      </c>
      <c r="D1503" s="37" t="s">
        <v>2286</v>
      </c>
      <c r="E1503" s="38">
        <v>65705</v>
      </c>
      <c r="F1503" s="39">
        <v>31938479</v>
      </c>
      <c r="G1503" s="39">
        <v>11350695</v>
      </c>
      <c r="H1503" s="88">
        <v>35.54</v>
      </c>
      <c r="I1503" s="47">
        <v>7076093</v>
      </c>
      <c r="J1503" s="47">
        <v>210826</v>
      </c>
      <c r="K1503" s="47">
        <v>291477</v>
      </c>
      <c r="L1503" s="47">
        <v>1614610</v>
      </c>
      <c r="N1503" s="3" t="str">
        <f t="shared" si="368"/>
        <v>0</v>
      </c>
      <c r="O1503" s="3" t="str">
        <f t="shared" si="369"/>
        <v>0</v>
      </c>
      <c r="P1503" s="3" t="str">
        <f t="shared" si="370"/>
        <v>0</v>
      </c>
      <c r="Q1503" s="3" t="str">
        <f t="shared" si="371"/>
        <v>0</v>
      </c>
      <c r="R1503" s="8">
        <f t="shared" si="372"/>
        <v>0</v>
      </c>
      <c r="S1503" s="6">
        <f t="shared" si="373"/>
        <v>35.54</v>
      </c>
      <c r="T1503" s="6">
        <f t="shared" si="374"/>
        <v>28.783480891497682</v>
      </c>
      <c r="V1503" s="3" t="str">
        <f t="shared" si="375"/>
        <v>PASS</v>
      </c>
      <c r="W1503" s="3" t="str">
        <f t="shared" si="376"/>
        <v>PASS</v>
      </c>
      <c r="X1503" s="3" t="str">
        <f t="shared" si="377"/>
        <v>PASS</v>
      </c>
      <c r="Y1503" s="3" t="str">
        <f t="shared" si="378"/>
        <v>PASS</v>
      </c>
      <c r="Z1503" s="3" t="str">
        <f t="shared" si="379"/>
        <v>PASS</v>
      </c>
      <c r="AA1503" s="17">
        <f t="shared" si="380"/>
        <v>3</v>
      </c>
      <c r="AB1503" s="3" t="str">
        <f t="shared" si="381"/>
        <v>A020120</v>
      </c>
      <c r="AC1503" s="13" t="str">
        <f t="shared" si="382"/>
        <v>다우인큐브</v>
      </c>
    </row>
    <row r="1504" spans="1:29" hidden="1">
      <c r="A1504" s="55">
        <f t="shared" si="383"/>
        <v>1496</v>
      </c>
      <c r="B1504" s="146" t="s">
        <v>690</v>
      </c>
      <c r="C1504" s="176" t="s">
        <v>3413</v>
      </c>
      <c r="D1504" s="40" t="s">
        <v>2287</v>
      </c>
      <c r="E1504" s="41">
        <v>81600</v>
      </c>
      <c r="F1504" s="42">
        <v>53240891</v>
      </c>
      <c r="G1504" s="42">
        <v>18577060</v>
      </c>
      <c r="H1504" s="89">
        <v>34.89</v>
      </c>
      <c r="I1504" s="48">
        <v>1073069</v>
      </c>
      <c r="J1504" s="48">
        <v>-249762</v>
      </c>
      <c r="K1504" s="48">
        <v>1360982</v>
      </c>
      <c r="L1504" s="48">
        <v>2446053</v>
      </c>
      <c r="N1504" s="3" t="str">
        <f t="shared" si="368"/>
        <v>0</v>
      </c>
      <c r="O1504" s="3" t="str">
        <f t="shared" si="369"/>
        <v>1</v>
      </c>
      <c r="P1504" s="3" t="str">
        <f t="shared" si="370"/>
        <v>0</v>
      </c>
      <c r="Q1504" s="3" t="str">
        <f t="shared" si="371"/>
        <v>0</v>
      </c>
      <c r="R1504" s="8">
        <f t="shared" si="372"/>
        <v>1</v>
      </c>
      <c r="S1504" s="6">
        <f t="shared" si="373"/>
        <v>34.89</v>
      </c>
      <c r="T1504" s="6">
        <f t="shared" si="374"/>
        <v>8.696965646198521</v>
      </c>
      <c r="V1504" s="3" t="str">
        <f t="shared" si="375"/>
        <v>PASS</v>
      </c>
      <c r="W1504" s="3" t="str">
        <f t="shared" si="376"/>
        <v>PASS</v>
      </c>
      <c r="X1504" s="3" t="str">
        <f t="shared" si="377"/>
        <v>PASS</v>
      </c>
      <c r="Y1504" s="3" t="str">
        <f t="shared" si="378"/>
        <v>PASS</v>
      </c>
      <c r="Z1504" s="3" t="str">
        <f t="shared" si="379"/>
        <v>PASS</v>
      </c>
      <c r="AA1504" s="17">
        <f t="shared" si="380"/>
        <v>3</v>
      </c>
      <c r="AB1504" s="3" t="str">
        <f t="shared" si="381"/>
        <v>A032750</v>
      </c>
      <c r="AC1504" s="13" t="str">
        <f t="shared" si="382"/>
        <v>삼진</v>
      </c>
    </row>
    <row r="1505" spans="1:29" hidden="1">
      <c r="A1505" s="55">
        <f t="shared" si="383"/>
        <v>1497</v>
      </c>
      <c r="B1505" s="143" t="s">
        <v>1303</v>
      </c>
      <c r="C1505" s="175" t="s">
        <v>3463</v>
      </c>
      <c r="D1505" s="37" t="s">
        <v>2287</v>
      </c>
      <c r="E1505" s="38">
        <v>62239</v>
      </c>
      <c r="F1505" s="39">
        <v>90249728</v>
      </c>
      <c r="G1505" s="39">
        <v>61286977</v>
      </c>
      <c r="H1505" s="88">
        <v>67.91</v>
      </c>
      <c r="I1505" s="47">
        <v>1597056</v>
      </c>
      <c r="J1505" s="47">
        <v>-1596792</v>
      </c>
      <c r="K1505" s="47">
        <v>188780</v>
      </c>
      <c r="L1505" s="47">
        <v>3111955</v>
      </c>
      <c r="N1505" s="3" t="str">
        <f t="shared" si="368"/>
        <v>0</v>
      </c>
      <c r="O1505" s="3" t="str">
        <f t="shared" si="369"/>
        <v>1</v>
      </c>
      <c r="P1505" s="3" t="str">
        <f t="shared" si="370"/>
        <v>0</v>
      </c>
      <c r="Q1505" s="3" t="str">
        <f t="shared" si="371"/>
        <v>0</v>
      </c>
      <c r="R1505" s="8">
        <f t="shared" si="372"/>
        <v>1</v>
      </c>
      <c r="S1505" s="6">
        <f t="shared" si="373"/>
        <v>67.91</v>
      </c>
      <c r="T1505" s="6">
        <f t="shared" si="374"/>
        <v>3.6576276440412099</v>
      </c>
      <c r="V1505" s="3" t="str">
        <f t="shared" si="375"/>
        <v>PASS</v>
      </c>
      <c r="W1505" s="3" t="str">
        <f t="shared" si="376"/>
        <v>PASS</v>
      </c>
      <c r="X1505" s="3" t="str">
        <f t="shared" si="377"/>
        <v>PASS</v>
      </c>
      <c r="Y1505" s="3" t="str">
        <f t="shared" si="378"/>
        <v>PASS</v>
      </c>
      <c r="Z1505" s="3" t="str">
        <f t="shared" si="379"/>
        <v>PASS</v>
      </c>
      <c r="AA1505" s="17">
        <f t="shared" si="380"/>
        <v>3</v>
      </c>
      <c r="AB1505" s="3" t="str">
        <f t="shared" si="381"/>
        <v>A088790</v>
      </c>
      <c r="AC1505" s="13" t="str">
        <f t="shared" si="382"/>
        <v>진도</v>
      </c>
    </row>
    <row r="1506" spans="1:29">
      <c r="A1506" s="55">
        <f t="shared" si="383"/>
        <v>1498</v>
      </c>
      <c r="B1506" s="143" t="s">
        <v>806</v>
      </c>
      <c r="C1506" s="175" t="s">
        <v>2370</v>
      </c>
      <c r="D1506" s="37" t="s">
        <v>2292</v>
      </c>
      <c r="E1506" s="38">
        <v>78377</v>
      </c>
      <c r="F1506" s="39">
        <v>20584852</v>
      </c>
      <c r="G1506" s="39">
        <v>4072911</v>
      </c>
      <c r="H1506" s="88" t="s">
        <v>2311</v>
      </c>
      <c r="I1506" s="47">
        <v>-563374</v>
      </c>
      <c r="J1506" s="47">
        <v>-1989203</v>
      </c>
      <c r="K1506" s="47">
        <v>-1915641</v>
      </c>
      <c r="L1506" s="47">
        <v>-1997634</v>
      </c>
      <c r="N1506" s="3" t="str">
        <f t="shared" si="368"/>
        <v>1</v>
      </c>
      <c r="O1506" s="3" t="str">
        <f t="shared" si="369"/>
        <v>1</v>
      </c>
      <c r="P1506" s="3" t="str">
        <f t="shared" si="370"/>
        <v>1</v>
      </c>
      <c r="Q1506" s="3" t="str">
        <f t="shared" si="371"/>
        <v>1</v>
      </c>
      <c r="R1506" s="8">
        <f t="shared" si="372"/>
        <v>4</v>
      </c>
      <c r="S1506" s="6" t="str">
        <f t="shared" si="373"/>
        <v>일부잠식</v>
      </c>
      <c r="T1506" s="6">
        <f t="shared" si="374"/>
        <v>-31.410728627050609</v>
      </c>
      <c r="V1506" s="3" t="str">
        <f t="shared" si="375"/>
        <v>FAIL</v>
      </c>
      <c r="W1506" s="3" t="str">
        <f t="shared" si="376"/>
        <v>FAIL</v>
      </c>
      <c r="X1506" s="3" t="str">
        <f t="shared" si="377"/>
        <v>FAIL</v>
      </c>
      <c r="Y1506" s="3" t="str">
        <f t="shared" si="378"/>
        <v>FAIL</v>
      </c>
      <c r="Z1506" s="3" t="str">
        <f t="shared" si="379"/>
        <v>FAIL</v>
      </c>
      <c r="AA1506" s="17">
        <f t="shared" si="380"/>
        <v>0</v>
      </c>
      <c r="AB1506" s="3" t="str">
        <f t="shared" si="381"/>
        <v>A038340</v>
      </c>
      <c r="AC1506" s="13" t="str">
        <f t="shared" si="382"/>
        <v>리젠</v>
      </c>
    </row>
    <row r="1507" spans="1:29">
      <c r="A1507" s="55">
        <f t="shared" si="383"/>
        <v>1499</v>
      </c>
      <c r="B1507" s="143" t="s">
        <v>194</v>
      </c>
      <c r="C1507" s="175" t="s">
        <v>1704</v>
      </c>
      <c r="D1507" s="37" t="s">
        <v>2289</v>
      </c>
      <c r="E1507" s="38">
        <v>54779</v>
      </c>
      <c r="F1507" s="39">
        <v>130889120</v>
      </c>
      <c r="G1507" s="39">
        <v>371234070</v>
      </c>
      <c r="H1507" s="88">
        <v>283.62</v>
      </c>
      <c r="I1507" s="47">
        <v>1966539</v>
      </c>
      <c r="J1507" s="47">
        <v>-5613643</v>
      </c>
      <c r="K1507" s="47">
        <v>3510676</v>
      </c>
      <c r="L1507" s="47">
        <v>-3706395</v>
      </c>
      <c r="N1507" s="3" t="str">
        <f t="shared" si="368"/>
        <v>0</v>
      </c>
      <c r="O1507" s="3" t="str">
        <f t="shared" si="369"/>
        <v>1</v>
      </c>
      <c r="P1507" s="3" t="str">
        <f t="shared" si="370"/>
        <v>0</v>
      </c>
      <c r="Q1507" s="3" t="str">
        <f t="shared" si="371"/>
        <v>1</v>
      </c>
      <c r="R1507" s="8">
        <f t="shared" si="372"/>
        <v>2</v>
      </c>
      <c r="S1507" s="6">
        <f t="shared" si="373"/>
        <v>283.62</v>
      </c>
      <c r="T1507" s="6">
        <f t="shared" si="374"/>
        <v>-2.9359376852713197</v>
      </c>
      <c r="V1507" s="3" t="str">
        <f t="shared" si="375"/>
        <v>PASS</v>
      </c>
      <c r="W1507" s="3" t="str">
        <f t="shared" si="376"/>
        <v>FAIL</v>
      </c>
      <c r="X1507" s="3" t="str">
        <f t="shared" si="377"/>
        <v>PASS</v>
      </c>
      <c r="Y1507" s="3" t="str">
        <f t="shared" si="378"/>
        <v>PASS</v>
      </c>
      <c r="Z1507" s="3" t="str">
        <f t="shared" si="379"/>
        <v>PASS</v>
      </c>
      <c r="AA1507" s="17">
        <f t="shared" si="380"/>
        <v>2</v>
      </c>
      <c r="AB1507" s="3" t="str">
        <f t="shared" si="381"/>
        <v>A004140</v>
      </c>
      <c r="AC1507" s="13" t="str">
        <f t="shared" si="382"/>
        <v>동방</v>
      </c>
    </row>
    <row r="1508" spans="1:29" hidden="1">
      <c r="A1508" s="55">
        <f t="shared" si="383"/>
        <v>1500</v>
      </c>
      <c r="B1508" s="143" t="s">
        <v>51</v>
      </c>
      <c r="C1508" s="175" t="s">
        <v>1957</v>
      </c>
      <c r="D1508" s="37" t="s">
        <v>2287</v>
      </c>
      <c r="E1508" s="38">
        <v>67946</v>
      </c>
      <c r="F1508" s="39">
        <v>175499512</v>
      </c>
      <c r="G1508" s="39">
        <v>205708752</v>
      </c>
      <c r="H1508" s="88">
        <v>117.21</v>
      </c>
      <c r="I1508" s="47">
        <v>-651181</v>
      </c>
      <c r="J1508" s="47">
        <v>375294</v>
      </c>
      <c r="K1508" s="47">
        <v>-816412</v>
      </c>
      <c r="L1508" s="47">
        <v>-1524158</v>
      </c>
      <c r="N1508" s="3" t="str">
        <f t="shared" si="368"/>
        <v>1</v>
      </c>
      <c r="O1508" s="3" t="str">
        <f t="shared" si="369"/>
        <v>0</v>
      </c>
      <c r="P1508" s="3" t="str">
        <f t="shared" si="370"/>
        <v>1</v>
      </c>
      <c r="Q1508" s="3" t="str">
        <f t="shared" si="371"/>
        <v>1</v>
      </c>
      <c r="R1508" s="8">
        <f t="shared" si="372"/>
        <v>3</v>
      </c>
      <c r="S1508" s="6">
        <f t="shared" si="373"/>
        <v>117.21</v>
      </c>
      <c r="T1508" s="6">
        <f t="shared" si="374"/>
        <v>-1.4908628349918147</v>
      </c>
      <c r="V1508" s="3" t="str">
        <f t="shared" si="375"/>
        <v>PASS</v>
      </c>
      <c r="W1508" s="3" t="str">
        <f t="shared" si="376"/>
        <v>PASS</v>
      </c>
      <c r="X1508" s="3" t="str">
        <f t="shared" si="377"/>
        <v>PASS</v>
      </c>
      <c r="Y1508" s="3" t="str">
        <f t="shared" si="378"/>
        <v>PASS</v>
      </c>
      <c r="Z1508" s="3" t="str">
        <f t="shared" si="379"/>
        <v>PASS</v>
      </c>
      <c r="AA1508" s="17">
        <f t="shared" si="380"/>
        <v>3</v>
      </c>
      <c r="AB1508" s="3" t="str">
        <f t="shared" si="381"/>
        <v>A001070</v>
      </c>
      <c r="AC1508" s="13" t="str">
        <f t="shared" si="382"/>
        <v>대한방직</v>
      </c>
    </row>
    <row r="1509" spans="1:29" hidden="1">
      <c r="A1509" s="55">
        <f t="shared" si="383"/>
        <v>1501</v>
      </c>
      <c r="B1509" s="146" t="s">
        <v>2516</v>
      </c>
      <c r="C1509" s="176" t="s">
        <v>3581</v>
      </c>
      <c r="D1509" s="40" t="s">
        <v>2286</v>
      </c>
      <c r="E1509" s="41">
        <v>48955</v>
      </c>
      <c r="F1509" s="42">
        <v>37539029</v>
      </c>
      <c r="G1509" s="42">
        <v>29451920</v>
      </c>
      <c r="H1509" s="89">
        <v>78.459999999999994</v>
      </c>
      <c r="I1509" s="48">
        <v>1492170</v>
      </c>
      <c r="J1509" s="48">
        <v>1158929</v>
      </c>
      <c r="K1509" s="48">
        <v>3561922</v>
      </c>
      <c r="L1509" s="48">
        <v>931879</v>
      </c>
      <c r="N1509" s="3" t="str">
        <f t="shared" si="368"/>
        <v>0</v>
      </c>
      <c r="O1509" s="3" t="str">
        <f t="shared" si="369"/>
        <v>0</v>
      </c>
      <c r="P1509" s="3" t="str">
        <f t="shared" si="370"/>
        <v>0</v>
      </c>
      <c r="Q1509" s="3" t="str">
        <f t="shared" si="371"/>
        <v>0</v>
      </c>
      <c r="R1509" s="8">
        <f t="shared" si="372"/>
        <v>0</v>
      </c>
      <c r="S1509" s="6">
        <f t="shared" si="373"/>
        <v>78.459999999999994</v>
      </c>
      <c r="T1509" s="6">
        <f t="shared" si="374"/>
        <v>19.033257359959947</v>
      </c>
      <c r="V1509" s="3" t="str">
        <f t="shared" si="375"/>
        <v>PASS</v>
      </c>
      <c r="W1509" s="3" t="str">
        <f t="shared" si="376"/>
        <v>PASS</v>
      </c>
      <c r="X1509" s="3" t="str">
        <f t="shared" si="377"/>
        <v>PASS</v>
      </c>
      <c r="Y1509" s="3" t="str">
        <f t="shared" si="378"/>
        <v>PASS</v>
      </c>
      <c r="Z1509" s="3" t="str">
        <f t="shared" si="379"/>
        <v>PASS</v>
      </c>
      <c r="AA1509" s="17">
        <f t="shared" si="380"/>
        <v>3</v>
      </c>
      <c r="AB1509" s="3" t="str">
        <f t="shared" si="381"/>
        <v>A177350</v>
      </c>
      <c r="AC1509" s="13" t="str">
        <f t="shared" si="382"/>
        <v>베셀</v>
      </c>
    </row>
    <row r="1510" spans="1:29" hidden="1">
      <c r="A1510" s="55">
        <f t="shared" si="383"/>
        <v>1502</v>
      </c>
      <c r="B1510" s="143" t="s">
        <v>2087</v>
      </c>
      <c r="C1510" s="175" t="s">
        <v>3584</v>
      </c>
      <c r="D1510" s="37" t="s">
        <v>2292</v>
      </c>
      <c r="E1510" s="38">
        <v>51368</v>
      </c>
      <c r="F1510" s="39">
        <v>62117672</v>
      </c>
      <c r="G1510" s="39">
        <v>7100019</v>
      </c>
      <c r="H1510" s="88">
        <v>11.43</v>
      </c>
      <c r="I1510" s="47">
        <v>946131</v>
      </c>
      <c r="J1510" s="47">
        <v>1381340</v>
      </c>
      <c r="K1510" s="47">
        <v>859028</v>
      </c>
      <c r="L1510" s="47">
        <v>-1845300</v>
      </c>
      <c r="N1510" s="3" t="str">
        <f t="shared" si="368"/>
        <v>0</v>
      </c>
      <c r="O1510" s="3" t="str">
        <f t="shared" si="369"/>
        <v>0</v>
      </c>
      <c r="P1510" s="3" t="str">
        <f t="shared" si="370"/>
        <v>0</v>
      </c>
      <c r="Q1510" s="3" t="str">
        <f t="shared" si="371"/>
        <v>1</v>
      </c>
      <c r="R1510" s="8">
        <f t="shared" si="372"/>
        <v>1</v>
      </c>
      <c r="S1510" s="6">
        <f t="shared" si="373"/>
        <v>11.43</v>
      </c>
      <c r="T1510" s="6">
        <f t="shared" si="374"/>
        <v>2.1591263111083747</v>
      </c>
      <c r="V1510" s="3" t="str">
        <f t="shared" si="375"/>
        <v>PASS</v>
      </c>
      <c r="W1510" s="3" t="str">
        <f t="shared" si="376"/>
        <v>PASS</v>
      </c>
      <c r="X1510" s="3" t="str">
        <f t="shared" si="377"/>
        <v>PASS</v>
      </c>
      <c r="Y1510" s="3" t="str">
        <f t="shared" si="378"/>
        <v>PASS</v>
      </c>
      <c r="Z1510" s="3" t="str">
        <f t="shared" si="379"/>
        <v>PASS</v>
      </c>
      <c r="AA1510" s="17">
        <f t="shared" si="380"/>
        <v>3</v>
      </c>
      <c r="AB1510" s="3" t="str">
        <f t="shared" si="381"/>
        <v>A112240</v>
      </c>
      <c r="AC1510" s="13" t="str">
        <f t="shared" si="382"/>
        <v>에스에프씨</v>
      </c>
    </row>
    <row r="1511" spans="1:29" hidden="1">
      <c r="A1511" s="55">
        <f t="shared" si="383"/>
        <v>1503</v>
      </c>
      <c r="B1511" s="143" t="s">
        <v>1419</v>
      </c>
      <c r="C1511" s="175" t="s">
        <v>3549</v>
      </c>
      <c r="D1511" s="37" t="s">
        <v>2286</v>
      </c>
      <c r="E1511" s="38">
        <v>61516</v>
      </c>
      <c r="F1511" s="39">
        <v>45118075</v>
      </c>
      <c r="G1511" s="39">
        <v>67346803</v>
      </c>
      <c r="H1511" s="88">
        <v>149.27000000000001</v>
      </c>
      <c r="I1511" s="47">
        <v>595859</v>
      </c>
      <c r="J1511" s="47">
        <v>865426</v>
      </c>
      <c r="K1511" s="47">
        <v>1321377</v>
      </c>
      <c r="L1511" s="47">
        <v>-398864</v>
      </c>
      <c r="N1511" s="3" t="str">
        <f t="shared" si="368"/>
        <v>0</v>
      </c>
      <c r="O1511" s="3" t="str">
        <f t="shared" si="369"/>
        <v>0</v>
      </c>
      <c r="P1511" s="3" t="str">
        <f t="shared" si="370"/>
        <v>0</v>
      </c>
      <c r="Q1511" s="3" t="str">
        <f t="shared" si="371"/>
        <v>1</v>
      </c>
      <c r="R1511" s="8">
        <f t="shared" si="372"/>
        <v>1</v>
      </c>
      <c r="S1511" s="6">
        <f t="shared" si="373"/>
        <v>149.27000000000001</v>
      </c>
      <c r="T1511" s="6">
        <f t="shared" si="374"/>
        <v>5.2834656620434277</v>
      </c>
      <c r="V1511" s="3" t="str">
        <f t="shared" si="375"/>
        <v>PASS</v>
      </c>
      <c r="W1511" s="3" t="str">
        <f t="shared" si="376"/>
        <v>PASS</v>
      </c>
      <c r="X1511" s="3" t="str">
        <f t="shared" si="377"/>
        <v>PASS</v>
      </c>
      <c r="Y1511" s="3" t="str">
        <f t="shared" si="378"/>
        <v>PASS</v>
      </c>
      <c r="Z1511" s="3" t="str">
        <f t="shared" si="379"/>
        <v>PASS</v>
      </c>
      <c r="AA1511" s="17">
        <f t="shared" si="380"/>
        <v>3</v>
      </c>
      <c r="AB1511" s="3" t="str">
        <f t="shared" si="381"/>
        <v>A104110</v>
      </c>
      <c r="AC1511" s="13" t="str">
        <f t="shared" si="382"/>
        <v>신성이엔지</v>
      </c>
    </row>
    <row r="1512" spans="1:29" hidden="1">
      <c r="A1512" s="55">
        <f t="shared" si="383"/>
        <v>1504</v>
      </c>
      <c r="B1512" s="143" t="s">
        <v>1281</v>
      </c>
      <c r="C1512" s="175" t="s">
        <v>3572</v>
      </c>
      <c r="D1512" s="37" t="s">
        <v>2289</v>
      </c>
      <c r="E1512" s="38">
        <v>53864</v>
      </c>
      <c r="F1512" s="39">
        <v>58634491</v>
      </c>
      <c r="G1512" s="39">
        <v>22204982</v>
      </c>
      <c r="H1512" s="88">
        <v>37.869999999999997</v>
      </c>
      <c r="I1512" s="47">
        <v>586072</v>
      </c>
      <c r="J1512" s="47">
        <v>71731</v>
      </c>
      <c r="K1512" s="47">
        <v>309487</v>
      </c>
      <c r="L1512" s="47">
        <v>-5346725</v>
      </c>
      <c r="N1512" s="3" t="str">
        <f t="shared" si="368"/>
        <v>0</v>
      </c>
      <c r="O1512" s="3" t="str">
        <f t="shared" si="369"/>
        <v>0</v>
      </c>
      <c r="P1512" s="3" t="str">
        <f t="shared" si="370"/>
        <v>0</v>
      </c>
      <c r="Q1512" s="3" t="str">
        <f t="shared" si="371"/>
        <v>1</v>
      </c>
      <c r="R1512" s="8">
        <f t="shared" si="372"/>
        <v>1</v>
      </c>
      <c r="S1512" s="6">
        <f t="shared" si="373"/>
        <v>37.869999999999997</v>
      </c>
      <c r="T1512" s="6">
        <f t="shared" si="374"/>
        <v>-7.4690424105497906</v>
      </c>
      <c r="V1512" s="3" t="str">
        <f t="shared" si="375"/>
        <v>PASS</v>
      </c>
      <c r="W1512" s="3" t="str">
        <f t="shared" si="376"/>
        <v>PASS</v>
      </c>
      <c r="X1512" s="3" t="str">
        <f t="shared" si="377"/>
        <v>PASS</v>
      </c>
      <c r="Y1512" s="3" t="str">
        <f t="shared" si="378"/>
        <v>PASS</v>
      </c>
      <c r="Z1512" s="3" t="str">
        <f t="shared" si="379"/>
        <v>PASS</v>
      </c>
      <c r="AA1512" s="17">
        <f t="shared" si="380"/>
        <v>3</v>
      </c>
      <c r="AB1512" s="3" t="str">
        <f t="shared" si="381"/>
        <v>A085910</v>
      </c>
      <c r="AC1512" s="13" t="str">
        <f t="shared" si="382"/>
        <v>네오티스</v>
      </c>
    </row>
    <row r="1513" spans="1:29" hidden="1">
      <c r="A1513" s="55">
        <f t="shared" si="383"/>
        <v>1505</v>
      </c>
      <c r="B1513" s="143" t="s">
        <v>1452</v>
      </c>
      <c r="C1513" s="175" t="s">
        <v>3577</v>
      </c>
      <c r="D1513" s="37" t="s">
        <v>2286</v>
      </c>
      <c r="E1513" s="38">
        <v>48852</v>
      </c>
      <c r="F1513" s="39">
        <v>30395440</v>
      </c>
      <c r="G1513" s="39">
        <v>4177955</v>
      </c>
      <c r="H1513" s="88">
        <v>13.75</v>
      </c>
      <c r="I1513" s="47">
        <v>846085</v>
      </c>
      <c r="J1513" s="47">
        <v>-957727</v>
      </c>
      <c r="K1513" s="47">
        <v>1124088</v>
      </c>
      <c r="L1513" s="47">
        <v>519031</v>
      </c>
      <c r="N1513" s="3" t="str">
        <f t="shared" si="368"/>
        <v>0</v>
      </c>
      <c r="O1513" s="3" t="str">
        <f t="shared" si="369"/>
        <v>1</v>
      </c>
      <c r="P1513" s="3" t="str">
        <f t="shared" si="370"/>
        <v>0</v>
      </c>
      <c r="Q1513" s="3" t="str">
        <f t="shared" si="371"/>
        <v>0</v>
      </c>
      <c r="R1513" s="8">
        <f t="shared" si="372"/>
        <v>1</v>
      </c>
      <c r="S1513" s="6">
        <f t="shared" si="373"/>
        <v>13.75</v>
      </c>
      <c r="T1513" s="6">
        <f t="shared" si="374"/>
        <v>5.0385090658335594</v>
      </c>
      <c r="V1513" s="3" t="str">
        <f t="shared" si="375"/>
        <v>PASS</v>
      </c>
      <c r="W1513" s="3" t="str">
        <f t="shared" si="376"/>
        <v>PASS</v>
      </c>
      <c r="X1513" s="3" t="str">
        <f t="shared" si="377"/>
        <v>PASS</v>
      </c>
      <c r="Y1513" s="3" t="str">
        <f t="shared" si="378"/>
        <v>PASS</v>
      </c>
      <c r="Z1513" s="3" t="str">
        <f t="shared" si="379"/>
        <v>PASS</v>
      </c>
      <c r="AA1513" s="17">
        <f t="shared" si="380"/>
        <v>3</v>
      </c>
      <c r="AB1513" s="3" t="str">
        <f t="shared" si="381"/>
        <v>A115610</v>
      </c>
      <c r="AC1513" s="13" t="str">
        <f t="shared" si="382"/>
        <v>이미지스</v>
      </c>
    </row>
    <row r="1514" spans="1:29" hidden="1">
      <c r="A1514" s="55">
        <f t="shared" si="383"/>
        <v>1506</v>
      </c>
      <c r="B1514" s="146" t="s">
        <v>78</v>
      </c>
      <c r="C1514" s="176" t="s">
        <v>1711</v>
      </c>
      <c r="D1514" s="40" t="s">
        <v>2288</v>
      </c>
      <c r="E1514" s="41">
        <v>49672</v>
      </c>
      <c r="F1514" s="42">
        <v>31321335</v>
      </c>
      <c r="G1514" s="42">
        <v>55338632</v>
      </c>
      <c r="H1514" s="89">
        <v>176.68</v>
      </c>
      <c r="I1514" s="48">
        <v>129077</v>
      </c>
      <c r="J1514" s="48">
        <v>3643327</v>
      </c>
      <c r="K1514" s="48">
        <v>-1411389</v>
      </c>
      <c r="L1514" s="48">
        <v>-884382</v>
      </c>
      <c r="N1514" s="3" t="str">
        <f t="shared" si="368"/>
        <v>0</v>
      </c>
      <c r="O1514" s="3" t="str">
        <f t="shared" si="369"/>
        <v>0</v>
      </c>
      <c r="P1514" s="3" t="str">
        <f t="shared" si="370"/>
        <v>1</v>
      </c>
      <c r="Q1514" s="3" t="str">
        <f t="shared" si="371"/>
        <v>1</v>
      </c>
      <c r="R1514" s="8">
        <f t="shared" si="372"/>
        <v>2</v>
      </c>
      <c r="S1514" s="6">
        <f t="shared" si="373"/>
        <v>176.68</v>
      </c>
      <c r="T1514" s="6">
        <f t="shared" si="374"/>
        <v>4.7144637991962988</v>
      </c>
      <c r="V1514" s="3" t="str">
        <f t="shared" si="375"/>
        <v>PASS</v>
      </c>
      <c r="W1514" s="3" t="str">
        <f t="shared" si="376"/>
        <v>PASS</v>
      </c>
      <c r="X1514" s="3" t="str">
        <f t="shared" si="377"/>
        <v>PASS</v>
      </c>
      <c r="Y1514" s="3" t="str">
        <f t="shared" si="378"/>
        <v>PASS</v>
      </c>
      <c r="Z1514" s="3" t="str">
        <f t="shared" si="379"/>
        <v>PASS</v>
      </c>
      <c r="AA1514" s="17">
        <f t="shared" si="380"/>
        <v>3</v>
      </c>
      <c r="AB1514" s="3" t="str">
        <f t="shared" si="381"/>
        <v>A001550</v>
      </c>
      <c r="AC1514" s="13" t="str">
        <f t="shared" si="382"/>
        <v>조비</v>
      </c>
    </row>
    <row r="1515" spans="1:29">
      <c r="A1515" s="55">
        <f t="shared" si="383"/>
        <v>1507</v>
      </c>
      <c r="B1515" s="143" t="s">
        <v>1454</v>
      </c>
      <c r="C1515" s="175" t="s">
        <v>2340</v>
      </c>
      <c r="D1515" s="37" t="s">
        <v>2294</v>
      </c>
      <c r="E1515" s="38">
        <v>61623</v>
      </c>
      <c r="F1515" s="39">
        <v>8006993</v>
      </c>
      <c r="G1515" s="39">
        <v>8837163</v>
      </c>
      <c r="H1515" s="88">
        <v>110.37</v>
      </c>
      <c r="I1515" s="47">
        <v>-1402647</v>
      </c>
      <c r="J1515" s="47">
        <v>-1833418</v>
      </c>
      <c r="K1515" s="47">
        <v>-2001974</v>
      </c>
      <c r="L1515" s="47">
        <v>-1626203</v>
      </c>
      <c r="N1515" s="3" t="str">
        <f t="shared" si="368"/>
        <v>1</v>
      </c>
      <c r="O1515" s="3" t="str">
        <f t="shared" si="369"/>
        <v>1</v>
      </c>
      <c r="P1515" s="3" t="str">
        <f t="shared" si="370"/>
        <v>1</v>
      </c>
      <c r="Q1515" s="3" t="str">
        <f t="shared" si="371"/>
        <v>1</v>
      </c>
      <c r="R1515" s="8">
        <f t="shared" si="372"/>
        <v>4</v>
      </c>
      <c r="S1515" s="6">
        <f t="shared" si="373"/>
        <v>110.37</v>
      </c>
      <c r="T1515" s="6">
        <f t="shared" si="374"/>
        <v>-85.728087935133701</v>
      </c>
      <c r="V1515" s="3" t="str">
        <f t="shared" si="375"/>
        <v>PASS</v>
      </c>
      <c r="W1515" s="3" t="str">
        <f t="shared" si="376"/>
        <v>PASS</v>
      </c>
      <c r="X1515" s="3" t="str">
        <f t="shared" si="377"/>
        <v>FAIL</v>
      </c>
      <c r="Y1515" s="3" t="str">
        <f t="shared" si="378"/>
        <v>FAIL</v>
      </c>
      <c r="Z1515" s="3" t="str">
        <f t="shared" si="379"/>
        <v>FAIL</v>
      </c>
      <c r="AA1515" s="17">
        <f t="shared" si="380"/>
        <v>2</v>
      </c>
      <c r="AB1515" s="3" t="str">
        <f t="shared" si="381"/>
        <v>A118000</v>
      </c>
      <c r="AC1515" s="13" t="str">
        <f t="shared" si="382"/>
        <v>우리들휴브레인</v>
      </c>
    </row>
    <row r="1516" spans="1:29" hidden="1">
      <c r="A1516" s="55">
        <f t="shared" si="383"/>
        <v>1508</v>
      </c>
      <c r="B1516" s="143" t="s">
        <v>611</v>
      </c>
      <c r="C1516" s="175" t="s">
        <v>3568</v>
      </c>
      <c r="D1516" s="37" t="s">
        <v>2287</v>
      </c>
      <c r="E1516" s="38">
        <v>53200</v>
      </c>
      <c r="F1516" s="39">
        <v>21060122</v>
      </c>
      <c r="G1516" s="39">
        <v>18300880</v>
      </c>
      <c r="H1516" s="88">
        <v>86.9</v>
      </c>
      <c r="I1516" s="47">
        <v>-1400458</v>
      </c>
      <c r="J1516" s="47">
        <v>-1283271</v>
      </c>
      <c r="K1516" s="47">
        <v>1103041</v>
      </c>
      <c r="L1516" s="47">
        <v>-2337194</v>
      </c>
      <c r="N1516" s="3" t="str">
        <f t="shared" si="368"/>
        <v>1</v>
      </c>
      <c r="O1516" s="3" t="str">
        <f t="shared" si="369"/>
        <v>1</v>
      </c>
      <c r="P1516" s="3" t="str">
        <f t="shared" si="370"/>
        <v>0</v>
      </c>
      <c r="Q1516" s="3" t="str">
        <f t="shared" si="371"/>
        <v>1</v>
      </c>
      <c r="R1516" s="8">
        <f t="shared" si="372"/>
        <v>3</v>
      </c>
      <c r="S1516" s="6">
        <f t="shared" si="373"/>
        <v>86.9</v>
      </c>
      <c r="T1516" s="6">
        <f t="shared" si="374"/>
        <v>-18.60332053157147</v>
      </c>
      <c r="V1516" s="3" t="str">
        <f t="shared" si="375"/>
        <v>PASS</v>
      </c>
      <c r="W1516" s="3" t="str">
        <f t="shared" si="376"/>
        <v>PASS</v>
      </c>
      <c r="X1516" s="3" t="str">
        <f t="shared" si="377"/>
        <v>PASS</v>
      </c>
      <c r="Y1516" s="3" t="str">
        <f t="shared" si="378"/>
        <v>PASS</v>
      </c>
      <c r="Z1516" s="3" t="str">
        <f t="shared" si="379"/>
        <v>FAIL</v>
      </c>
      <c r="AA1516" s="17">
        <f t="shared" si="380"/>
        <v>3</v>
      </c>
      <c r="AB1516" s="3" t="str">
        <f t="shared" si="381"/>
        <v>A025270</v>
      </c>
      <c r="AC1516" s="13" t="str">
        <f t="shared" si="382"/>
        <v>부산방직</v>
      </c>
    </row>
    <row r="1517" spans="1:29" hidden="1">
      <c r="A1517" s="55">
        <f t="shared" si="383"/>
        <v>1509</v>
      </c>
      <c r="B1517" s="143" t="s">
        <v>684</v>
      </c>
      <c r="C1517" s="175" t="s">
        <v>1935</v>
      </c>
      <c r="D1517" s="37" t="s">
        <v>2287</v>
      </c>
      <c r="E1517" s="38">
        <v>52592</v>
      </c>
      <c r="F1517" s="39">
        <v>81956128</v>
      </c>
      <c r="G1517" s="39">
        <v>11252683</v>
      </c>
      <c r="H1517" s="88">
        <v>13.73</v>
      </c>
      <c r="I1517" s="47">
        <v>-184289</v>
      </c>
      <c r="J1517" s="47">
        <v>1746768</v>
      </c>
      <c r="K1517" s="47">
        <v>545870</v>
      </c>
      <c r="L1517" s="47">
        <v>176350</v>
      </c>
      <c r="N1517" s="3" t="str">
        <f t="shared" si="368"/>
        <v>1</v>
      </c>
      <c r="O1517" s="3" t="str">
        <f t="shared" si="369"/>
        <v>0</v>
      </c>
      <c r="P1517" s="3" t="str">
        <f t="shared" si="370"/>
        <v>0</v>
      </c>
      <c r="Q1517" s="3" t="str">
        <f t="shared" si="371"/>
        <v>0</v>
      </c>
      <c r="R1517" s="8">
        <f t="shared" si="372"/>
        <v>1</v>
      </c>
      <c r="S1517" s="6">
        <f t="shared" si="373"/>
        <v>13.73</v>
      </c>
      <c r="T1517" s="6">
        <f t="shared" si="374"/>
        <v>2.7877097854110433</v>
      </c>
      <c r="V1517" s="3" t="str">
        <f t="shared" si="375"/>
        <v>PASS</v>
      </c>
      <c r="W1517" s="3" t="str">
        <f t="shared" si="376"/>
        <v>PASS</v>
      </c>
      <c r="X1517" s="3" t="str">
        <f t="shared" si="377"/>
        <v>PASS</v>
      </c>
      <c r="Y1517" s="3" t="str">
        <f t="shared" si="378"/>
        <v>PASS</v>
      </c>
      <c r="Z1517" s="3" t="str">
        <f t="shared" si="379"/>
        <v>PASS</v>
      </c>
      <c r="AA1517" s="17">
        <f t="shared" si="380"/>
        <v>3</v>
      </c>
      <c r="AB1517" s="3" t="str">
        <f t="shared" si="381"/>
        <v>A032540</v>
      </c>
      <c r="AC1517" s="13" t="str">
        <f t="shared" si="382"/>
        <v>TJ미디어</v>
      </c>
    </row>
    <row r="1518" spans="1:29" hidden="1">
      <c r="A1518" s="55">
        <f t="shared" si="383"/>
        <v>1510</v>
      </c>
      <c r="B1518" s="143" t="s">
        <v>770</v>
      </c>
      <c r="C1518" s="175" t="s">
        <v>3609</v>
      </c>
      <c r="D1518" s="37" t="s">
        <v>2288</v>
      </c>
      <c r="E1518" s="38">
        <v>55018</v>
      </c>
      <c r="F1518" s="39">
        <v>20831826</v>
      </c>
      <c r="G1518" s="39">
        <v>31615846</v>
      </c>
      <c r="H1518" s="88">
        <v>151.77000000000001</v>
      </c>
      <c r="I1518" s="47">
        <v>1221646</v>
      </c>
      <c r="J1518" s="47">
        <v>-8982431</v>
      </c>
      <c r="K1518" s="47">
        <v>-1944855</v>
      </c>
      <c r="L1518" s="47">
        <v>-13032535</v>
      </c>
      <c r="N1518" s="3" t="str">
        <f t="shared" si="368"/>
        <v>0</v>
      </c>
      <c r="O1518" s="3" t="str">
        <f t="shared" si="369"/>
        <v>1</v>
      </c>
      <c r="P1518" s="3" t="str">
        <f t="shared" si="370"/>
        <v>1</v>
      </c>
      <c r="Q1518" s="3" t="str">
        <f t="shared" si="371"/>
        <v>1</v>
      </c>
      <c r="R1518" s="8">
        <f t="shared" si="372"/>
        <v>3</v>
      </c>
      <c r="S1518" s="6">
        <f t="shared" si="373"/>
        <v>151.77000000000001</v>
      </c>
      <c r="T1518" s="6">
        <f t="shared" si="374"/>
        <v>-109.15113730308614</v>
      </c>
      <c r="V1518" s="3" t="str">
        <f t="shared" si="375"/>
        <v>PASS</v>
      </c>
      <c r="W1518" s="3" t="str">
        <f t="shared" si="376"/>
        <v>PASS</v>
      </c>
      <c r="X1518" s="3" t="str">
        <f t="shared" si="377"/>
        <v>PASS</v>
      </c>
      <c r="Y1518" s="3" t="str">
        <f t="shared" si="378"/>
        <v>PASS</v>
      </c>
      <c r="Z1518" s="3" t="str">
        <f t="shared" si="379"/>
        <v>FAIL</v>
      </c>
      <c r="AA1518" s="17">
        <f t="shared" si="380"/>
        <v>3</v>
      </c>
      <c r="AB1518" s="3" t="str">
        <f t="shared" si="381"/>
        <v>A036500</v>
      </c>
      <c r="AC1518" s="13" t="str">
        <f t="shared" si="382"/>
        <v>에스에스컴텍</v>
      </c>
    </row>
    <row r="1519" spans="1:29" hidden="1">
      <c r="A1519" s="55">
        <f t="shared" si="383"/>
        <v>1511</v>
      </c>
      <c r="B1519" s="146" t="s">
        <v>1190</v>
      </c>
      <c r="C1519" s="176" t="s">
        <v>3488</v>
      </c>
      <c r="D1519" s="40" t="s">
        <v>2286</v>
      </c>
      <c r="E1519" s="41">
        <v>59605</v>
      </c>
      <c r="F1519" s="42">
        <v>73954828</v>
      </c>
      <c r="G1519" s="42">
        <v>8505358</v>
      </c>
      <c r="H1519" s="89">
        <v>11.5</v>
      </c>
      <c r="I1519" s="48">
        <v>-3258397</v>
      </c>
      <c r="J1519" s="48">
        <v>-816090</v>
      </c>
      <c r="K1519" s="48">
        <v>1944624</v>
      </c>
      <c r="L1519" s="48">
        <v>-391289</v>
      </c>
      <c r="N1519" s="3" t="str">
        <f t="shared" si="368"/>
        <v>1</v>
      </c>
      <c r="O1519" s="3" t="str">
        <f t="shared" si="369"/>
        <v>1</v>
      </c>
      <c r="P1519" s="3" t="str">
        <f t="shared" si="370"/>
        <v>0</v>
      </c>
      <c r="Q1519" s="3" t="str">
        <f t="shared" si="371"/>
        <v>1</v>
      </c>
      <c r="R1519" s="8">
        <f t="shared" si="372"/>
        <v>3</v>
      </c>
      <c r="S1519" s="6">
        <f t="shared" si="373"/>
        <v>11.5</v>
      </c>
      <c r="T1519" s="6">
        <f t="shared" si="374"/>
        <v>-3.4090431526661114</v>
      </c>
      <c r="V1519" s="3" t="str">
        <f t="shared" si="375"/>
        <v>PASS</v>
      </c>
      <c r="W1519" s="3" t="str">
        <f t="shared" si="376"/>
        <v>PASS</v>
      </c>
      <c r="X1519" s="3" t="str">
        <f t="shared" si="377"/>
        <v>PASS</v>
      </c>
      <c r="Y1519" s="3" t="str">
        <f t="shared" si="378"/>
        <v>PASS</v>
      </c>
      <c r="Z1519" s="3" t="str">
        <f t="shared" si="379"/>
        <v>PASS</v>
      </c>
      <c r="AA1519" s="17">
        <f t="shared" si="380"/>
        <v>3</v>
      </c>
      <c r="AB1519" s="3" t="str">
        <f t="shared" si="381"/>
        <v>A073490</v>
      </c>
      <c r="AC1519" s="13" t="str">
        <f t="shared" si="382"/>
        <v>이노와이어리스</v>
      </c>
    </row>
    <row r="1520" spans="1:29" hidden="1">
      <c r="A1520" s="55">
        <f t="shared" si="383"/>
        <v>1512</v>
      </c>
      <c r="B1520" s="143" t="s">
        <v>1513</v>
      </c>
      <c r="C1520" s="175" t="s">
        <v>1932</v>
      </c>
      <c r="D1520" s="37" t="s">
        <v>2289</v>
      </c>
      <c r="E1520" s="38">
        <v>54092</v>
      </c>
      <c r="F1520" s="39"/>
      <c r="G1520" s="39"/>
      <c r="H1520" s="88"/>
      <c r="I1520" s="47"/>
      <c r="J1520" s="47"/>
      <c r="K1520" s="47"/>
      <c r="L1520" s="47"/>
      <c r="N1520" s="3" t="str">
        <f t="shared" si="368"/>
        <v>1</v>
      </c>
      <c r="O1520" s="3" t="str">
        <f t="shared" si="369"/>
        <v>1</v>
      </c>
      <c r="P1520" s="3" t="str">
        <f t="shared" si="370"/>
        <v>1</v>
      </c>
      <c r="Q1520" s="3" t="str">
        <f t="shared" si="371"/>
        <v>1</v>
      </c>
      <c r="R1520" s="8">
        <f t="shared" si="372"/>
        <v>4</v>
      </c>
      <c r="S1520" s="6">
        <f t="shared" si="373"/>
        <v>0</v>
      </c>
      <c r="T1520" s="6" t="e">
        <f t="shared" si="374"/>
        <v>#DIV/0!</v>
      </c>
      <c r="V1520" s="3" t="str">
        <f t="shared" si="375"/>
        <v>PASS</v>
      </c>
      <c r="W1520" s="3" t="str">
        <f t="shared" si="376"/>
        <v>PASS</v>
      </c>
      <c r="X1520" s="3" t="str">
        <f t="shared" si="377"/>
        <v>PASS</v>
      </c>
      <c r="Y1520" s="3" t="str">
        <f t="shared" si="378"/>
        <v>FAIL</v>
      </c>
      <c r="Z1520" s="3" t="str">
        <f t="shared" si="379"/>
        <v/>
      </c>
      <c r="AA1520" s="17">
        <f t="shared" si="380"/>
        <v>3</v>
      </c>
      <c r="AB1520" s="3" t="str">
        <f t="shared" si="381"/>
        <v>A900130</v>
      </c>
      <c r="AC1520" s="13" t="str">
        <f t="shared" si="382"/>
        <v>웨이포트</v>
      </c>
    </row>
    <row r="1521" spans="1:29" hidden="1">
      <c r="A1521" s="55">
        <f t="shared" si="383"/>
        <v>1513</v>
      </c>
      <c r="B1521" s="143" t="s">
        <v>818</v>
      </c>
      <c r="C1521" s="175" t="s">
        <v>3582</v>
      </c>
      <c r="D1521" s="37" t="s">
        <v>2289</v>
      </c>
      <c r="E1521" s="38">
        <v>48282</v>
      </c>
      <c r="F1521" s="39">
        <v>81599404</v>
      </c>
      <c r="G1521" s="39">
        <v>123161322</v>
      </c>
      <c r="H1521" s="88">
        <v>150.93</v>
      </c>
      <c r="I1521" s="47">
        <v>-1851984</v>
      </c>
      <c r="J1521" s="47">
        <v>-4067670</v>
      </c>
      <c r="K1521" s="47">
        <v>-2553415</v>
      </c>
      <c r="L1521" s="47">
        <v>1715535</v>
      </c>
      <c r="N1521" s="3" t="str">
        <f t="shared" si="368"/>
        <v>1</v>
      </c>
      <c r="O1521" s="3" t="str">
        <f t="shared" si="369"/>
        <v>1</v>
      </c>
      <c r="P1521" s="3" t="str">
        <f t="shared" si="370"/>
        <v>1</v>
      </c>
      <c r="Q1521" s="3" t="str">
        <f t="shared" si="371"/>
        <v>0</v>
      </c>
      <c r="R1521" s="8">
        <f t="shared" si="372"/>
        <v>3</v>
      </c>
      <c r="S1521" s="6">
        <f t="shared" si="373"/>
        <v>150.93</v>
      </c>
      <c r="T1521" s="6">
        <f t="shared" si="374"/>
        <v>-8.281352153013275</v>
      </c>
      <c r="V1521" s="3" t="str">
        <f t="shared" si="375"/>
        <v>PASS</v>
      </c>
      <c r="W1521" s="3" t="str">
        <f t="shared" si="376"/>
        <v>PASS</v>
      </c>
      <c r="X1521" s="3" t="str">
        <f t="shared" si="377"/>
        <v>PASS</v>
      </c>
      <c r="Y1521" s="3" t="str">
        <f t="shared" si="378"/>
        <v>PASS</v>
      </c>
      <c r="Z1521" s="3" t="str">
        <f t="shared" si="379"/>
        <v>PASS</v>
      </c>
      <c r="AA1521" s="17">
        <f t="shared" si="380"/>
        <v>3</v>
      </c>
      <c r="AB1521" s="3" t="str">
        <f t="shared" si="381"/>
        <v>A039020</v>
      </c>
      <c r="AC1521" s="13" t="str">
        <f t="shared" si="382"/>
        <v>이건창호</v>
      </c>
    </row>
    <row r="1522" spans="1:29" hidden="1">
      <c r="A1522" s="55">
        <f t="shared" si="383"/>
        <v>1514</v>
      </c>
      <c r="B1522" s="143" t="s">
        <v>994</v>
      </c>
      <c r="C1522" s="175" t="s">
        <v>3734</v>
      </c>
      <c r="D1522" s="37" t="s">
        <v>2289</v>
      </c>
      <c r="E1522" s="38">
        <v>34920</v>
      </c>
      <c r="F1522" s="39">
        <v>35608076</v>
      </c>
      <c r="G1522" s="39">
        <v>2699647</v>
      </c>
      <c r="H1522" s="88">
        <v>7.58</v>
      </c>
      <c r="I1522" s="47">
        <v>661068</v>
      </c>
      <c r="J1522" s="47">
        <v>792418</v>
      </c>
      <c r="K1522" s="47">
        <v>329155</v>
      </c>
      <c r="L1522" s="47">
        <v>-267117</v>
      </c>
      <c r="N1522" s="3" t="str">
        <f t="shared" si="368"/>
        <v>0</v>
      </c>
      <c r="O1522" s="3" t="str">
        <f t="shared" si="369"/>
        <v>0</v>
      </c>
      <c r="P1522" s="3" t="str">
        <f t="shared" si="370"/>
        <v>0</v>
      </c>
      <c r="Q1522" s="3" t="str">
        <f t="shared" si="371"/>
        <v>1</v>
      </c>
      <c r="R1522" s="8">
        <f t="shared" si="372"/>
        <v>1</v>
      </c>
      <c r="S1522" s="6">
        <f t="shared" si="373"/>
        <v>7.58</v>
      </c>
      <c r="T1522" s="6">
        <f t="shared" si="374"/>
        <v>4.2561243690897541</v>
      </c>
      <c r="V1522" s="3" t="str">
        <f t="shared" si="375"/>
        <v>PASS</v>
      </c>
      <c r="W1522" s="3" t="str">
        <f t="shared" si="376"/>
        <v>PASS</v>
      </c>
      <c r="X1522" s="3" t="str">
        <f t="shared" si="377"/>
        <v>PASS</v>
      </c>
      <c r="Y1522" s="3" t="str">
        <f t="shared" si="378"/>
        <v>PASS</v>
      </c>
      <c r="Z1522" s="3" t="str">
        <f t="shared" si="379"/>
        <v>PASS</v>
      </c>
      <c r="AA1522" s="17">
        <f t="shared" si="380"/>
        <v>3</v>
      </c>
      <c r="AB1522" s="3" t="str">
        <f t="shared" si="381"/>
        <v>A053160</v>
      </c>
      <c r="AC1522" s="13" t="str">
        <f t="shared" si="382"/>
        <v>프리엠스</v>
      </c>
    </row>
    <row r="1523" spans="1:29" hidden="1">
      <c r="A1523" s="55">
        <f t="shared" si="383"/>
        <v>1515</v>
      </c>
      <c r="B1523" s="143" t="s">
        <v>27</v>
      </c>
      <c r="C1523" s="175" t="s">
        <v>3622</v>
      </c>
      <c r="D1523" s="37" t="s">
        <v>2294</v>
      </c>
      <c r="E1523" s="38">
        <v>39985</v>
      </c>
      <c r="F1523" s="39">
        <v>54399228</v>
      </c>
      <c r="G1523" s="39">
        <v>44265887</v>
      </c>
      <c r="H1523" s="88">
        <v>81.37</v>
      </c>
      <c r="I1523" s="47">
        <v>853607</v>
      </c>
      <c r="J1523" s="47">
        <v>230315</v>
      </c>
      <c r="K1523" s="47">
        <v>19635</v>
      </c>
      <c r="L1523" s="47">
        <v>-441552</v>
      </c>
      <c r="N1523" s="3" t="str">
        <f t="shared" si="368"/>
        <v>0</v>
      </c>
      <c r="O1523" s="3" t="str">
        <f t="shared" si="369"/>
        <v>0</v>
      </c>
      <c r="P1523" s="3" t="str">
        <f t="shared" si="370"/>
        <v>0</v>
      </c>
      <c r="Q1523" s="3" t="str">
        <f t="shared" si="371"/>
        <v>1</v>
      </c>
      <c r="R1523" s="8">
        <f t="shared" si="372"/>
        <v>1</v>
      </c>
      <c r="S1523" s="6">
        <f t="shared" si="373"/>
        <v>81.37</v>
      </c>
      <c r="T1523" s="6">
        <f t="shared" si="374"/>
        <v>1.2169382256674672</v>
      </c>
      <c r="V1523" s="3" t="str">
        <f t="shared" si="375"/>
        <v>PASS</v>
      </c>
      <c r="W1523" s="3" t="str">
        <f t="shared" si="376"/>
        <v>PASS</v>
      </c>
      <c r="X1523" s="3" t="str">
        <f t="shared" si="377"/>
        <v>PASS</v>
      </c>
      <c r="Y1523" s="3" t="str">
        <f t="shared" si="378"/>
        <v>PASS</v>
      </c>
      <c r="Z1523" s="3" t="str">
        <f t="shared" si="379"/>
        <v>PASS</v>
      </c>
      <c r="AA1523" s="17">
        <f t="shared" si="380"/>
        <v>3</v>
      </c>
      <c r="AB1523" s="3" t="str">
        <f t="shared" si="381"/>
        <v>A000520</v>
      </c>
      <c r="AC1523" s="13" t="str">
        <f t="shared" si="382"/>
        <v>삼일제약</v>
      </c>
    </row>
    <row r="1524" spans="1:29" hidden="1">
      <c r="A1524" s="55">
        <f t="shared" si="383"/>
        <v>1516</v>
      </c>
      <c r="B1524" s="146" t="s">
        <v>1356</v>
      </c>
      <c r="C1524" s="176" t="s">
        <v>3681</v>
      </c>
      <c r="D1524" s="40" t="s">
        <v>2286</v>
      </c>
      <c r="E1524" s="41">
        <v>40052</v>
      </c>
      <c r="F1524" s="42">
        <v>21519087</v>
      </c>
      <c r="G1524" s="42">
        <v>8373086</v>
      </c>
      <c r="H1524" s="89">
        <v>38.909999999999997</v>
      </c>
      <c r="I1524" s="48">
        <v>-144022</v>
      </c>
      <c r="J1524" s="48">
        <v>-248735</v>
      </c>
      <c r="K1524" s="48">
        <v>-954111</v>
      </c>
      <c r="L1524" s="48">
        <v>266465</v>
      </c>
      <c r="N1524" s="3" t="str">
        <f t="shared" si="368"/>
        <v>1</v>
      </c>
      <c r="O1524" s="3" t="str">
        <f t="shared" si="369"/>
        <v>1</v>
      </c>
      <c r="P1524" s="3" t="str">
        <f t="shared" si="370"/>
        <v>1</v>
      </c>
      <c r="Q1524" s="3" t="str">
        <f t="shared" si="371"/>
        <v>0</v>
      </c>
      <c r="R1524" s="8">
        <f t="shared" si="372"/>
        <v>3</v>
      </c>
      <c r="S1524" s="6">
        <f t="shared" si="373"/>
        <v>38.909999999999997</v>
      </c>
      <c r="T1524" s="6">
        <f t="shared" si="374"/>
        <v>-5.0206730424947859</v>
      </c>
      <c r="V1524" s="3" t="str">
        <f t="shared" si="375"/>
        <v>PASS</v>
      </c>
      <c r="W1524" s="3" t="str">
        <f t="shared" si="376"/>
        <v>PASS</v>
      </c>
      <c r="X1524" s="3" t="str">
        <f t="shared" si="377"/>
        <v>PASS</v>
      </c>
      <c r="Y1524" s="3" t="str">
        <f t="shared" si="378"/>
        <v>PASS</v>
      </c>
      <c r="Z1524" s="3" t="str">
        <f t="shared" si="379"/>
        <v>PASS</v>
      </c>
      <c r="AA1524" s="17">
        <f t="shared" si="380"/>
        <v>3</v>
      </c>
      <c r="AB1524" s="3" t="str">
        <f t="shared" si="381"/>
        <v>A094940</v>
      </c>
      <c r="AC1524" s="13" t="str">
        <f t="shared" si="382"/>
        <v>푸른기술</v>
      </c>
    </row>
    <row r="1525" spans="1:29" hidden="1">
      <c r="A1525" s="55">
        <f t="shared" si="383"/>
        <v>1517</v>
      </c>
      <c r="B1525" s="143" t="s">
        <v>2258</v>
      </c>
      <c r="C1525" s="175" t="s">
        <v>3597</v>
      </c>
      <c r="D1525" s="37" t="s">
        <v>2286</v>
      </c>
      <c r="E1525" s="38">
        <v>52245</v>
      </c>
      <c r="F1525" s="39">
        <v>46672836</v>
      </c>
      <c r="G1525" s="39">
        <v>9953553</v>
      </c>
      <c r="H1525" s="88">
        <v>21.33</v>
      </c>
      <c r="I1525" s="47">
        <v>-2330341</v>
      </c>
      <c r="J1525" s="47">
        <v>114725</v>
      </c>
      <c r="K1525" s="47">
        <v>-509401</v>
      </c>
      <c r="L1525" s="47">
        <v>187875</v>
      </c>
      <c r="N1525" s="3" t="str">
        <f t="shared" si="368"/>
        <v>1</v>
      </c>
      <c r="O1525" s="3" t="str">
        <f t="shared" si="369"/>
        <v>0</v>
      </c>
      <c r="P1525" s="3" t="str">
        <f t="shared" si="370"/>
        <v>1</v>
      </c>
      <c r="Q1525" s="3" t="str">
        <f t="shared" si="371"/>
        <v>0</v>
      </c>
      <c r="R1525" s="8">
        <f t="shared" si="372"/>
        <v>2</v>
      </c>
      <c r="S1525" s="6">
        <f t="shared" si="373"/>
        <v>21.33</v>
      </c>
      <c r="T1525" s="6">
        <f t="shared" si="374"/>
        <v>-5.4360142160634934</v>
      </c>
      <c r="V1525" s="3" t="str">
        <f t="shared" si="375"/>
        <v>PASS</v>
      </c>
      <c r="W1525" s="3" t="str">
        <f t="shared" si="376"/>
        <v>PASS</v>
      </c>
      <c r="X1525" s="3" t="str">
        <f t="shared" si="377"/>
        <v>PASS</v>
      </c>
      <c r="Y1525" s="3" t="str">
        <f t="shared" si="378"/>
        <v>PASS</v>
      </c>
      <c r="Z1525" s="3" t="str">
        <f t="shared" si="379"/>
        <v>PASS</v>
      </c>
      <c r="AA1525" s="17">
        <f t="shared" si="380"/>
        <v>3</v>
      </c>
      <c r="AB1525" s="3" t="str">
        <f t="shared" si="381"/>
        <v>A170790</v>
      </c>
      <c r="AC1525" s="13" t="str">
        <f t="shared" si="382"/>
        <v>파이오링크</v>
      </c>
    </row>
    <row r="1526" spans="1:29" hidden="1">
      <c r="A1526" s="55">
        <f t="shared" si="383"/>
        <v>1518</v>
      </c>
      <c r="B1526" s="143" t="s">
        <v>2512</v>
      </c>
      <c r="C1526" s="175" t="s">
        <v>3576</v>
      </c>
      <c r="D1526" s="37" t="s">
        <v>2288</v>
      </c>
      <c r="E1526" s="38">
        <v>46575</v>
      </c>
      <c r="F1526" s="39"/>
      <c r="G1526" s="39"/>
      <c r="H1526" s="88"/>
      <c r="I1526" s="47"/>
      <c r="J1526" s="47"/>
      <c r="K1526" s="47">
        <v>1596555</v>
      </c>
      <c r="L1526" s="47"/>
      <c r="N1526" s="3" t="str">
        <f t="shared" si="368"/>
        <v>1</v>
      </c>
      <c r="O1526" s="3" t="str">
        <f t="shared" si="369"/>
        <v>1</v>
      </c>
      <c r="P1526" s="3" t="str">
        <f t="shared" si="370"/>
        <v>0</v>
      </c>
      <c r="Q1526" s="3" t="str">
        <f t="shared" si="371"/>
        <v>1</v>
      </c>
      <c r="R1526" s="8">
        <f t="shared" si="372"/>
        <v>3</v>
      </c>
      <c r="S1526" s="6">
        <f t="shared" si="373"/>
        <v>0</v>
      </c>
      <c r="T1526" s="6" t="e">
        <f t="shared" si="374"/>
        <v>#DIV/0!</v>
      </c>
      <c r="V1526" s="3" t="str">
        <f t="shared" si="375"/>
        <v>PASS</v>
      </c>
      <c r="W1526" s="3" t="str">
        <f t="shared" si="376"/>
        <v>PASS</v>
      </c>
      <c r="X1526" s="3" t="str">
        <f t="shared" si="377"/>
        <v>PASS</v>
      </c>
      <c r="Y1526" s="3" t="str">
        <f t="shared" si="378"/>
        <v>PASS</v>
      </c>
      <c r="Z1526" s="3" t="str">
        <f t="shared" si="379"/>
        <v/>
      </c>
      <c r="AA1526" s="17">
        <f t="shared" si="380"/>
        <v>3</v>
      </c>
      <c r="AB1526" s="3" t="str">
        <f t="shared" si="381"/>
        <v>A002690</v>
      </c>
      <c r="AC1526" s="13" t="str">
        <f t="shared" si="382"/>
        <v>동일제강</v>
      </c>
    </row>
    <row r="1527" spans="1:29">
      <c r="A1527" s="55">
        <f t="shared" si="383"/>
        <v>1519</v>
      </c>
      <c r="B1527" s="143" t="s">
        <v>759</v>
      </c>
      <c r="C1527" s="175" t="s">
        <v>5746</v>
      </c>
      <c r="D1527" s="37" t="s">
        <v>2289</v>
      </c>
      <c r="E1527" s="38">
        <v>60173</v>
      </c>
      <c r="F1527" s="39">
        <v>14072311</v>
      </c>
      <c r="G1527" s="39">
        <v>3884843</v>
      </c>
      <c r="H1527" s="88" t="s">
        <v>2311</v>
      </c>
      <c r="I1527" s="47">
        <v>-139522</v>
      </c>
      <c r="J1527" s="47">
        <v>778488</v>
      </c>
      <c r="K1527" s="47">
        <v>157843</v>
      </c>
      <c r="L1527" s="47">
        <v>-80894</v>
      </c>
      <c r="N1527" s="3" t="str">
        <f t="shared" si="368"/>
        <v>1</v>
      </c>
      <c r="O1527" s="3" t="str">
        <f t="shared" si="369"/>
        <v>0</v>
      </c>
      <c r="P1527" s="3" t="str">
        <f t="shared" si="370"/>
        <v>0</v>
      </c>
      <c r="Q1527" s="3" t="str">
        <f t="shared" si="371"/>
        <v>1</v>
      </c>
      <c r="R1527" s="8">
        <f t="shared" si="372"/>
        <v>2</v>
      </c>
      <c r="S1527" s="6" t="str">
        <f t="shared" si="373"/>
        <v>일부잠식</v>
      </c>
      <c r="T1527" s="6">
        <f t="shared" si="374"/>
        <v>5.0874017778600829</v>
      </c>
      <c r="V1527" s="3" t="str">
        <f t="shared" si="375"/>
        <v>FAIL</v>
      </c>
      <c r="W1527" s="3" t="str">
        <f t="shared" si="376"/>
        <v>FAIL</v>
      </c>
      <c r="X1527" s="3" t="str">
        <f t="shared" si="377"/>
        <v>PASS</v>
      </c>
      <c r="Y1527" s="3" t="str">
        <f t="shared" si="378"/>
        <v>PASS</v>
      </c>
      <c r="Z1527" s="3" t="str">
        <f t="shared" si="379"/>
        <v>PASS</v>
      </c>
      <c r="AA1527" s="17">
        <f t="shared" si="380"/>
        <v>1</v>
      </c>
      <c r="AB1527" s="3" t="str">
        <f t="shared" si="381"/>
        <v>A036120</v>
      </c>
      <c r="AC1527" s="13" t="str">
        <f t="shared" si="382"/>
        <v>SCI평가정보</v>
      </c>
    </row>
    <row r="1528" spans="1:29" hidden="1">
      <c r="A1528" s="55">
        <f t="shared" si="383"/>
        <v>1520</v>
      </c>
      <c r="B1528" s="143" t="s">
        <v>675</v>
      </c>
      <c r="C1528" s="175" t="s">
        <v>3283</v>
      </c>
      <c r="D1528" s="37" t="s">
        <v>2286</v>
      </c>
      <c r="E1528" s="38">
        <v>75966</v>
      </c>
      <c r="F1528" s="39">
        <v>47251900</v>
      </c>
      <c r="G1528" s="39">
        <v>53432805</v>
      </c>
      <c r="H1528" s="88">
        <v>113.08</v>
      </c>
      <c r="I1528" s="47">
        <v>-2214594</v>
      </c>
      <c r="J1528" s="47">
        <v>894910</v>
      </c>
      <c r="K1528" s="47">
        <v>675381</v>
      </c>
      <c r="L1528" s="47">
        <v>3127137</v>
      </c>
      <c r="N1528" s="3" t="str">
        <f t="shared" si="368"/>
        <v>1</v>
      </c>
      <c r="O1528" s="3" t="str">
        <f t="shared" si="369"/>
        <v>0</v>
      </c>
      <c r="P1528" s="3" t="str">
        <f t="shared" si="370"/>
        <v>0</v>
      </c>
      <c r="Q1528" s="3" t="str">
        <f t="shared" si="371"/>
        <v>0</v>
      </c>
      <c r="R1528" s="8">
        <f t="shared" si="372"/>
        <v>1</v>
      </c>
      <c r="S1528" s="6">
        <f t="shared" si="373"/>
        <v>113.08</v>
      </c>
      <c r="T1528" s="6">
        <f t="shared" si="374"/>
        <v>5.2544638416656264</v>
      </c>
      <c r="V1528" s="3" t="str">
        <f t="shared" si="375"/>
        <v>PASS</v>
      </c>
      <c r="W1528" s="3" t="str">
        <f t="shared" si="376"/>
        <v>PASS</v>
      </c>
      <c r="X1528" s="3" t="str">
        <f t="shared" si="377"/>
        <v>PASS</v>
      </c>
      <c r="Y1528" s="3" t="str">
        <f t="shared" si="378"/>
        <v>PASS</v>
      </c>
      <c r="Z1528" s="3" t="str">
        <f t="shared" si="379"/>
        <v>PASS</v>
      </c>
      <c r="AA1528" s="17">
        <f t="shared" si="380"/>
        <v>3</v>
      </c>
      <c r="AB1528" s="3" t="str">
        <f t="shared" si="381"/>
        <v>A031820</v>
      </c>
      <c r="AC1528" s="13" t="str">
        <f t="shared" si="382"/>
        <v>콤텍시스템</v>
      </c>
    </row>
    <row r="1529" spans="1:29" hidden="1">
      <c r="A1529" s="55">
        <f t="shared" si="383"/>
        <v>1521</v>
      </c>
      <c r="B1529" s="146" t="s">
        <v>417</v>
      </c>
      <c r="C1529" s="176" t="s">
        <v>3517</v>
      </c>
      <c r="D1529" s="40" t="s">
        <v>2287</v>
      </c>
      <c r="E1529" s="41">
        <v>57426</v>
      </c>
      <c r="F1529" s="42">
        <v>72718525</v>
      </c>
      <c r="G1529" s="42">
        <v>48170876</v>
      </c>
      <c r="H1529" s="89">
        <v>66.239999999999995</v>
      </c>
      <c r="I1529" s="48">
        <v>-21936</v>
      </c>
      <c r="J1529" s="48">
        <v>222057</v>
      </c>
      <c r="K1529" s="48">
        <v>-1479104</v>
      </c>
      <c r="L1529" s="48">
        <v>447166</v>
      </c>
      <c r="N1529" s="3" t="str">
        <f t="shared" si="368"/>
        <v>1</v>
      </c>
      <c r="O1529" s="3" t="str">
        <f t="shared" si="369"/>
        <v>0</v>
      </c>
      <c r="P1529" s="3" t="str">
        <f t="shared" si="370"/>
        <v>1</v>
      </c>
      <c r="Q1529" s="3" t="str">
        <f t="shared" si="371"/>
        <v>0</v>
      </c>
      <c r="R1529" s="8">
        <f t="shared" si="372"/>
        <v>2</v>
      </c>
      <c r="S1529" s="6">
        <f t="shared" si="373"/>
        <v>66.239999999999995</v>
      </c>
      <c r="T1529" s="6">
        <f t="shared" si="374"/>
        <v>-1.1438859630334912</v>
      </c>
      <c r="V1529" s="3" t="str">
        <f t="shared" si="375"/>
        <v>PASS</v>
      </c>
      <c r="W1529" s="3" t="str">
        <f t="shared" si="376"/>
        <v>PASS</v>
      </c>
      <c r="X1529" s="3" t="str">
        <f t="shared" si="377"/>
        <v>PASS</v>
      </c>
      <c r="Y1529" s="3" t="str">
        <f t="shared" si="378"/>
        <v>PASS</v>
      </c>
      <c r="Z1529" s="3" t="str">
        <f t="shared" si="379"/>
        <v>PASS</v>
      </c>
      <c r="AA1529" s="17">
        <f t="shared" si="380"/>
        <v>3</v>
      </c>
      <c r="AB1529" s="3" t="str">
        <f t="shared" si="381"/>
        <v>A011300</v>
      </c>
      <c r="AC1529" s="13" t="str">
        <f t="shared" si="382"/>
        <v>성안</v>
      </c>
    </row>
    <row r="1530" spans="1:29" hidden="1">
      <c r="A1530" s="55">
        <f t="shared" si="383"/>
        <v>1522</v>
      </c>
      <c r="B1530" s="143" t="s">
        <v>2141</v>
      </c>
      <c r="C1530" s="175" t="s">
        <v>3720</v>
      </c>
      <c r="D1530" s="37" t="s">
        <v>2286</v>
      </c>
      <c r="E1530" s="38">
        <v>31482</v>
      </c>
      <c r="F1530" s="39">
        <v>24563767</v>
      </c>
      <c r="G1530" s="39">
        <v>1356309</v>
      </c>
      <c r="H1530" s="88">
        <v>5.52</v>
      </c>
      <c r="I1530" s="47">
        <v>-185337</v>
      </c>
      <c r="J1530" s="47">
        <v>-70358</v>
      </c>
      <c r="K1530" s="47">
        <v>-316835</v>
      </c>
      <c r="L1530" s="47">
        <v>1149576</v>
      </c>
      <c r="N1530" s="3" t="str">
        <f t="shared" si="368"/>
        <v>1</v>
      </c>
      <c r="O1530" s="3" t="str">
        <f t="shared" si="369"/>
        <v>1</v>
      </c>
      <c r="P1530" s="3" t="str">
        <f t="shared" si="370"/>
        <v>1</v>
      </c>
      <c r="Q1530" s="3" t="str">
        <f t="shared" si="371"/>
        <v>0</v>
      </c>
      <c r="R1530" s="8">
        <f t="shared" si="372"/>
        <v>3</v>
      </c>
      <c r="S1530" s="6">
        <f t="shared" si="373"/>
        <v>5.52</v>
      </c>
      <c r="T1530" s="6">
        <f t="shared" si="374"/>
        <v>2.3491755153026812</v>
      </c>
      <c r="V1530" s="3" t="str">
        <f t="shared" si="375"/>
        <v>PASS</v>
      </c>
      <c r="W1530" s="3" t="str">
        <f t="shared" si="376"/>
        <v>PASS</v>
      </c>
      <c r="X1530" s="3" t="str">
        <f t="shared" si="377"/>
        <v>PASS</v>
      </c>
      <c r="Y1530" s="3" t="str">
        <f t="shared" si="378"/>
        <v>PASS</v>
      </c>
      <c r="Z1530" s="3" t="str">
        <f t="shared" si="379"/>
        <v>PASS</v>
      </c>
      <c r="AA1530" s="17">
        <f t="shared" si="380"/>
        <v>3</v>
      </c>
      <c r="AB1530" s="3" t="str">
        <f t="shared" si="381"/>
        <v>A136510</v>
      </c>
      <c r="AC1530" s="13" t="str">
        <f t="shared" si="382"/>
        <v>쎄미시스코</v>
      </c>
    </row>
    <row r="1531" spans="1:29" hidden="1">
      <c r="A1531" s="55">
        <f t="shared" si="383"/>
        <v>1523</v>
      </c>
      <c r="B1531" s="143" t="s">
        <v>110</v>
      </c>
      <c r="C1531" s="175" t="s">
        <v>3779</v>
      </c>
      <c r="D1531" s="37" t="s">
        <v>2289</v>
      </c>
      <c r="E1531" s="38">
        <v>29636</v>
      </c>
      <c r="F1531" s="39">
        <v>52388760</v>
      </c>
      <c r="G1531" s="39">
        <v>10080871</v>
      </c>
      <c r="H1531" s="88">
        <v>19.239999999999998</v>
      </c>
      <c r="I1531" s="47">
        <v>515394</v>
      </c>
      <c r="J1531" s="47">
        <v>529208</v>
      </c>
      <c r="K1531" s="47">
        <v>328372</v>
      </c>
      <c r="L1531" s="47">
        <v>1812571</v>
      </c>
      <c r="N1531" s="3" t="str">
        <f t="shared" si="368"/>
        <v>0</v>
      </c>
      <c r="O1531" s="3" t="str">
        <f t="shared" si="369"/>
        <v>0</v>
      </c>
      <c r="P1531" s="3" t="str">
        <f t="shared" si="370"/>
        <v>0</v>
      </c>
      <c r="Q1531" s="3" t="str">
        <f t="shared" si="371"/>
        <v>0</v>
      </c>
      <c r="R1531" s="8">
        <f t="shared" si="372"/>
        <v>0</v>
      </c>
      <c r="S1531" s="6">
        <f t="shared" si="373"/>
        <v>19.239999999999998</v>
      </c>
      <c r="T1531" s="6">
        <f t="shared" si="374"/>
        <v>6.0805886606210953</v>
      </c>
      <c r="V1531" s="3" t="str">
        <f t="shared" si="375"/>
        <v>PASS</v>
      </c>
      <c r="W1531" s="3" t="str">
        <f t="shared" si="376"/>
        <v>PASS</v>
      </c>
      <c r="X1531" s="3" t="str">
        <f t="shared" si="377"/>
        <v>PASS</v>
      </c>
      <c r="Y1531" s="3" t="str">
        <f t="shared" si="378"/>
        <v>PASS</v>
      </c>
      <c r="Z1531" s="3" t="str">
        <f t="shared" si="379"/>
        <v>PASS</v>
      </c>
      <c r="AA1531" s="17">
        <f t="shared" si="380"/>
        <v>3</v>
      </c>
      <c r="AB1531" s="3" t="str">
        <f t="shared" si="381"/>
        <v>A002290</v>
      </c>
      <c r="AC1531" s="13" t="str">
        <f t="shared" si="382"/>
        <v>삼일기업공사</v>
      </c>
    </row>
    <row r="1532" spans="1:29" hidden="1">
      <c r="A1532" s="55">
        <f t="shared" si="383"/>
        <v>1524</v>
      </c>
      <c r="B1532" s="143" t="s">
        <v>1244</v>
      </c>
      <c r="C1532" s="175" t="s">
        <v>3506</v>
      </c>
      <c r="D1532" s="37" t="s">
        <v>2286</v>
      </c>
      <c r="E1532" s="38">
        <v>63649</v>
      </c>
      <c r="F1532" s="39">
        <v>30295846</v>
      </c>
      <c r="G1532" s="39">
        <v>15197201</v>
      </c>
      <c r="H1532" s="88">
        <v>50.16</v>
      </c>
      <c r="I1532" s="47">
        <v>1319364</v>
      </c>
      <c r="J1532" s="47">
        <v>-1631493</v>
      </c>
      <c r="K1532" s="47">
        <v>-2806946</v>
      </c>
      <c r="L1532" s="47">
        <v>-2445881</v>
      </c>
      <c r="N1532" s="3" t="str">
        <f t="shared" si="368"/>
        <v>0</v>
      </c>
      <c r="O1532" s="3" t="str">
        <f t="shared" si="369"/>
        <v>1</v>
      </c>
      <c r="P1532" s="3" t="str">
        <f t="shared" si="370"/>
        <v>1</v>
      </c>
      <c r="Q1532" s="3" t="str">
        <f t="shared" si="371"/>
        <v>1</v>
      </c>
      <c r="R1532" s="8">
        <f t="shared" si="372"/>
        <v>3</v>
      </c>
      <c r="S1532" s="6">
        <f t="shared" si="373"/>
        <v>50.16</v>
      </c>
      <c r="T1532" s="6">
        <f t="shared" si="374"/>
        <v>-18.368709690430826</v>
      </c>
      <c r="V1532" s="3" t="str">
        <f t="shared" si="375"/>
        <v>PASS</v>
      </c>
      <c r="W1532" s="3" t="str">
        <f t="shared" si="376"/>
        <v>PASS</v>
      </c>
      <c r="X1532" s="3" t="str">
        <f t="shared" si="377"/>
        <v>PASS</v>
      </c>
      <c r="Y1532" s="3" t="str">
        <f t="shared" si="378"/>
        <v>PASS</v>
      </c>
      <c r="Z1532" s="3" t="str">
        <f t="shared" si="379"/>
        <v>FAIL</v>
      </c>
      <c r="AA1532" s="17">
        <f t="shared" si="380"/>
        <v>3</v>
      </c>
      <c r="AB1532" s="3" t="str">
        <f t="shared" si="381"/>
        <v>A080530</v>
      </c>
      <c r="AC1532" s="13" t="str">
        <f t="shared" si="382"/>
        <v>코디에스</v>
      </c>
    </row>
    <row r="1533" spans="1:29" hidden="1">
      <c r="A1533" s="55">
        <f t="shared" si="383"/>
        <v>1525</v>
      </c>
      <c r="B1533" s="143" t="s">
        <v>515</v>
      </c>
      <c r="C1533" s="175" t="s">
        <v>3574</v>
      </c>
      <c r="D1533" s="37" t="s">
        <v>2286</v>
      </c>
      <c r="E1533" s="38">
        <v>52211</v>
      </c>
      <c r="F1533" s="39">
        <v>74069339</v>
      </c>
      <c r="G1533" s="39">
        <v>53548547</v>
      </c>
      <c r="H1533" s="88">
        <v>72.3</v>
      </c>
      <c r="I1533" s="47">
        <v>7916</v>
      </c>
      <c r="J1533" s="47">
        <v>852506</v>
      </c>
      <c r="K1533" s="47">
        <v>1929399</v>
      </c>
      <c r="L1533" s="47">
        <v>-160392</v>
      </c>
      <c r="N1533" s="3" t="str">
        <f t="shared" si="368"/>
        <v>0</v>
      </c>
      <c r="O1533" s="3" t="str">
        <f t="shared" si="369"/>
        <v>0</v>
      </c>
      <c r="P1533" s="3" t="str">
        <f t="shared" si="370"/>
        <v>0</v>
      </c>
      <c r="Q1533" s="3" t="str">
        <f t="shared" si="371"/>
        <v>1</v>
      </c>
      <c r="R1533" s="8">
        <f t="shared" si="372"/>
        <v>1</v>
      </c>
      <c r="S1533" s="6">
        <f t="shared" si="373"/>
        <v>72.3</v>
      </c>
      <c r="T1533" s="6">
        <f t="shared" si="374"/>
        <v>3.5499560756171999</v>
      </c>
      <c r="V1533" s="3" t="str">
        <f t="shared" si="375"/>
        <v>PASS</v>
      </c>
      <c r="W1533" s="3" t="str">
        <f t="shared" si="376"/>
        <v>PASS</v>
      </c>
      <c r="X1533" s="3" t="str">
        <f t="shared" si="377"/>
        <v>PASS</v>
      </c>
      <c r="Y1533" s="3" t="str">
        <f t="shared" si="378"/>
        <v>PASS</v>
      </c>
      <c r="Z1533" s="3" t="str">
        <f t="shared" si="379"/>
        <v>PASS</v>
      </c>
      <c r="AA1533" s="17">
        <f t="shared" si="380"/>
        <v>3</v>
      </c>
      <c r="AB1533" s="3" t="str">
        <f t="shared" si="381"/>
        <v>A017250</v>
      </c>
      <c r="AC1533" s="13" t="str">
        <f t="shared" si="382"/>
        <v>인터엠</v>
      </c>
    </row>
    <row r="1534" spans="1:29" hidden="1">
      <c r="A1534" s="55">
        <f t="shared" si="383"/>
        <v>1526</v>
      </c>
      <c r="B1534" s="146" t="s">
        <v>1455</v>
      </c>
      <c r="C1534" s="176" t="s">
        <v>2004</v>
      </c>
      <c r="D1534" s="40" t="s">
        <v>2289</v>
      </c>
      <c r="E1534" s="41">
        <v>71200</v>
      </c>
      <c r="F1534" s="42">
        <v>54031805</v>
      </c>
      <c r="G1534" s="42">
        <v>87250307</v>
      </c>
      <c r="H1534" s="89">
        <v>161.47999999999999</v>
      </c>
      <c r="I1534" s="48">
        <v>1418206</v>
      </c>
      <c r="J1534" s="48">
        <v>-836314</v>
      </c>
      <c r="K1534" s="48">
        <v>-2883742</v>
      </c>
      <c r="L1534" s="48">
        <v>-3863756</v>
      </c>
      <c r="N1534" s="3" t="str">
        <f t="shared" si="368"/>
        <v>0</v>
      </c>
      <c r="O1534" s="3" t="str">
        <f t="shared" si="369"/>
        <v>1</v>
      </c>
      <c r="P1534" s="3" t="str">
        <f t="shared" si="370"/>
        <v>1</v>
      </c>
      <c r="Q1534" s="3" t="str">
        <f t="shared" si="371"/>
        <v>1</v>
      </c>
      <c r="R1534" s="8">
        <f t="shared" si="372"/>
        <v>3</v>
      </c>
      <c r="S1534" s="6">
        <f t="shared" si="373"/>
        <v>161.47999999999999</v>
      </c>
      <c r="T1534" s="6">
        <f t="shared" si="374"/>
        <v>-11.411067981164056</v>
      </c>
      <c r="V1534" s="3" t="str">
        <f t="shared" si="375"/>
        <v>PASS</v>
      </c>
      <c r="W1534" s="3" t="str">
        <f t="shared" si="376"/>
        <v>PASS</v>
      </c>
      <c r="X1534" s="3" t="str">
        <f t="shared" si="377"/>
        <v>PASS</v>
      </c>
      <c r="Y1534" s="3" t="str">
        <f t="shared" si="378"/>
        <v>PASS</v>
      </c>
      <c r="Z1534" s="3" t="str">
        <f t="shared" si="379"/>
        <v>FAIL</v>
      </c>
      <c r="AA1534" s="17">
        <f t="shared" si="380"/>
        <v>3</v>
      </c>
      <c r="AB1534" s="3" t="str">
        <f t="shared" si="381"/>
        <v>A119650</v>
      </c>
      <c r="AC1534" s="13" t="str">
        <f t="shared" si="382"/>
        <v>KC코트렐</v>
      </c>
    </row>
    <row r="1535" spans="1:29" hidden="1">
      <c r="A1535" s="55">
        <f t="shared" si="383"/>
        <v>1527</v>
      </c>
      <c r="B1535" s="143" t="s">
        <v>339</v>
      </c>
      <c r="C1535" s="175" t="s">
        <v>3505</v>
      </c>
      <c r="D1535" s="37" t="s">
        <v>2288</v>
      </c>
      <c r="E1535" s="38">
        <v>51361</v>
      </c>
      <c r="F1535" s="39">
        <v>84527473</v>
      </c>
      <c r="G1535" s="39">
        <v>19671932</v>
      </c>
      <c r="H1535" s="88">
        <v>23.27</v>
      </c>
      <c r="I1535" s="47">
        <v>1043634</v>
      </c>
      <c r="J1535" s="47">
        <v>3351098</v>
      </c>
      <c r="K1535" s="47">
        <v>438173</v>
      </c>
      <c r="L1535" s="47">
        <v>900714</v>
      </c>
      <c r="N1535" s="3" t="str">
        <f t="shared" si="368"/>
        <v>0</v>
      </c>
      <c r="O1535" s="3" t="str">
        <f t="shared" si="369"/>
        <v>0</v>
      </c>
      <c r="P1535" s="3" t="str">
        <f t="shared" si="370"/>
        <v>0</v>
      </c>
      <c r="Q1535" s="3" t="str">
        <f t="shared" si="371"/>
        <v>0</v>
      </c>
      <c r="R1535" s="8">
        <f t="shared" si="372"/>
        <v>0</v>
      </c>
      <c r="S1535" s="6">
        <f t="shared" si="373"/>
        <v>23.27</v>
      </c>
      <c r="T1535" s="6">
        <f t="shared" si="374"/>
        <v>6.7831425647848249</v>
      </c>
      <c r="V1535" s="3" t="str">
        <f t="shared" si="375"/>
        <v>PASS</v>
      </c>
      <c r="W1535" s="3" t="str">
        <f t="shared" si="376"/>
        <v>PASS</v>
      </c>
      <c r="X1535" s="3" t="str">
        <f t="shared" si="377"/>
        <v>PASS</v>
      </c>
      <c r="Y1535" s="3" t="str">
        <f t="shared" si="378"/>
        <v>PASS</v>
      </c>
      <c r="Z1535" s="3" t="str">
        <f t="shared" si="379"/>
        <v>PASS</v>
      </c>
      <c r="AA1535" s="17">
        <f t="shared" si="380"/>
        <v>3</v>
      </c>
      <c r="AB1535" s="3" t="str">
        <f t="shared" si="381"/>
        <v>A008420</v>
      </c>
      <c r="AC1535" s="13" t="str">
        <f t="shared" si="382"/>
        <v>문배철강</v>
      </c>
    </row>
    <row r="1536" spans="1:29" hidden="1">
      <c r="A1536" s="55">
        <f t="shared" si="383"/>
        <v>1528</v>
      </c>
      <c r="B1536" s="143" t="s">
        <v>670</v>
      </c>
      <c r="C1536" s="175" t="s">
        <v>3602</v>
      </c>
      <c r="D1536" s="37" t="s">
        <v>2290</v>
      </c>
      <c r="E1536" s="38">
        <v>51971</v>
      </c>
      <c r="F1536" s="39">
        <v>63184661</v>
      </c>
      <c r="G1536" s="39">
        <v>7309675</v>
      </c>
      <c r="H1536" s="88">
        <v>11.57</v>
      </c>
      <c r="I1536" s="47">
        <v>1024630</v>
      </c>
      <c r="J1536" s="47">
        <v>704688</v>
      </c>
      <c r="K1536" s="47">
        <v>243254</v>
      </c>
      <c r="L1536" s="47">
        <v>154520</v>
      </c>
      <c r="N1536" s="3" t="str">
        <f t="shared" si="368"/>
        <v>0</v>
      </c>
      <c r="O1536" s="3" t="str">
        <f t="shared" si="369"/>
        <v>0</v>
      </c>
      <c r="P1536" s="3" t="str">
        <f t="shared" si="370"/>
        <v>0</v>
      </c>
      <c r="Q1536" s="3" t="str">
        <f t="shared" si="371"/>
        <v>0</v>
      </c>
      <c r="R1536" s="8">
        <f t="shared" si="372"/>
        <v>0</v>
      </c>
      <c r="S1536" s="6">
        <f t="shared" si="373"/>
        <v>11.57</v>
      </c>
      <c r="T1536" s="6">
        <f t="shared" si="374"/>
        <v>3.3664689599268405</v>
      </c>
      <c r="V1536" s="3" t="str">
        <f t="shared" si="375"/>
        <v>PASS</v>
      </c>
      <c r="W1536" s="3" t="str">
        <f t="shared" si="376"/>
        <v>PASS</v>
      </c>
      <c r="X1536" s="3" t="str">
        <f t="shared" si="377"/>
        <v>PASS</v>
      </c>
      <c r="Y1536" s="3" t="str">
        <f t="shared" si="378"/>
        <v>PASS</v>
      </c>
      <c r="Z1536" s="3" t="str">
        <f t="shared" si="379"/>
        <v>PASS</v>
      </c>
      <c r="AA1536" s="17">
        <f t="shared" si="380"/>
        <v>3</v>
      </c>
      <c r="AB1536" s="3" t="str">
        <f t="shared" si="381"/>
        <v>A031310</v>
      </c>
      <c r="AC1536" s="13" t="str">
        <f t="shared" si="382"/>
        <v>아이즈비전</v>
      </c>
    </row>
    <row r="1537" spans="1:29">
      <c r="A1537" s="55">
        <f t="shared" si="383"/>
        <v>1529</v>
      </c>
      <c r="B1537" s="143" t="s">
        <v>618</v>
      </c>
      <c r="C1537" s="175" t="s">
        <v>1716</v>
      </c>
      <c r="D1537" s="37" t="s">
        <v>2287</v>
      </c>
      <c r="E1537" s="38">
        <v>50246</v>
      </c>
      <c r="F1537" s="39">
        <v>13297174</v>
      </c>
      <c r="G1537" s="39">
        <v>13930590</v>
      </c>
      <c r="H1537" s="88">
        <v>104.76</v>
      </c>
      <c r="I1537" s="47">
        <v>-1870655</v>
      </c>
      <c r="J1537" s="47">
        <v>-4475583</v>
      </c>
      <c r="K1537" s="47">
        <v>-4137896</v>
      </c>
      <c r="L1537" s="47">
        <v>-3526053</v>
      </c>
      <c r="N1537" s="3" t="str">
        <f t="shared" si="368"/>
        <v>1</v>
      </c>
      <c r="O1537" s="3" t="str">
        <f t="shared" si="369"/>
        <v>1</v>
      </c>
      <c r="P1537" s="3" t="str">
        <f t="shared" si="370"/>
        <v>1</v>
      </c>
      <c r="Q1537" s="3" t="str">
        <f t="shared" si="371"/>
        <v>1</v>
      </c>
      <c r="R1537" s="8">
        <f t="shared" si="372"/>
        <v>4</v>
      </c>
      <c r="S1537" s="6">
        <f t="shared" si="373"/>
        <v>104.76</v>
      </c>
      <c r="T1537" s="6">
        <f t="shared" si="374"/>
        <v>-105.3621393538206</v>
      </c>
      <c r="V1537" s="3" t="str">
        <f t="shared" si="375"/>
        <v>PASS</v>
      </c>
      <c r="W1537" s="3" t="str">
        <f t="shared" si="376"/>
        <v>PASS</v>
      </c>
      <c r="X1537" s="3" t="str">
        <f t="shared" si="377"/>
        <v>FAIL</v>
      </c>
      <c r="Y1537" s="3" t="str">
        <f t="shared" si="378"/>
        <v>FAIL</v>
      </c>
      <c r="Z1537" s="3" t="str">
        <f t="shared" si="379"/>
        <v>FAIL</v>
      </c>
      <c r="AA1537" s="17">
        <f t="shared" si="380"/>
        <v>2</v>
      </c>
      <c r="AB1537" s="3" t="str">
        <f t="shared" si="381"/>
        <v>A025620</v>
      </c>
      <c r="AC1537" s="13" t="str">
        <f t="shared" si="382"/>
        <v>신우</v>
      </c>
    </row>
    <row r="1538" spans="1:29">
      <c r="A1538" s="55">
        <f t="shared" si="383"/>
        <v>1530</v>
      </c>
      <c r="B1538" s="143" t="s">
        <v>512</v>
      </c>
      <c r="C1538" s="175" t="s">
        <v>1723</v>
      </c>
      <c r="D1538" s="37" t="s">
        <v>2289</v>
      </c>
      <c r="E1538" s="38">
        <v>66147</v>
      </c>
      <c r="F1538" s="39">
        <v>47184313</v>
      </c>
      <c r="G1538" s="39">
        <v>50860816</v>
      </c>
      <c r="H1538" s="88" t="s">
        <v>2311</v>
      </c>
      <c r="I1538" s="47">
        <v>118900</v>
      </c>
      <c r="J1538" s="47">
        <v>172354</v>
      </c>
      <c r="K1538" s="47">
        <v>-982601</v>
      </c>
      <c r="L1538" s="47">
        <v>-1168069</v>
      </c>
      <c r="N1538" s="3" t="str">
        <f t="shared" si="368"/>
        <v>0</v>
      </c>
      <c r="O1538" s="3" t="str">
        <f t="shared" si="369"/>
        <v>0</v>
      </c>
      <c r="P1538" s="3" t="str">
        <f t="shared" si="370"/>
        <v>1</v>
      </c>
      <c r="Q1538" s="3" t="str">
        <f t="shared" si="371"/>
        <v>1</v>
      </c>
      <c r="R1538" s="8">
        <f t="shared" si="372"/>
        <v>2</v>
      </c>
      <c r="S1538" s="6" t="str">
        <f t="shared" si="373"/>
        <v>일부잠식</v>
      </c>
      <c r="T1538" s="6">
        <f t="shared" si="374"/>
        <v>-3.9407503930384662</v>
      </c>
      <c r="V1538" s="3" t="str">
        <f t="shared" si="375"/>
        <v>FAIL</v>
      </c>
      <c r="W1538" s="3" t="str">
        <f t="shared" si="376"/>
        <v>FAIL</v>
      </c>
      <c r="X1538" s="3" t="str">
        <f t="shared" si="377"/>
        <v>PASS</v>
      </c>
      <c r="Y1538" s="3" t="str">
        <f t="shared" si="378"/>
        <v>PASS</v>
      </c>
      <c r="Z1538" s="3" t="str">
        <f t="shared" si="379"/>
        <v>PASS</v>
      </c>
      <c r="AA1538" s="17">
        <f t="shared" si="380"/>
        <v>1</v>
      </c>
      <c r="AB1538" s="3" t="str">
        <f t="shared" si="381"/>
        <v>A017000</v>
      </c>
      <c r="AC1538" s="13" t="str">
        <f t="shared" si="382"/>
        <v>신원종합개발</v>
      </c>
    </row>
    <row r="1539" spans="1:29" hidden="1">
      <c r="A1539" s="55">
        <f t="shared" si="383"/>
        <v>1531</v>
      </c>
      <c r="B1539" s="146" t="s">
        <v>247</v>
      </c>
      <c r="C1539" s="176" t="s">
        <v>3610</v>
      </c>
      <c r="D1539" s="40" t="s">
        <v>2287</v>
      </c>
      <c r="E1539" s="41">
        <v>43542</v>
      </c>
      <c r="F1539" s="42">
        <v>75554167</v>
      </c>
      <c r="G1539" s="42">
        <v>86247684</v>
      </c>
      <c r="H1539" s="89">
        <v>114.15</v>
      </c>
      <c r="I1539" s="48">
        <v>-3988742</v>
      </c>
      <c r="J1539" s="48">
        <v>-18464</v>
      </c>
      <c r="K1539" s="48">
        <v>1612786</v>
      </c>
      <c r="L1539" s="48">
        <v>-10277398</v>
      </c>
      <c r="N1539" s="3" t="str">
        <f t="shared" si="368"/>
        <v>1</v>
      </c>
      <c r="O1539" s="3" t="str">
        <f t="shared" si="369"/>
        <v>1</v>
      </c>
      <c r="P1539" s="3" t="str">
        <f t="shared" si="370"/>
        <v>0</v>
      </c>
      <c r="Q1539" s="3" t="str">
        <f t="shared" si="371"/>
        <v>1</v>
      </c>
      <c r="R1539" s="8">
        <f t="shared" si="372"/>
        <v>3</v>
      </c>
      <c r="S1539" s="6">
        <f t="shared" si="373"/>
        <v>114.15</v>
      </c>
      <c r="T1539" s="6">
        <f t="shared" si="374"/>
        <v>-16.771832055272345</v>
      </c>
      <c r="V1539" s="3" t="str">
        <f t="shared" si="375"/>
        <v>PASS</v>
      </c>
      <c r="W1539" s="3" t="str">
        <f t="shared" si="376"/>
        <v>PASS</v>
      </c>
      <c r="X1539" s="3" t="str">
        <f t="shared" si="377"/>
        <v>PASS</v>
      </c>
      <c r="Y1539" s="3" t="str">
        <f t="shared" si="378"/>
        <v>PASS</v>
      </c>
      <c r="Z1539" s="3" t="str">
        <f t="shared" si="379"/>
        <v>FAIL</v>
      </c>
      <c r="AA1539" s="17">
        <f t="shared" si="380"/>
        <v>3</v>
      </c>
      <c r="AB1539" s="3" t="str">
        <f t="shared" si="381"/>
        <v>A005450</v>
      </c>
      <c r="AC1539" s="13" t="str">
        <f t="shared" si="382"/>
        <v>신한</v>
      </c>
    </row>
    <row r="1540" spans="1:29" hidden="1">
      <c r="A1540" s="55">
        <f t="shared" si="383"/>
        <v>1532</v>
      </c>
      <c r="B1540" s="143" t="s">
        <v>338</v>
      </c>
      <c r="C1540" s="175" t="s">
        <v>3606</v>
      </c>
      <c r="D1540" s="37" t="s">
        <v>2288</v>
      </c>
      <c r="E1540" s="38">
        <v>50940</v>
      </c>
      <c r="F1540" s="39">
        <v>71695408</v>
      </c>
      <c r="G1540" s="39">
        <v>10129943</v>
      </c>
      <c r="H1540" s="88">
        <v>14.13</v>
      </c>
      <c r="I1540" s="47">
        <v>1512039</v>
      </c>
      <c r="J1540" s="47">
        <v>1850982</v>
      </c>
      <c r="K1540" s="47">
        <v>2742691</v>
      </c>
      <c r="L1540" s="47">
        <v>-860290</v>
      </c>
      <c r="N1540" s="3" t="str">
        <f t="shared" si="368"/>
        <v>0</v>
      </c>
      <c r="O1540" s="3" t="str">
        <f t="shared" si="369"/>
        <v>0</v>
      </c>
      <c r="P1540" s="3" t="str">
        <f t="shared" si="370"/>
        <v>0</v>
      </c>
      <c r="Q1540" s="3" t="str">
        <f t="shared" si="371"/>
        <v>1</v>
      </c>
      <c r="R1540" s="8">
        <f t="shared" si="372"/>
        <v>1</v>
      </c>
      <c r="S1540" s="6">
        <f t="shared" si="373"/>
        <v>14.13</v>
      </c>
      <c r="T1540" s="6">
        <f t="shared" si="374"/>
        <v>7.3162593621058685</v>
      </c>
      <c r="V1540" s="3" t="str">
        <f t="shared" si="375"/>
        <v>PASS</v>
      </c>
      <c r="W1540" s="3" t="str">
        <f t="shared" si="376"/>
        <v>PASS</v>
      </c>
      <c r="X1540" s="3" t="str">
        <f t="shared" si="377"/>
        <v>PASS</v>
      </c>
      <c r="Y1540" s="3" t="str">
        <f t="shared" si="378"/>
        <v>PASS</v>
      </c>
      <c r="Z1540" s="3" t="str">
        <f t="shared" si="379"/>
        <v>PASS</v>
      </c>
      <c r="AA1540" s="17">
        <f t="shared" si="380"/>
        <v>3</v>
      </c>
      <c r="AB1540" s="3" t="str">
        <f t="shared" si="381"/>
        <v>A008370</v>
      </c>
      <c r="AC1540" s="13" t="str">
        <f t="shared" si="382"/>
        <v>원풍</v>
      </c>
    </row>
    <row r="1541" spans="1:29" hidden="1">
      <c r="A1541" s="55">
        <f t="shared" si="383"/>
        <v>1533</v>
      </c>
      <c r="B1541" s="143" t="s">
        <v>700</v>
      </c>
      <c r="C1541" s="175" t="s">
        <v>3631</v>
      </c>
      <c r="D1541" s="37" t="s">
        <v>2289</v>
      </c>
      <c r="E1541" s="38">
        <v>48348</v>
      </c>
      <c r="F1541" s="39">
        <v>54084556</v>
      </c>
      <c r="G1541" s="39">
        <v>12296796</v>
      </c>
      <c r="H1541" s="88">
        <v>22.74</v>
      </c>
      <c r="I1541" s="47">
        <v>2101290</v>
      </c>
      <c r="J1541" s="47">
        <v>1202043</v>
      </c>
      <c r="K1541" s="47">
        <v>-155087</v>
      </c>
      <c r="L1541" s="47">
        <v>402428</v>
      </c>
      <c r="N1541" s="3" t="str">
        <f t="shared" si="368"/>
        <v>0</v>
      </c>
      <c r="O1541" s="3" t="str">
        <f t="shared" si="369"/>
        <v>0</v>
      </c>
      <c r="P1541" s="3" t="str">
        <f t="shared" si="370"/>
        <v>1</v>
      </c>
      <c r="Q1541" s="3" t="str">
        <f t="shared" si="371"/>
        <v>0</v>
      </c>
      <c r="R1541" s="8">
        <f t="shared" si="372"/>
        <v>1</v>
      </c>
      <c r="S1541" s="6">
        <f t="shared" si="373"/>
        <v>22.74</v>
      </c>
      <c r="T1541" s="6">
        <f t="shared" si="374"/>
        <v>6.5650423385189676</v>
      </c>
      <c r="V1541" s="3" t="str">
        <f t="shared" si="375"/>
        <v>PASS</v>
      </c>
      <c r="W1541" s="3" t="str">
        <f t="shared" si="376"/>
        <v>PASS</v>
      </c>
      <c r="X1541" s="3" t="str">
        <f t="shared" si="377"/>
        <v>PASS</v>
      </c>
      <c r="Y1541" s="3" t="str">
        <f t="shared" si="378"/>
        <v>PASS</v>
      </c>
      <c r="Z1541" s="3" t="str">
        <f t="shared" si="379"/>
        <v>PASS</v>
      </c>
      <c r="AA1541" s="17">
        <f t="shared" si="380"/>
        <v>3</v>
      </c>
      <c r="AB1541" s="3" t="str">
        <f t="shared" si="381"/>
        <v>A033100</v>
      </c>
      <c r="AC1541" s="13" t="str">
        <f t="shared" si="382"/>
        <v>제룡전기</v>
      </c>
    </row>
    <row r="1542" spans="1:29" hidden="1">
      <c r="A1542" s="55">
        <f t="shared" si="383"/>
        <v>1534</v>
      </c>
      <c r="B1542" s="143" t="s">
        <v>401</v>
      </c>
      <c r="C1542" s="175" t="s">
        <v>3570</v>
      </c>
      <c r="D1542" s="37" t="s">
        <v>2287</v>
      </c>
      <c r="E1542" s="38">
        <v>51482</v>
      </c>
      <c r="F1542" s="39">
        <v>121629297</v>
      </c>
      <c r="G1542" s="39">
        <v>74048439</v>
      </c>
      <c r="H1542" s="88">
        <v>60.88</v>
      </c>
      <c r="I1542" s="47">
        <v>4293031</v>
      </c>
      <c r="J1542" s="47">
        <v>-363266</v>
      </c>
      <c r="K1542" s="47">
        <v>-125415</v>
      </c>
      <c r="L1542" s="47">
        <v>203135</v>
      </c>
      <c r="N1542" s="3" t="str">
        <f t="shared" si="368"/>
        <v>0</v>
      </c>
      <c r="O1542" s="3" t="str">
        <f t="shared" si="369"/>
        <v>1</v>
      </c>
      <c r="P1542" s="3" t="str">
        <f t="shared" si="370"/>
        <v>1</v>
      </c>
      <c r="Q1542" s="3" t="str">
        <f t="shared" si="371"/>
        <v>0</v>
      </c>
      <c r="R1542" s="8">
        <f t="shared" si="372"/>
        <v>2</v>
      </c>
      <c r="S1542" s="6">
        <f t="shared" si="373"/>
        <v>60.88</v>
      </c>
      <c r="T1542" s="6">
        <f t="shared" si="374"/>
        <v>3.2948352895602122</v>
      </c>
      <c r="V1542" s="3" t="str">
        <f t="shared" si="375"/>
        <v>PASS</v>
      </c>
      <c r="W1542" s="3" t="str">
        <f t="shared" si="376"/>
        <v>PASS</v>
      </c>
      <c r="X1542" s="3" t="str">
        <f t="shared" si="377"/>
        <v>PASS</v>
      </c>
      <c r="Y1542" s="3" t="str">
        <f t="shared" si="378"/>
        <v>PASS</v>
      </c>
      <c r="Z1542" s="3" t="str">
        <f t="shared" si="379"/>
        <v>PASS</v>
      </c>
      <c r="AA1542" s="17">
        <f t="shared" si="380"/>
        <v>3</v>
      </c>
      <c r="AB1542" s="3" t="str">
        <f t="shared" si="381"/>
        <v>A010770</v>
      </c>
      <c r="AC1542" s="13" t="str">
        <f t="shared" si="382"/>
        <v>평화홀딩스</v>
      </c>
    </row>
    <row r="1543" spans="1:29" hidden="1">
      <c r="A1543" s="55">
        <f t="shared" si="383"/>
        <v>1535</v>
      </c>
      <c r="B1543" s="143" t="s">
        <v>881</v>
      </c>
      <c r="C1543" s="175" t="s">
        <v>3630</v>
      </c>
      <c r="D1543" s="37" t="s">
        <v>2286</v>
      </c>
      <c r="E1543" s="38">
        <v>44850</v>
      </c>
      <c r="F1543" s="39">
        <v>34877797</v>
      </c>
      <c r="G1543" s="39">
        <v>31780166</v>
      </c>
      <c r="H1543" s="88">
        <v>91.12</v>
      </c>
      <c r="I1543" s="47">
        <v>80891</v>
      </c>
      <c r="J1543" s="47">
        <v>-1178750</v>
      </c>
      <c r="K1543" s="47">
        <v>-1603724</v>
      </c>
      <c r="L1543" s="47">
        <v>-757624</v>
      </c>
      <c r="N1543" s="3" t="str">
        <f t="shared" si="368"/>
        <v>0</v>
      </c>
      <c r="O1543" s="3" t="str">
        <f t="shared" si="369"/>
        <v>1</v>
      </c>
      <c r="P1543" s="3" t="str">
        <f t="shared" si="370"/>
        <v>1</v>
      </c>
      <c r="Q1543" s="3" t="str">
        <f t="shared" si="371"/>
        <v>1</v>
      </c>
      <c r="R1543" s="8">
        <f t="shared" si="372"/>
        <v>3</v>
      </c>
      <c r="S1543" s="6">
        <f t="shared" si="373"/>
        <v>91.12</v>
      </c>
      <c r="T1543" s="6">
        <f t="shared" si="374"/>
        <v>-9.9180776813397937</v>
      </c>
      <c r="V1543" s="3" t="str">
        <f t="shared" si="375"/>
        <v>PASS</v>
      </c>
      <c r="W1543" s="3" t="str">
        <f t="shared" si="376"/>
        <v>PASS</v>
      </c>
      <c r="X1543" s="3" t="str">
        <f t="shared" si="377"/>
        <v>PASS</v>
      </c>
      <c r="Y1543" s="3" t="str">
        <f t="shared" si="378"/>
        <v>PASS</v>
      </c>
      <c r="Z1543" s="3" t="str">
        <f t="shared" si="379"/>
        <v>PASS</v>
      </c>
      <c r="AA1543" s="17">
        <f t="shared" si="380"/>
        <v>3</v>
      </c>
      <c r="AB1543" s="3" t="str">
        <f t="shared" si="381"/>
        <v>A043590</v>
      </c>
      <c r="AC1543" s="13" t="str">
        <f t="shared" si="382"/>
        <v>크로바하이텍</v>
      </c>
    </row>
    <row r="1544" spans="1:29" hidden="1">
      <c r="A1544" s="55">
        <f t="shared" si="383"/>
        <v>1536</v>
      </c>
      <c r="B1544" s="146" t="s">
        <v>2505</v>
      </c>
      <c r="C1544" s="176" t="s">
        <v>3596</v>
      </c>
      <c r="D1544" s="40" t="s">
        <v>2286</v>
      </c>
      <c r="E1544" s="41">
        <v>50031</v>
      </c>
      <c r="F1544" s="42">
        <v>39975219</v>
      </c>
      <c r="G1544" s="42">
        <v>1527622</v>
      </c>
      <c r="H1544" s="89">
        <v>3.82</v>
      </c>
      <c r="I1544" s="48">
        <v>-116103</v>
      </c>
      <c r="J1544" s="48"/>
      <c r="K1544" s="48">
        <v>-78692</v>
      </c>
      <c r="L1544" s="48">
        <v>2334123</v>
      </c>
      <c r="N1544" s="3" t="str">
        <f t="shared" si="368"/>
        <v>1</v>
      </c>
      <c r="O1544" s="3" t="str">
        <f t="shared" si="369"/>
        <v>1</v>
      </c>
      <c r="P1544" s="3" t="str">
        <f t="shared" si="370"/>
        <v>1</v>
      </c>
      <c r="Q1544" s="3" t="str">
        <f t="shared" si="371"/>
        <v>0</v>
      </c>
      <c r="R1544" s="8">
        <f t="shared" si="372"/>
        <v>3</v>
      </c>
      <c r="S1544" s="6">
        <f t="shared" si="373"/>
        <v>3.82</v>
      </c>
      <c r="T1544" s="6">
        <f t="shared" si="374"/>
        <v>5.3516354719657695</v>
      </c>
      <c r="V1544" s="3" t="str">
        <f t="shared" si="375"/>
        <v>PASS</v>
      </c>
      <c r="W1544" s="3" t="str">
        <f t="shared" si="376"/>
        <v>PASS</v>
      </c>
      <c r="X1544" s="3" t="str">
        <f t="shared" si="377"/>
        <v>PASS</v>
      </c>
      <c r="Y1544" s="3" t="str">
        <f t="shared" si="378"/>
        <v>PASS</v>
      </c>
      <c r="Z1544" s="3" t="str">
        <f t="shared" si="379"/>
        <v>PASS</v>
      </c>
      <c r="AA1544" s="17">
        <f t="shared" si="380"/>
        <v>3</v>
      </c>
      <c r="AB1544" s="3" t="str">
        <f t="shared" si="381"/>
        <v>A189690</v>
      </c>
      <c r="AC1544" s="13" t="str">
        <f t="shared" si="382"/>
        <v>포시에스</v>
      </c>
    </row>
    <row r="1545" spans="1:29" hidden="1">
      <c r="A1545" s="55">
        <f t="shared" si="383"/>
        <v>1537</v>
      </c>
      <c r="B1545" s="143" t="s">
        <v>1486</v>
      </c>
      <c r="C1545" s="175" t="s">
        <v>3675</v>
      </c>
      <c r="D1545" s="37" t="s">
        <v>2286</v>
      </c>
      <c r="E1545" s="38">
        <v>41436</v>
      </c>
      <c r="F1545" s="39">
        <v>22171163</v>
      </c>
      <c r="G1545" s="39">
        <v>4343731</v>
      </c>
      <c r="H1545" s="88">
        <v>19.59</v>
      </c>
      <c r="I1545" s="47">
        <v>269988</v>
      </c>
      <c r="J1545" s="47">
        <v>1904241</v>
      </c>
      <c r="K1545" s="47">
        <v>44180</v>
      </c>
      <c r="L1545" s="47">
        <v>-112219</v>
      </c>
      <c r="N1545" s="3" t="str">
        <f t="shared" ref="N1545:N1608" si="384">IF(I1545&gt;N$8,"0","1")</f>
        <v>0</v>
      </c>
      <c r="O1545" s="3" t="str">
        <f t="shared" ref="O1545:O1608" si="385">IF(J1545&gt;O$8,"0","1")</f>
        <v>0</v>
      </c>
      <c r="P1545" s="3" t="str">
        <f t="shared" ref="P1545:P1608" si="386">IF(K1545&gt;P$8,"0","1")</f>
        <v>0</v>
      </c>
      <c r="Q1545" s="3" t="str">
        <f t="shared" ref="Q1545:Q1608" si="387">IF(L1545&gt;Q$8,"0","1")</f>
        <v>1</v>
      </c>
      <c r="R1545" s="8">
        <f t="shared" ref="R1545:R1608" si="388">COUNTIF(N1545:Q1545,"1")</f>
        <v>1</v>
      </c>
      <c r="S1545" s="6">
        <f t="shared" ref="S1545:S1608" si="389">IF(D1545=$W$4,"",H1545)</f>
        <v>19.59</v>
      </c>
      <c r="T1545" s="6">
        <f t="shared" ref="T1545:T1608" si="390">SUM(I1545:L1545)/F1545*100</f>
        <v>9.4996820870425243</v>
      </c>
      <c r="V1545" s="3" t="str">
        <f t="shared" ref="V1545:V1608" si="391">IF(OR(H1545=$V$3,H1545=$V$4),"FAIL","PASS")</f>
        <v>PASS</v>
      </c>
      <c r="W1545" s="3" t="str">
        <f t="shared" ref="W1545:W1608" si="392">IF(S1545="","PASS",IF(S1545&gt;$W$3,"FAIL","PASS"))</f>
        <v>PASS</v>
      </c>
      <c r="X1545" s="3" t="str">
        <f t="shared" ref="X1545:X1608" si="393">IF(AND(Y1545=$X$3,Z1545=$X$3),"FAIL","PASS")</f>
        <v>PASS</v>
      </c>
      <c r="Y1545" s="3" t="str">
        <f t="shared" ref="Y1545:Y1608" si="394">IF(R1545=$Y$3,"FAIL","PASS")</f>
        <v>PASS</v>
      </c>
      <c r="Z1545" s="3" t="str">
        <f t="shared" ref="Z1545:Z1608" si="395">IF(ISERROR(IF(T1545&lt;$Z$3,"FAIL","PASS")),"",IF(T1545&lt;$Z$3,"FAIL","PASS"))</f>
        <v>PASS</v>
      </c>
      <c r="AA1545" s="17">
        <f t="shared" ref="AA1545:AA1608" si="396">COUNTIF(V1545:X1545,$AA$3)</f>
        <v>3</v>
      </c>
      <c r="AB1545" s="3" t="str">
        <f t="shared" ref="AB1545:AB1608" si="397">B1545</f>
        <v>A070300</v>
      </c>
      <c r="AC1545" s="13" t="str">
        <f t="shared" ref="AC1545:AC1608" si="398">C1545</f>
        <v>솔라시아</v>
      </c>
    </row>
    <row r="1546" spans="1:29" hidden="1">
      <c r="A1546" s="55">
        <f t="shared" si="383"/>
        <v>1538</v>
      </c>
      <c r="B1546" s="143" t="s">
        <v>2521</v>
      </c>
      <c r="C1546" s="175" t="s">
        <v>3571</v>
      </c>
      <c r="D1546" s="37" t="s">
        <v>2286</v>
      </c>
      <c r="E1546" s="38">
        <v>52379</v>
      </c>
      <c r="F1546" s="39">
        <v>26900879</v>
      </c>
      <c r="G1546" s="39">
        <v>24664716</v>
      </c>
      <c r="H1546" s="88">
        <v>91.69</v>
      </c>
      <c r="I1546" s="47">
        <v>-3450560</v>
      </c>
      <c r="J1546" s="47">
        <v>1037752</v>
      </c>
      <c r="K1546" s="47">
        <v>1908529</v>
      </c>
      <c r="L1546" s="47">
        <v>1465650</v>
      </c>
      <c r="N1546" s="3" t="str">
        <f t="shared" si="384"/>
        <v>1</v>
      </c>
      <c r="O1546" s="3" t="str">
        <f t="shared" si="385"/>
        <v>0</v>
      </c>
      <c r="P1546" s="3" t="str">
        <f t="shared" si="386"/>
        <v>0</v>
      </c>
      <c r="Q1546" s="3" t="str">
        <f t="shared" si="387"/>
        <v>0</v>
      </c>
      <c r="R1546" s="8">
        <f t="shared" si="388"/>
        <v>1</v>
      </c>
      <c r="S1546" s="6">
        <f t="shared" si="389"/>
        <v>91.69</v>
      </c>
      <c r="T1546" s="6">
        <f t="shared" si="390"/>
        <v>3.5737531104466882</v>
      </c>
      <c r="V1546" s="3" t="str">
        <f t="shared" si="391"/>
        <v>PASS</v>
      </c>
      <c r="W1546" s="3" t="str">
        <f t="shared" si="392"/>
        <v>PASS</v>
      </c>
      <c r="X1546" s="3" t="str">
        <f t="shared" si="393"/>
        <v>PASS</v>
      </c>
      <c r="Y1546" s="3" t="str">
        <f t="shared" si="394"/>
        <v>PASS</v>
      </c>
      <c r="Z1546" s="3" t="str">
        <f t="shared" si="395"/>
        <v>PASS</v>
      </c>
      <c r="AA1546" s="17">
        <f t="shared" si="396"/>
        <v>3</v>
      </c>
      <c r="AB1546" s="3" t="str">
        <f t="shared" si="397"/>
        <v>A143540</v>
      </c>
      <c r="AC1546" s="13" t="str">
        <f t="shared" si="398"/>
        <v>영우디에스피</v>
      </c>
    </row>
    <row r="1547" spans="1:29" hidden="1">
      <c r="A1547" s="55">
        <f t="shared" ref="A1547:A1610" si="399">+A1546+1</f>
        <v>1539</v>
      </c>
      <c r="B1547" s="143" t="s">
        <v>1349</v>
      </c>
      <c r="C1547" s="175" t="s">
        <v>3580</v>
      </c>
      <c r="D1547" s="37" t="s">
        <v>2286</v>
      </c>
      <c r="E1547" s="38">
        <v>53138</v>
      </c>
      <c r="F1547" s="39">
        <v>88005268</v>
      </c>
      <c r="G1547" s="39">
        <v>150128851</v>
      </c>
      <c r="H1547" s="88">
        <v>170.59</v>
      </c>
      <c r="I1547" s="47">
        <v>-2291839</v>
      </c>
      <c r="J1547" s="47">
        <v>-31493581</v>
      </c>
      <c r="K1547" s="47">
        <v>-3322197</v>
      </c>
      <c r="L1547" s="47">
        <v>471935</v>
      </c>
      <c r="N1547" s="3" t="str">
        <f t="shared" si="384"/>
        <v>1</v>
      </c>
      <c r="O1547" s="3" t="str">
        <f t="shared" si="385"/>
        <v>1</v>
      </c>
      <c r="P1547" s="3" t="str">
        <f t="shared" si="386"/>
        <v>1</v>
      </c>
      <c r="Q1547" s="3" t="str">
        <f t="shared" si="387"/>
        <v>0</v>
      </c>
      <c r="R1547" s="8">
        <f t="shared" si="388"/>
        <v>3</v>
      </c>
      <c r="S1547" s="6">
        <f t="shared" si="389"/>
        <v>170.59</v>
      </c>
      <c r="T1547" s="6">
        <f t="shared" si="390"/>
        <v>-41.62896475697341</v>
      </c>
      <c r="V1547" s="3" t="str">
        <f t="shared" si="391"/>
        <v>PASS</v>
      </c>
      <c r="W1547" s="3" t="str">
        <f t="shared" si="392"/>
        <v>PASS</v>
      </c>
      <c r="X1547" s="3" t="str">
        <f t="shared" si="393"/>
        <v>PASS</v>
      </c>
      <c r="Y1547" s="3" t="str">
        <f t="shared" si="394"/>
        <v>PASS</v>
      </c>
      <c r="Z1547" s="3" t="str">
        <f t="shared" si="395"/>
        <v>FAIL</v>
      </c>
      <c r="AA1547" s="17">
        <f t="shared" si="396"/>
        <v>3</v>
      </c>
      <c r="AB1547" s="3" t="str">
        <f t="shared" si="397"/>
        <v>A094190</v>
      </c>
      <c r="AC1547" s="13" t="str">
        <f t="shared" si="398"/>
        <v>이엘케이</v>
      </c>
    </row>
    <row r="1548" spans="1:29" hidden="1">
      <c r="A1548" s="55">
        <f t="shared" si="399"/>
        <v>1540</v>
      </c>
      <c r="B1548" s="143" t="s">
        <v>1198</v>
      </c>
      <c r="C1548" s="175" t="s">
        <v>1749</v>
      </c>
      <c r="D1548" s="37" t="s">
        <v>2289</v>
      </c>
      <c r="E1548" s="38">
        <v>56976</v>
      </c>
      <c r="F1548" s="39">
        <v>8560059</v>
      </c>
      <c r="G1548" s="39">
        <v>5730320</v>
      </c>
      <c r="H1548" s="88">
        <v>66.94</v>
      </c>
      <c r="I1548" s="47">
        <v>-222468</v>
      </c>
      <c r="J1548" s="47">
        <v>-500774</v>
      </c>
      <c r="K1548" s="47">
        <v>220978</v>
      </c>
      <c r="L1548" s="47">
        <v>1124378</v>
      </c>
      <c r="N1548" s="3" t="str">
        <f t="shared" si="384"/>
        <v>1</v>
      </c>
      <c r="O1548" s="3" t="str">
        <f t="shared" si="385"/>
        <v>1</v>
      </c>
      <c r="P1548" s="3" t="str">
        <f t="shared" si="386"/>
        <v>0</v>
      </c>
      <c r="Q1548" s="3" t="str">
        <f t="shared" si="387"/>
        <v>0</v>
      </c>
      <c r="R1548" s="8">
        <f t="shared" si="388"/>
        <v>2</v>
      </c>
      <c r="S1548" s="6">
        <f t="shared" si="389"/>
        <v>66.94</v>
      </c>
      <c r="T1548" s="6">
        <f t="shared" si="390"/>
        <v>7.2676368235312401</v>
      </c>
      <c r="V1548" s="3" t="str">
        <f t="shared" si="391"/>
        <v>PASS</v>
      </c>
      <c r="W1548" s="3" t="str">
        <f t="shared" si="392"/>
        <v>PASS</v>
      </c>
      <c r="X1548" s="3" t="str">
        <f t="shared" si="393"/>
        <v>PASS</v>
      </c>
      <c r="Y1548" s="3" t="str">
        <f t="shared" si="394"/>
        <v>PASS</v>
      </c>
      <c r="Z1548" s="3" t="str">
        <f t="shared" si="395"/>
        <v>PASS</v>
      </c>
      <c r="AA1548" s="17">
        <f t="shared" si="396"/>
        <v>3</v>
      </c>
      <c r="AB1548" s="3" t="str">
        <f t="shared" si="397"/>
        <v>A074610</v>
      </c>
      <c r="AC1548" s="13" t="str">
        <f t="shared" si="398"/>
        <v>이엔쓰리</v>
      </c>
    </row>
    <row r="1549" spans="1:29" hidden="1">
      <c r="A1549" s="55">
        <f t="shared" si="399"/>
        <v>1541</v>
      </c>
      <c r="B1549" s="146" t="s">
        <v>1342</v>
      </c>
      <c r="C1549" s="176" t="s">
        <v>2382</v>
      </c>
      <c r="D1549" s="40" t="s">
        <v>2292</v>
      </c>
      <c r="E1549" s="41">
        <v>61410</v>
      </c>
      <c r="F1549" s="42">
        <v>38058811</v>
      </c>
      <c r="G1549" s="42">
        <v>23939134</v>
      </c>
      <c r="H1549" s="89">
        <v>62.9</v>
      </c>
      <c r="I1549" s="48">
        <v>-165794</v>
      </c>
      <c r="J1549" s="48">
        <v>-4561330</v>
      </c>
      <c r="K1549" s="48">
        <v>-443187</v>
      </c>
      <c r="L1549" s="48">
        <v>2488994</v>
      </c>
      <c r="N1549" s="3" t="str">
        <f t="shared" si="384"/>
        <v>1</v>
      </c>
      <c r="O1549" s="3" t="str">
        <f t="shared" si="385"/>
        <v>1</v>
      </c>
      <c r="P1549" s="3" t="str">
        <f t="shared" si="386"/>
        <v>1</v>
      </c>
      <c r="Q1549" s="3" t="str">
        <f t="shared" si="387"/>
        <v>0</v>
      </c>
      <c r="R1549" s="8">
        <f t="shared" si="388"/>
        <v>3</v>
      </c>
      <c r="S1549" s="6">
        <f t="shared" si="389"/>
        <v>62.9</v>
      </c>
      <c r="T1549" s="6">
        <f t="shared" si="390"/>
        <v>-7.0451938185877641</v>
      </c>
      <c r="V1549" s="3" t="str">
        <f t="shared" si="391"/>
        <v>PASS</v>
      </c>
      <c r="W1549" s="3" t="str">
        <f t="shared" si="392"/>
        <v>PASS</v>
      </c>
      <c r="X1549" s="3" t="str">
        <f t="shared" si="393"/>
        <v>PASS</v>
      </c>
      <c r="Y1549" s="3" t="str">
        <f t="shared" si="394"/>
        <v>PASS</v>
      </c>
      <c r="Z1549" s="3" t="str">
        <f t="shared" si="395"/>
        <v>PASS</v>
      </c>
      <c r="AA1549" s="17">
        <f t="shared" si="396"/>
        <v>3</v>
      </c>
      <c r="AB1549" s="3" t="str">
        <f t="shared" si="397"/>
        <v>A093230</v>
      </c>
      <c r="AC1549" s="13" t="str">
        <f t="shared" si="398"/>
        <v>이아이디</v>
      </c>
    </row>
    <row r="1550" spans="1:29" hidden="1">
      <c r="A1550" s="55">
        <f t="shared" si="399"/>
        <v>1542</v>
      </c>
      <c r="B1550" s="143" t="s">
        <v>1401</v>
      </c>
      <c r="C1550" s="175" t="s">
        <v>3552</v>
      </c>
      <c r="D1550" s="37" t="s">
        <v>2289</v>
      </c>
      <c r="E1550" s="38">
        <v>53663</v>
      </c>
      <c r="F1550" s="39">
        <v>86727781</v>
      </c>
      <c r="G1550" s="39">
        <v>11484688</v>
      </c>
      <c r="H1550" s="88">
        <v>13.24</v>
      </c>
      <c r="I1550" s="47">
        <v>1223082</v>
      </c>
      <c r="J1550" s="47">
        <v>388697</v>
      </c>
      <c r="K1550" s="47">
        <v>1425514</v>
      </c>
      <c r="L1550" s="47">
        <v>1414368</v>
      </c>
      <c r="N1550" s="3" t="str">
        <f t="shared" si="384"/>
        <v>0</v>
      </c>
      <c r="O1550" s="3" t="str">
        <f t="shared" si="385"/>
        <v>0</v>
      </c>
      <c r="P1550" s="3" t="str">
        <f t="shared" si="386"/>
        <v>0</v>
      </c>
      <c r="Q1550" s="3" t="str">
        <f t="shared" si="387"/>
        <v>0</v>
      </c>
      <c r="R1550" s="8">
        <f t="shared" si="388"/>
        <v>0</v>
      </c>
      <c r="S1550" s="6">
        <f t="shared" si="389"/>
        <v>13.24</v>
      </c>
      <c r="T1550" s="6">
        <f t="shared" si="390"/>
        <v>5.1329123709506641</v>
      </c>
      <c r="V1550" s="3" t="str">
        <f t="shared" si="391"/>
        <v>PASS</v>
      </c>
      <c r="W1550" s="3" t="str">
        <f t="shared" si="392"/>
        <v>PASS</v>
      </c>
      <c r="X1550" s="3" t="str">
        <f t="shared" si="393"/>
        <v>PASS</v>
      </c>
      <c r="Y1550" s="3" t="str">
        <f t="shared" si="394"/>
        <v>PASS</v>
      </c>
      <c r="Z1550" s="3" t="str">
        <f t="shared" si="395"/>
        <v>PASS</v>
      </c>
      <c r="AA1550" s="17">
        <f t="shared" si="396"/>
        <v>3</v>
      </c>
      <c r="AB1550" s="3" t="str">
        <f t="shared" si="397"/>
        <v>A101170</v>
      </c>
      <c r="AC1550" s="13" t="str">
        <f t="shared" si="398"/>
        <v>우림기계</v>
      </c>
    </row>
    <row r="1551" spans="1:29">
      <c r="A1551" s="55">
        <f t="shared" si="399"/>
        <v>1543</v>
      </c>
      <c r="B1551" s="143" t="s">
        <v>501</v>
      </c>
      <c r="C1551" s="175" t="s">
        <v>1572</v>
      </c>
      <c r="D1551" s="37" t="s">
        <v>2288</v>
      </c>
      <c r="E1551" s="38">
        <v>104803</v>
      </c>
      <c r="F1551" s="39">
        <v>27545425</v>
      </c>
      <c r="G1551" s="39">
        <v>2448213800</v>
      </c>
      <c r="H1551" s="88" t="s">
        <v>2311</v>
      </c>
      <c r="I1551" s="47">
        <v>-30926969</v>
      </c>
      <c r="J1551" s="47">
        <v>-20886901</v>
      </c>
      <c r="K1551" s="47">
        <v>15226671</v>
      </c>
      <c r="L1551" s="47">
        <v>11165809</v>
      </c>
      <c r="N1551" s="3" t="str">
        <f t="shared" si="384"/>
        <v>1</v>
      </c>
      <c r="O1551" s="3" t="str">
        <f t="shared" si="385"/>
        <v>1</v>
      </c>
      <c r="P1551" s="3" t="str">
        <f t="shared" si="386"/>
        <v>0</v>
      </c>
      <c r="Q1551" s="3" t="str">
        <f t="shared" si="387"/>
        <v>0</v>
      </c>
      <c r="R1551" s="8">
        <f t="shared" si="388"/>
        <v>2</v>
      </c>
      <c r="S1551" s="6" t="str">
        <f t="shared" si="389"/>
        <v>일부잠식</v>
      </c>
      <c r="T1551" s="6">
        <f t="shared" si="390"/>
        <v>-92.28897357728188</v>
      </c>
      <c r="V1551" s="3" t="str">
        <f t="shared" si="391"/>
        <v>FAIL</v>
      </c>
      <c r="W1551" s="3" t="str">
        <f t="shared" si="392"/>
        <v>FAIL</v>
      </c>
      <c r="X1551" s="3" t="str">
        <f t="shared" si="393"/>
        <v>PASS</v>
      </c>
      <c r="Y1551" s="3" t="str">
        <f t="shared" si="394"/>
        <v>PASS</v>
      </c>
      <c r="Z1551" s="3" t="str">
        <f t="shared" si="395"/>
        <v>FAIL</v>
      </c>
      <c r="AA1551" s="17">
        <f t="shared" si="396"/>
        <v>1</v>
      </c>
      <c r="AB1551" s="3" t="str">
        <f t="shared" si="397"/>
        <v>A016380</v>
      </c>
      <c r="AC1551" s="13" t="str">
        <f t="shared" si="398"/>
        <v>동부제철</v>
      </c>
    </row>
    <row r="1552" spans="1:29">
      <c r="A1552" s="55">
        <f t="shared" si="399"/>
        <v>1544</v>
      </c>
      <c r="B1552" s="143" t="s">
        <v>654</v>
      </c>
      <c r="C1552" s="175" t="s">
        <v>5773</v>
      </c>
      <c r="D1552" s="37" t="s">
        <v>2286</v>
      </c>
      <c r="E1552" s="38">
        <v>48946</v>
      </c>
      <c r="F1552" s="39">
        <v>7744452</v>
      </c>
      <c r="G1552" s="39">
        <v>13388763</v>
      </c>
      <c r="H1552" s="88" t="s">
        <v>2311</v>
      </c>
      <c r="I1552" s="47">
        <v>-769654</v>
      </c>
      <c r="J1552" s="47">
        <v>-1532774</v>
      </c>
      <c r="K1552" s="47">
        <v>8209</v>
      </c>
      <c r="L1552" s="47">
        <v>-433535</v>
      </c>
      <c r="N1552" s="3" t="str">
        <f t="shared" si="384"/>
        <v>1</v>
      </c>
      <c r="O1552" s="3" t="str">
        <f t="shared" si="385"/>
        <v>1</v>
      </c>
      <c r="P1552" s="3" t="str">
        <f t="shared" si="386"/>
        <v>0</v>
      </c>
      <c r="Q1552" s="3" t="str">
        <f t="shared" si="387"/>
        <v>1</v>
      </c>
      <c r="R1552" s="8">
        <f t="shared" si="388"/>
        <v>3</v>
      </c>
      <c r="S1552" s="6" t="str">
        <f t="shared" si="389"/>
        <v>일부잠식</v>
      </c>
      <c r="T1552" s="6">
        <f t="shared" si="390"/>
        <v>-35.222040242485846</v>
      </c>
      <c r="V1552" s="3" t="str">
        <f t="shared" si="391"/>
        <v>FAIL</v>
      </c>
      <c r="W1552" s="3" t="str">
        <f t="shared" si="392"/>
        <v>FAIL</v>
      </c>
      <c r="X1552" s="3" t="str">
        <f t="shared" si="393"/>
        <v>PASS</v>
      </c>
      <c r="Y1552" s="3" t="str">
        <f t="shared" si="394"/>
        <v>PASS</v>
      </c>
      <c r="Z1552" s="3" t="str">
        <f t="shared" si="395"/>
        <v>FAIL</v>
      </c>
      <c r="AA1552" s="17">
        <f t="shared" si="396"/>
        <v>1</v>
      </c>
      <c r="AB1552" s="3" t="str">
        <f t="shared" si="397"/>
        <v>A029480</v>
      </c>
      <c r="AC1552" s="13" t="str">
        <f t="shared" si="398"/>
        <v>바른테크놀로지</v>
      </c>
    </row>
    <row r="1553" spans="1:29" hidden="1">
      <c r="A1553" s="55">
        <f t="shared" si="399"/>
        <v>1545</v>
      </c>
      <c r="B1553" s="143" t="s">
        <v>566</v>
      </c>
      <c r="C1553" s="175" t="s">
        <v>3663</v>
      </c>
      <c r="D1553" s="37" t="s">
        <v>2288</v>
      </c>
      <c r="E1553" s="38">
        <v>37582</v>
      </c>
      <c r="F1553" s="39">
        <v>50061865</v>
      </c>
      <c r="G1553" s="39">
        <v>2336541</v>
      </c>
      <c r="H1553" s="88">
        <v>4.67</v>
      </c>
      <c r="I1553" s="47">
        <v>513228</v>
      </c>
      <c r="J1553" s="47">
        <v>430087</v>
      </c>
      <c r="K1553" s="47">
        <v>264294</v>
      </c>
      <c r="L1553" s="47">
        <v>93523</v>
      </c>
      <c r="N1553" s="3" t="str">
        <f t="shared" si="384"/>
        <v>0</v>
      </c>
      <c r="O1553" s="3" t="str">
        <f t="shared" si="385"/>
        <v>0</v>
      </c>
      <c r="P1553" s="3" t="str">
        <f t="shared" si="386"/>
        <v>0</v>
      </c>
      <c r="Q1553" s="3" t="str">
        <f t="shared" si="387"/>
        <v>0</v>
      </c>
      <c r="R1553" s="8">
        <f t="shared" si="388"/>
        <v>0</v>
      </c>
      <c r="S1553" s="6">
        <f t="shared" si="389"/>
        <v>4.67</v>
      </c>
      <c r="T1553" s="6">
        <f t="shared" si="390"/>
        <v>2.599048197665029</v>
      </c>
      <c r="V1553" s="3" t="str">
        <f t="shared" si="391"/>
        <v>PASS</v>
      </c>
      <c r="W1553" s="3" t="str">
        <f t="shared" si="392"/>
        <v>PASS</v>
      </c>
      <c r="X1553" s="3" t="str">
        <f t="shared" si="393"/>
        <v>PASS</v>
      </c>
      <c r="Y1553" s="3" t="str">
        <f t="shared" si="394"/>
        <v>PASS</v>
      </c>
      <c r="Z1553" s="3" t="str">
        <f t="shared" si="395"/>
        <v>PASS</v>
      </c>
      <c r="AA1553" s="17">
        <f t="shared" si="396"/>
        <v>3</v>
      </c>
      <c r="AB1553" s="3" t="str">
        <f t="shared" si="397"/>
        <v>A021650</v>
      </c>
      <c r="AC1553" s="13" t="str">
        <f t="shared" si="398"/>
        <v>한국큐빅</v>
      </c>
    </row>
    <row r="1554" spans="1:29">
      <c r="A1554" s="55">
        <f t="shared" si="399"/>
        <v>1546</v>
      </c>
      <c r="B1554" s="146" t="s">
        <v>1355</v>
      </c>
      <c r="C1554" s="176" t="s">
        <v>1902</v>
      </c>
      <c r="D1554" s="40" t="s">
        <v>2286</v>
      </c>
      <c r="E1554" s="41">
        <v>49710</v>
      </c>
      <c r="F1554" s="42">
        <v>10969912</v>
      </c>
      <c r="G1554" s="42">
        <v>4451364</v>
      </c>
      <c r="H1554" s="89">
        <v>40.58</v>
      </c>
      <c r="I1554" s="48">
        <v>-633120</v>
      </c>
      <c r="J1554" s="48">
        <v>-600383</v>
      </c>
      <c r="K1554" s="48">
        <v>-701715</v>
      </c>
      <c r="L1554" s="48">
        <v>-1442563</v>
      </c>
      <c r="N1554" s="3" t="str">
        <f t="shared" si="384"/>
        <v>1</v>
      </c>
      <c r="O1554" s="3" t="str">
        <f t="shared" si="385"/>
        <v>1</v>
      </c>
      <c r="P1554" s="3" t="str">
        <f t="shared" si="386"/>
        <v>1</v>
      </c>
      <c r="Q1554" s="3" t="str">
        <f t="shared" si="387"/>
        <v>1</v>
      </c>
      <c r="R1554" s="8">
        <f t="shared" si="388"/>
        <v>4</v>
      </c>
      <c r="S1554" s="6">
        <f t="shared" si="389"/>
        <v>40.58</v>
      </c>
      <c r="T1554" s="6">
        <f t="shared" si="390"/>
        <v>-30.791322665122568</v>
      </c>
      <c r="V1554" s="3" t="str">
        <f t="shared" si="391"/>
        <v>PASS</v>
      </c>
      <c r="W1554" s="3" t="str">
        <f t="shared" si="392"/>
        <v>PASS</v>
      </c>
      <c r="X1554" s="3" t="str">
        <f t="shared" si="393"/>
        <v>FAIL</v>
      </c>
      <c r="Y1554" s="3" t="str">
        <f t="shared" si="394"/>
        <v>FAIL</v>
      </c>
      <c r="Z1554" s="3" t="str">
        <f t="shared" si="395"/>
        <v>FAIL</v>
      </c>
      <c r="AA1554" s="17">
        <f t="shared" si="396"/>
        <v>2</v>
      </c>
      <c r="AB1554" s="3" t="str">
        <f t="shared" si="397"/>
        <v>A094860</v>
      </c>
      <c r="AC1554" s="13" t="str">
        <f t="shared" si="398"/>
        <v>코닉글로리</v>
      </c>
    </row>
    <row r="1555" spans="1:29" hidden="1">
      <c r="A1555" s="55">
        <f t="shared" si="399"/>
        <v>1547</v>
      </c>
      <c r="B1555" s="143" t="s">
        <v>812</v>
      </c>
      <c r="C1555" s="175" t="s">
        <v>3382</v>
      </c>
      <c r="D1555" s="37" t="s">
        <v>2289</v>
      </c>
      <c r="E1555" s="38">
        <v>73363</v>
      </c>
      <c r="F1555" s="39">
        <v>38648116</v>
      </c>
      <c r="G1555" s="39">
        <v>1474252</v>
      </c>
      <c r="H1555" s="88">
        <v>3.81</v>
      </c>
      <c r="I1555" s="47">
        <v>-51283</v>
      </c>
      <c r="J1555" s="47">
        <v>892026</v>
      </c>
      <c r="K1555" s="47">
        <v>-336679</v>
      </c>
      <c r="L1555" s="47">
        <v>398124</v>
      </c>
      <c r="N1555" s="3" t="str">
        <f t="shared" si="384"/>
        <v>1</v>
      </c>
      <c r="O1555" s="3" t="str">
        <f t="shared" si="385"/>
        <v>0</v>
      </c>
      <c r="P1555" s="3" t="str">
        <f t="shared" si="386"/>
        <v>1</v>
      </c>
      <c r="Q1555" s="3" t="str">
        <f t="shared" si="387"/>
        <v>0</v>
      </c>
      <c r="R1555" s="8">
        <f t="shared" si="388"/>
        <v>2</v>
      </c>
      <c r="S1555" s="6">
        <f t="shared" si="389"/>
        <v>3.81</v>
      </c>
      <c r="T1555" s="6">
        <f t="shared" si="390"/>
        <v>2.334364759203269</v>
      </c>
      <c r="V1555" s="3" t="str">
        <f t="shared" si="391"/>
        <v>PASS</v>
      </c>
      <c r="W1555" s="3" t="str">
        <f t="shared" si="392"/>
        <v>PASS</v>
      </c>
      <c r="X1555" s="3" t="str">
        <f t="shared" si="393"/>
        <v>PASS</v>
      </c>
      <c r="Y1555" s="3" t="str">
        <f t="shared" si="394"/>
        <v>PASS</v>
      </c>
      <c r="Z1555" s="3" t="str">
        <f t="shared" si="395"/>
        <v>PASS</v>
      </c>
      <c r="AA1555" s="17">
        <f t="shared" si="396"/>
        <v>3</v>
      </c>
      <c r="AB1555" s="3" t="str">
        <f t="shared" si="397"/>
        <v>A038620</v>
      </c>
      <c r="AC1555" s="13" t="str">
        <f t="shared" si="398"/>
        <v>위즈코프</v>
      </c>
    </row>
    <row r="1556" spans="1:29" hidden="1">
      <c r="A1556" s="55">
        <f t="shared" si="399"/>
        <v>1548</v>
      </c>
      <c r="B1556" s="143" t="s">
        <v>1215</v>
      </c>
      <c r="C1556" s="175" t="s">
        <v>3683</v>
      </c>
      <c r="D1556" s="37" t="s">
        <v>2286</v>
      </c>
      <c r="E1556" s="38">
        <v>41300</v>
      </c>
      <c r="F1556" s="39">
        <v>37711965</v>
      </c>
      <c r="G1556" s="39">
        <v>23646265</v>
      </c>
      <c r="H1556" s="88">
        <v>62.7</v>
      </c>
      <c r="I1556" s="47">
        <v>1804379</v>
      </c>
      <c r="J1556" s="47">
        <v>1225485</v>
      </c>
      <c r="K1556" s="47">
        <v>-4772</v>
      </c>
      <c r="L1556" s="47">
        <v>-1130613</v>
      </c>
      <c r="N1556" s="3" t="str">
        <f t="shared" si="384"/>
        <v>0</v>
      </c>
      <c r="O1556" s="3" t="str">
        <f t="shared" si="385"/>
        <v>0</v>
      </c>
      <c r="P1556" s="3" t="str">
        <f t="shared" si="386"/>
        <v>1</v>
      </c>
      <c r="Q1556" s="3" t="str">
        <f t="shared" si="387"/>
        <v>1</v>
      </c>
      <c r="R1556" s="8">
        <f t="shared" si="388"/>
        <v>2</v>
      </c>
      <c r="S1556" s="6">
        <f t="shared" si="389"/>
        <v>62.7</v>
      </c>
      <c r="T1556" s="6">
        <f t="shared" si="390"/>
        <v>5.0235488922414948</v>
      </c>
      <c r="V1556" s="3" t="str">
        <f t="shared" si="391"/>
        <v>PASS</v>
      </c>
      <c r="W1556" s="3" t="str">
        <f t="shared" si="392"/>
        <v>PASS</v>
      </c>
      <c r="X1556" s="3" t="str">
        <f t="shared" si="393"/>
        <v>PASS</v>
      </c>
      <c r="Y1556" s="3" t="str">
        <f t="shared" si="394"/>
        <v>PASS</v>
      </c>
      <c r="Z1556" s="3" t="str">
        <f t="shared" si="395"/>
        <v>PASS</v>
      </c>
      <c r="AA1556" s="17">
        <f t="shared" si="396"/>
        <v>3</v>
      </c>
      <c r="AB1556" s="3" t="str">
        <f t="shared" si="397"/>
        <v>A078350</v>
      </c>
      <c r="AC1556" s="13" t="str">
        <f t="shared" si="398"/>
        <v>한양디지텍</v>
      </c>
    </row>
    <row r="1557" spans="1:29" hidden="1">
      <c r="A1557" s="55">
        <f t="shared" si="399"/>
        <v>1549</v>
      </c>
      <c r="B1557" s="143" t="s">
        <v>2195</v>
      </c>
      <c r="C1557" s="175" t="s">
        <v>3516</v>
      </c>
      <c r="D1557" s="37" t="s">
        <v>2286</v>
      </c>
      <c r="E1557" s="38">
        <v>52084</v>
      </c>
      <c r="F1557" s="39">
        <v>29668242</v>
      </c>
      <c r="G1557" s="39">
        <v>28610222</v>
      </c>
      <c r="H1557" s="88">
        <v>96.43</v>
      </c>
      <c r="I1557" s="47">
        <v>258166</v>
      </c>
      <c r="J1557" s="47">
        <v>-1660538</v>
      </c>
      <c r="K1557" s="47">
        <v>-390657</v>
      </c>
      <c r="L1557" s="47">
        <v>-1071476</v>
      </c>
      <c r="N1557" s="3" t="str">
        <f t="shared" si="384"/>
        <v>0</v>
      </c>
      <c r="O1557" s="3" t="str">
        <f t="shared" si="385"/>
        <v>1</v>
      </c>
      <c r="P1557" s="3" t="str">
        <f t="shared" si="386"/>
        <v>1</v>
      </c>
      <c r="Q1557" s="3" t="str">
        <f t="shared" si="387"/>
        <v>1</v>
      </c>
      <c r="R1557" s="8">
        <f t="shared" si="388"/>
        <v>3</v>
      </c>
      <c r="S1557" s="6">
        <f t="shared" si="389"/>
        <v>96.43</v>
      </c>
      <c r="T1557" s="6">
        <f t="shared" si="390"/>
        <v>-9.6551221336269268</v>
      </c>
      <c r="V1557" s="3" t="str">
        <f t="shared" si="391"/>
        <v>PASS</v>
      </c>
      <c r="W1557" s="3" t="str">
        <f t="shared" si="392"/>
        <v>PASS</v>
      </c>
      <c r="X1557" s="3" t="str">
        <f t="shared" si="393"/>
        <v>PASS</v>
      </c>
      <c r="Y1557" s="3" t="str">
        <f t="shared" si="394"/>
        <v>PASS</v>
      </c>
      <c r="Z1557" s="3" t="str">
        <f t="shared" si="395"/>
        <v>PASS</v>
      </c>
      <c r="AA1557" s="17">
        <f t="shared" si="396"/>
        <v>3</v>
      </c>
      <c r="AB1557" s="3" t="str">
        <f t="shared" si="397"/>
        <v>A121850</v>
      </c>
      <c r="AC1557" s="13" t="str">
        <f t="shared" si="398"/>
        <v>코이즈</v>
      </c>
    </row>
    <row r="1558" spans="1:29" hidden="1">
      <c r="A1558" s="55">
        <f t="shared" si="399"/>
        <v>1550</v>
      </c>
      <c r="B1558" s="143" t="s">
        <v>681</v>
      </c>
      <c r="C1558" s="175" t="s">
        <v>1673</v>
      </c>
      <c r="D1558" s="37" t="s">
        <v>2289</v>
      </c>
      <c r="E1558" s="38">
        <v>62990</v>
      </c>
      <c r="F1558" s="39">
        <v>58305961</v>
      </c>
      <c r="G1558" s="39">
        <v>37189647</v>
      </c>
      <c r="H1558" s="88">
        <v>63.78</v>
      </c>
      <c r="I1558" s="47">
        <v>-369683</v>
      </c>
      <c r="J1558" s="47">
        <v>25567668</v>
      </c>
      <c r="K1558" s="47">
        <v>645304</v>
      </c>
      <c r="L1558" s="47">
        <v>-5303089</v>
      </c>
      <c r="N1558" s="3" t="str">
        <f t="shared" si="384"/>
        <v>1</v>
      </c>
      <c r="O1558" s="3" t="str">
        <f t="shared" si="385"/>
        <v>0</v>
      </c>
      <c r="P1558" s="3" t="str">
        <f t="shared" si="386"/>
        <v>0</v>
      </c>
      <c r="Q1558" s="3" t="str">
        <f t="shared" si="387"/>
        <v>1</v>
      </c>
      <c r="R1558" s="8">
        <f t="shared" si="388"/>
        <v>2</v>
      </c>
      <c r="S1558" s="6">
        <f t="shared" si="389"/>
        <v>63.78</v>
      </c>
      <c r="T1558" s="6">
        <f t="shared" si="390"/>
        <v>35.228301956981724</v>
      </c>
      <c r="V1558" s="3" t="str">
        <f t="shared" si="391"/>
        <v>PASS</v>
      </c>
      <c r="W1558" s="3" t="str">
        <f t="shared" si="392"/>
        <v>PASS</v>
      </c>
      <c r="X1558" s="3" t="str">
        <f t="shared" si="393"/>
        <v>PASS</v>
      </c>
      <c r="Y1558" s="3" t="str">
        <f t="shared" si="394"/>
        <v>PASS</v>
      </c>
      <c r="Z1558" s="3" t="str">
        <f t="shared" si="395"/>
        <v>PASS</v>
      </c>
      <c r="AA1558" s="17">
        <f t="shared" si="396"/>
        <v>3</v>
      </c>
      <c r="AB1558" s="3" t="str">
        <f t="shared" si="397"/>
        <v>A032280</v>
      </c>
      <c r="AC1558" s="13" t="str">
        <f t="shared" si="398"/>
        <v>삼일</v>
      </c>
    </row>
    <row r="1559" spans="1:29">
      <c r="A1559" s="55">
        <f t="shared" si="399"/>
        <v>1551</v>
      </c>
      <c r="B1559" s="146" t="s">
        <v>177</v>
      </c>
      <c r="C1559" s="176" t="s">
        <v>1901</v>
      </c>
      <c r="D1559" s="40" t="s">
        <v>2293</v>
      </c>
      <c r="E1559" s="41">
        <v>49247</v>
      </c>
      <c r="F1559" s="42">
        <v>53423088</v>
      </c>
      <c r="G1559" s="42">
        <v>161180186</v>
      </c>
      <c r="H1559" s="89">
        <v>301.70999999999998</v>
      </c>
      <c r="I1559" s="48">
        <v>1612254</v>
      </c>
      <c r="J1559" s="48">
        <v>-467002</v>
      </c>
      <c r="K1559" s="48">
        <v>280675</v>
      </c>
      <c r="L1559" s="48">
        <v>981005</v>
      </c>
      <c r="N1559" s="3" t="str">
        <f t="shared" si="384"/>
        <v>0</v>
      </c>
      <c r="O1559" s="3" t="str">
        <f t="shared" si="385"/>
        <v>1</v>
      </c>
      <c r="P1559" s="3" t="str">
        <f t="shared" si="386"/>
        <v>0</v>
      </c>
      <c r="Q1559" s="3" t="str">
        <f t="shared" si="387"/>
        <v>0</v>
      </c>
      <c r="R1559" s="8">
        <f t="shared" si="388"/>
        <v>1</v>
      </c>
      <c r="S1559" s="6">
        <f t="shared" si="389"/>
        <v>301.70999999999998</v>
      </c>
      <c r="T1559" s="6">
        <f t="shared" si="390"/>
        <v>4.5054153365301532</v>
      </c>
      <c r="V1559" s="3" t="str">
        <f t="shared" si="391"/>
        <v>PASS</v>
      </c>
      <c r="W1559" s="3" t="str">
        <f t="shared" si="392"/>
        <v>FAIL</v>
      </c>
      <c r="X1559" s="3" t="str">
        <f t="shared" si="393"/>
        <v>PASS</v>
      </c>
      <c r="Y1559" s="3" t="str">
        <f t="shared" si="394"/>
        <v>PASS</v>
      </c>
      <c r="Z1559" s="3" t="str">
        <f t="shared" si="395"/>
        <v>PASS</v>
      </c>
      <c r="AA1559" s="17">
        <f t="shared" si="396"/>
        <v>2</v>
      </c>
      <c r="AB1559" s="3" t="str">
        <f t="shared" si="397"/>
        <v>A003680</v>
      </c>
      <c r="AC1559" s="13" t="str">
        <f t="shared" si="398"/>
        <v>한성기업</v>
      </c>
    </row>
    <row r="1560" spans="1:29">
      <c r="A1560" s="55">
        <f t="shared" si="399"/>
        <v>1552</v>
      </c>
      <c r="B1560" s="143" t="s">
        <v>532</v>
      </c>
      <c r="C1560" s="175" t="s">
        <v>1739</v>
      </c>
      <c r="D1560" s="37" t="s">
        <v>2288</v>
      </c>
      <c r="E1560" s="38">
        <v>19954</v>
      </c>
      <c r="F1560" s="39">
        <v>16380107</v>
      </c>
      <c r="G1560" s="39">
        <v>46069317</v>
      </c>
      <c r="H1560" s="88" t="s">
        <v>2311</v>
      </c>
      <c r="I1560" s="47">
        <v>-1746688</v>
      </c>
      <c r="J1560" s="47">
        <v>-3318800</v>
      </c>
      <c r="K1560" s="47">
        <v>-6563925</v>
      </c>
      <c r="L1560" s="47">
        <v>-12411916</v>
      </c>
      <c r="N1560" s="3" t="str">
        <f t="shared" si="384"/>
        <v>1</v>
      </c>
      <c r="O1560" s="3" t="str">
        <f t="shared" si="385"/>
        <v>1</v>
      </c>
      <c r="P1560" s="3" t="str">
        <f t="shared" si="386"/>
        <v>1</v>
      </c>
      <c r="Q1560" s="3" t="str">
        <f t="shared" si="387"/>
        <v>1</v>
      </c>
      <c r="R1560" s="8">
        <f t="shared" si="388"/>
        <v>4</v>
      </c>
      <c r="S1560" s="6" t="str">
        <f t="shared" si="389"/>
        <v>일부잠식</v>
      </c>
      <c r="T1560" s="6">
        <f t="shared" si="390"/>
        <v>-146.77150155368338</v>
      </c>
      <c r="V1560" s="3" t="str">
        <f t="shared" si="391"/>
        <v>FAIL</v>
      </c>
      <c r="W1560" s="3" t="str">
        <f t="shared" si="392"/>
        <v>FAIL</v>
      </c>
      <c r="X1560" s="3" t="str">
        <f t="shared" si="393"/>
        <v>FAIL</v>
      </c>
      <c r="Y1560" s="3" t="str">
        <f t="shared" si="394"/>
        <v>FAIL</v>
      </c>
      <c r="Z1560" s="3" t="str">
        <f t="shared" si="395"/>
        <v>FAIL</v>
      </c>
      <c r="AA1560" s="17">
        <f t="shared" si="396"/>
        <v>0</v>
      </c>
      <c r="AB1560" s="3" t="str">
        <f t="shared" si="397"/>
        <v>A018290</v>
      </c>
      <c r="AC1560" s="13" t="str">
        <f t="shared" si="398"/>
        <v>지엠피</v>
      </c>
    </row>
    <row r="1561" spans="1:29" hidden="1">
      <c r="A1561" s="55">
        <f t="shared" si="399"/>
        <v>1553</v>
      </c>
      <c r="B1561" s="143" t="s">
        <v>2025</v>
      </c>
      <c r="C1561" s="175" t="s">
        <v>3612</v>
      </c>
      <c r="D1561" s="37" t="s">
        <v>2289</v>
      </c>
      <c r="E1561" s="38">
        <v>49132</v>
      </c>
      <c r="F1561" s="39">
        <v>60304550</v>
      </c>
      <c r="G1561" s="39">
        <v>15454902</v>
      </c>
      <c r="H1561" s="88">
        <v>25.63</v>
      </c>
      <c r="I1561" s="47">
        <v>185318</v>
      </c>
      <c r="J1561" s="47">
        <v>1916829</v>
      </c>
      <c r="K1561" s="47">
        <v>1291640</v>
      </c>
      <c r="L1561" s="47">
        <v>1616363</v>
      </c>
      <c r="N1561" s="3" t="str">
        <f t="shared" si="384"/>
        <v>0</v>
      </c>
      <c r="O1561" s="3" t="str">
        <f t="shared" si="385"/>
        <v>0</v>
      </c>
      <c r="P1561" s="3" t="str">
        <f t="shared" si="386"/>
        <v>0</v>
      </c>
      <c r="Q1561" s="3" t="str">
        <f t="shared" si="387"/>
        <v>0</v>
      </c>
      <c r="R1561" s="8">
        <f t="shared" si="388"/>
        <v>0</v>
      </c>
      <c r="S1561" s="6">
        <f t="shared" si="389"/>
        <v>25.63</v>
      </c>
      <c r="T1561" s="6">
        <f t="shared" si="390"/>
        <v>8.3080795727685555</v>
      </c>
      <c r="V1561" s="3" t="str">
        <f t="shared" si="391"/>
        <v>PASS</v>
      </c>
      <c r="W1561" s="3" t="str">
        <f t="shared" si="392"/>
        <v>PASS</v>
      </c>
      <c r="X1561" s="3" t="str">
        <f t="shared" si="393"/>
        <v>PASS</v>
      </c>
      <c r="Y1561" s="3" t="str">
        <f t="shared" si="394"/>
        <v>PASS</v>
      </c>
      <c r="Z1561" s="3" t="str">
        <f t="shared" si="395"/>
        <v>PASS</v>
      </c>
      <c r="AA1561" s="17">
        <f t="shared" si="396"/>
        <v>3</v>
      </c>
      <c r="AB1561" s="3" t="str">
        <f t="shared" si="397"/>
        <v>A008470</v>
      </c>
      <c r="AC1561" s="13" t="str">
        <f t="shared" si="398"/>
        <v>부스타</v>
      </c>
    </row>
    <row r="1562" spans="1:29" hidden="1">
      <c r="A1562" s="55">
        <f t="shared" si="399"/>
        <v>1554</v>
      </c>
      <c r="B1562" s="143" t="s">
        <v>2265</v>
      </c>
      <c r="C1562" s="175" t="s">
        <v>3749</v>
      </c>
      <c r="D1562" s="37" t="s">
        <v>2287</v>
      </c>
      <c r="E1562" s="38">
        <v>36400</v>
      </c>
      <c r="F1562" s="39">
        <v>31300861</v>
      </c>
      <c r="G1562" s="39">
        <v>11439904</v>
      </c>
      <c r="H1562" s="88">
        <v>36.549999999999997</v>
      </c>
      <c r="I1562" s="47">
        <v>367187</v>
      </c>
      <c r="J1562" s="47">
        <v>350208</v>
      </c>
      <c r="K1562" s="47">
        <v>606388</v>
      </c>
      <c r="L1562" s="47">
        <v>771584</v>
      </c>
      <c r="N1562" s="3" t="str">
        <f t="shared" si="384"/>
        <v>0</v>
      </c>
      <c r="O1562" s="3" t="str">
        <f t="shared" si="385"/>
        <v>0</v>
      </c>
      <c r="P1562" s="3" t="str">
        <f t="shared" si="386"/>
        <v>0</v>
      </c>
      <c r="Q1562" s="3" t="str">
        <f t="shared" si="387"/>
        <v>0</v>
      </c>
      <c r="R1562" s="8">
        <f t="shared" si="388"/>
        <v>0</v>
      </c>
      <c r="S1562" s="6">
        <f t="shared" si="389"/>
        <v>36.549999999999997</v>
      </c>
      <c r="T1562" s="6">
        <f t="shared" si="390"/>
        <v>6.6942791126416612</v>
      </c>
      <c r="V1562" s="3" t="str">
        <f t="shared" si="391"/>
        <v>PASS</v>
      </c>
      <c r="W1562" s="3" t="str">
        <f t="shared" si="392"/>
        <v>PASS</v>
      </c>
      <c r="X1562" s="3" t="str">
        <f t="shared" si="393"/>
        <v>PASS</v>
      </c>
      <c r="Y1562" s="3" t="str">
        <f t="shared" si="394"/>
        <v>PASS</v>
      </c>
      <c r="Z1562" s="3" t="str">
        <f t="shared" si="395"/>
        <v>PASS</v>
      </c>
      <c r="AA1562" s="17">
        <f t="shared" si="396"/>
        <v>3</v>
      </c>
      <c r="AB1562" s="3" t="str">
        <f t="shared" si="397"/>
        <v>A130500</v>
      </c>
      <c r="AC1562" s="13" t="str">
        <f t="shared" si="398"/>
        <v>금호엔티</v>
      </c>
    </row>
    <row r="1563" spans="1:29" hidden="1">
      <c r="A1563" s="55">
        <f t="shared" si="399"/>
        <v>1555</v>
      </c>
      <c r="B1563" s="143" t="s">
        <v>445</v>
      </c>
      <c r="C1563" s="175" t="s">
        <v>3592</v>
      </c>
      <c r="D1563" s="37" t="s">
        <v>2288</v>
      </c>
      <c r="E1563" s="38">
        <v>50160</v>
      </c>
      <c r="F1563" s="39">
        <v>89838719</v>
      </c>
      <c r="G1563" s="39">
        <v>72641790</v>
      </c>
      <c r="H1563" s="88">
        <v>80.86</v>
      </c>
      <c r="I1563" s="47">
        <v>1569453</v>
      </c>
      <c r="J1563" s="47">
        <v>1769487</v>
      </c>
      <c r="K1563" s="47">
        <v>1341982</v>
      </c>
      <c r="L1563" s="47">
        <v>-441682</v>
      </c>
      <c r="N1563" s="3" t="str">
        <f t="shared" si="384"/>
        <v>0</v>
      </c>
      <c r="O1563" s="3" t="str">
        <f t="shared" si="385"/>
        <v>0</v>
      </c>
      <c r="P1563" s="3" t="str">
        <f t="shared" si="386"/>
        <v>0</v>
      </c>
      <c r="Q1563" s="3" t="str">
        <f t="shared" si="387"/>
        <v>1</v>
      </c>
      <c r="R1563" s="8">
        <f t="shared" si="388"/>
        <v>1</v>
      </c>
      <c r="S1563" s="6">
        <f t="shared" si="389"/>
        <v>80.86</v>
      </c>
      <c r="T1563" s="6">
        <f t="shared" si="390"/>
        <v>4.7187226701217773</v>
      </c>
      <c r="V1563" s="3" t="str">
        <f t="shared" si="391"/>
        <v>PASS</v>
      </c>
      <c r="W1563" s="3" t="str">
        <f t="shared" si="392"/>
        <v>PASS</v>
      </c>
      <c r="X1563" s="3" t="str">
        <f t="shared" si="393"/>
        <v>PASS</v>
      </c>
      <c r="Y1563" s="3" t="str">
        <f t="shared" si="394"/>
        <v>PASS</v>
      </c>
      <c r="Z1563" s="3" t="str">
        <f t="shared" si="395"/>
        <v>PASS</v>
      </c>
      <c r="AA1563" s="17">
        <f t="shared" si="396"/>
        <v>3</v>
      </c>
      <c r="AB1563" s="3" t="str">
        <f t="shared" si="397"/>
        <v>A012620</v>
      </c>
      <c r="AC1563" s="13" t="str">
        <f t="shared" si="398"/>
        <v>원일특강</v>
      </c>
    </row>
    <row r="1564" spans="1:29">
      <c r="A1564" s="55">
        <f t="shared" si="399"/>
        <v>1556</v>
      </c>
      <c r="B1564" s="146" t="s">
        <v>358</v>
      </c>
      <c r="C1564" s="176" t="s">
        <v>1703</v>
      </c>
      <c r="D1564" s="40" t="s">
        <v>2288</v>
      </c>
      <c r="E1564" s="41">
        <v>36030</v>
      </c>
      <c r="F1564" s="42">
        <v>12130951</v>
      </c>
      <c r="G1564" s="42">
        <v>86404787</v>
      </c>
      <c r="H1564" s="89" t="s">
        <v>2311</v>
      </c>
      <c r="I1564" s="48">
        <v>-3099410</v>
      </c>
      <c r="J1564" s="48">
        <v>-4910345</v>
      </c>
      <c r="K1564" s="48">
        <v>-2039884</v>
      </c>
      <c r="L1564" s="48">
        <v>-7805516</v>
      </c>
      <c r="N1564" s="3" t="str">
        <f t="shared" si="384"/>
        <v>1</v>
      </c>
      <c r="O1564" s="3" t="str">
        <f t="shared" si="385"/>
        <v>1</v>
      </c>
      <c r="P1564" s="3" t="str">
        <f t="shared" si="386"/>
        <v>1</v>
      </c>
      <c r="Q1564" s="3" t="str">
        <f t="shared" si="387"/>
        <v>1</v>
      </c>
      <c r="R1564" s="8">
        <f t="shared" si="388"/>
        <v>4</v>
      </c>
      <c r="S1564" s="6" t="str">
        <f t="shared" si="389"/>
        <v>일부잠식</v>
      </c>
      <c r="T1564" s="6">
        <f t="shared" si="390"/>
        <v>-147.1867704353929</v>
      </c>
      <c r="V1564" s="3" t="str">
        <f t="shared" si="391"/>
        <v>FAIL</v>
      </c>
      <c r="W1564" s="3" t="str">
        <f t="shared" si="392"/>
        <v>FAIL</v>
      </c>
      <c r="X1564" s="3" t="str">
        <f t="shared" si="393"/>
        <v>FAIL</v>
      </c>
      <c r="Y1564" s="3" t="str">
        <f t="shared" si="394"/>
        <v>FAIL</v>
      </c>
      <c r="Z1564" s="3" t="str">
        <f t="shared" si="395"/>
        <v>FAIL</v>
      </c>
      <c r="AA1564" s="17">
        <f t="shared" si="396"/>
        <v>0</v>
      </c>
      <c r="AB1564" s="3" t="str">
        <f t="shared" si="397"/>
        <v>A009190</v>
      </c>
      <c r="AC1564" s="13" t="str">
        <f t="shared" si="398"/>
        <v>대양금속</v>
      </c>
    </row>
    <row r="1565" spans="1:29" hidden="1">
      <c r="A1565" s="55">
        <f t="shared" si="399"/>
        <v>1557</v>
      </c>
      <c r="B1565" s="143" t="s">
        <v>2524</v>
      </c>
      <c r="C1565" s="175" t="s">
        <v>3668</v>
      </c>
      <c r="D1565" s="37" t="s">
        <v>2286</v>
      </c>
      <c r="E1565" s="38">
        <v>41334</v>
      </c>
      <c r="F1565" s="39"/>
      <c r="G1565" s="39"/>
      <c r="H1565" s="88"/>
      <c r="I1565" s="47">
        <v>287264</v>
      </c>
      <c r="J1565" s="47"/>
      <c r="K1565" s="47">
        <v>940384</v>
      </c>
      <c r="L1565" s="47"/>
      <c r="N1565" s="3" t="str">
        <f t="shared" si="384"/>
        <v>0</v>
      </c>
      <c r="O1565" s="3" t="str">
        <f t="shared" si="385"/>
        <v>1</v>
      </c>
      <c r="P1565" s="3" t="str">
        <f t="shared" si="386"/>
        <v>0</v>
      </c>
      <c r="Q1565" s="3" t="str">
        <f t="shared" si="387"/>
        <v>1</v>
      </c>
      <c r="R1565" s="8">
        <f t="shared" si="388"/>
        <v>2</v>
      </c>
      <c r="S1565" s="6">
        <f t="shared" si="389"/>
        <v>0</v>
      </c>
      <c r="T1565" s="6" t="e">
        <f t="shared" si="390"/>
        <v>#DIV/0!</v>
      </c>
      <c r="V1565" s="3" t="str">
        <f t="shared" si="391"/>
        <v>PASS</v>
      </c>
      <c r="W1565" s="3" t="str">
        <f t="shared" si="392"/>
        <v>PASS</v>
      </c>
      <c r="X1565" s="3" t="str">
        <f t="shared" si="393"/>
        <v>PASS</v>
      </c>
      <c r="Y1565" s="3" t="str">
        <f t="shared" si="394"/>
        <v>PASS</v>
      </c>
      <c r="Z1565" s="3" t="str">
        <f t="shared" si="395"/>
        <v/>
      </c>
      <c r="AA1565" s="17">
        <f t="shared" si="396"/>
        <v>3</v>
      </c>
      <c r="AB1565" s="3" t="str">
        <f t="shared" si="397"/>
        <v>A094360</v>
      </c>
      <c r="AC1565" s="13" t="str">
        <f t="shared" si="398"/>
        <v>칩스앤미디어</v>
      </c>
    </row>
    <row r="1566" spans="1:29" hidden="1">
      <c r="A1566" s="55">
        <f t="shared" si="399"/>
        <v>1558</v>
      </c>
      <c r="B1566" s="143" t="s">
        <v>1343</v>
      </c>
      <c r="C1566" s="175" t="s">
        <v>3599</v>
      </c>
      <c r="D1566" s="37" t="s">
        <v>2287</v>
      </c>
      <c r="E1566" s="38">
        <v>47667</v>
      </c>
      <c r="F1566" s="39">
        <v>73233686</v>
      </c>
      <c r="G1566" s="39">
        <v>103498831</v>
      </c>
      <c r="H1566" s="88">
        <v>141.33000000000001</v>
      </c>
      <c r="I1566" s="47">
        <v>1351727</v>
      </c>
      <c r="J1566" s="47">
        <v>-2490920</v>
      </c>
      <c r="K1566" s="47">
        <v>-57321</v>
      </c>
      <c r="L1566" s="47">
        <v>3391795</v>
      </c>
      <c r="N1566" s="3" t="str">
        <f t="shared" si="384"/>
        <v>0</v>
      </c>
      <c r="O1566" s="3" t="str">
        <f t="shared" si="385"/>
        <v>1</v>
      </c>
      <c r="P1566" s="3" t="str">
        <f t="shared" si="386"/>
        <v>1</v>
      </c>
      <c r="Q1566" s="3" t="str">
        <f t="shared" si="387"/>
        <v>0</v>
      </c>
      <c r="R1566" s="8">
        <f t="shared" si="388"/>
        <v>2</v>
      </c>
      <c r="S1566" s="6">
        <f t="shared" si="389"/>
        <v>141.33000000000001</v>
      </c>
      <c r="T1566" s="6">
        <f t="shared" si="390"/>
        <v>2.9976382726386324</v>
      </c>
      <c r="V1566" s="3" t="str">
        <f t="shared" si="391"/>
        <v>PASS</v>
      </c>
      <c r="W1566" s="3" t="str">
        <f t="shared" si="392"/>
        <v>PASS</v>
      </c>
      <c r="X1566" s="3" t="str">
        <f t="shared" si="393"/>
        <v>PASS</v>
      </c>
      <c r="Y1566" s="3" t="str">
        <f t="shared" si="394"/>
        <v>PASS</v>
      </c>
      <c r="Z1566" s="3" t="str">
        <f t="shared" si="395"/>
        <v>PASS</v>
      </c>
      <c r="AA1566" s="17">
        <f t="shared" si="396"/>
        <v>3</v>
      </c>
      <c r="AB1566" s="3" t="str">
        <f t="shared" si="397"/>
        <v>A093240</v>
      </c>
      <c r="AC1566" s="13" t="str">
        <f t="shared" si="398"/>
        <v>형지엘리트</v>
      </c>
    </row>
    <row r="1567" spans="1:29" hidden="1">
      <c r="A1567" s="55">
        <f t="shared" si="399"/>
        <v>1559</v>
      </c>
      <c r="B1567" s="143" t="s">
        <v>679</v>
      </c>
      <c r="C1567" s="175" t="s">
        <v>3600</v>
      </c>
      <c r="D1567" s="37" t="s">
        <v>2287</v>
      </c>
      <c r="E1567" s="38">
        <v>47556</v>
      </c>
      <c r="F1567" s="39">
        <v>77092659</v>
      </c>
      <c r="G1567" s="39">
        <v>10689183</v>
      </c>
      <c r="H1567" s="88">
        <v>13.87</v>
      </c>
      <c r="I1567" s="47">
        <v>484725</v>
      </c>
      <c r="J1567" s="47">
        <v>1502815</v>
      </c>
      <c r="K1567" s="47">
        <v>-366880</v>
      </c>
      <c r="L1567" s="47">
        <v>2177166</v>
      </c>
      <c r="N1567" s="3" t="str">
        <f t="shared" si="384"/>
        <v>0</v>
      </c>
      <c r="O1567" s="3" t="str">
        <f t="shared" si="385"/>
        <v>0</v>
      </c>
      <c r="P1567" s="3" t="str">
        <f t="shared" si="386"/>
        <v>1</v>
      </c>
      <c r="Q1567" s="3" t="str">
        <f t="shared" si="387"/>
        <v>0</v>
      </c>
      <c r="R1567" s="8">
        <f t="shared" si="388"/>
        <v>1</v>
      </c>
      <c r="S1567" s="6">
        <f t="shared" si="389"/>
        <v>13.87</v>
      </c>
      <c r="T1567" s="6">
        <f t="shared" si="390"/>
        <v>4.9263134120202032</v>
      </c>
      <c r="V1567" s="3" t="str">
        <f t="shared" si="391"/>
        <v>PASS</v>
      </c>
      <c r="W1567" s="3" t="str">
        <f t="shared" si="392"/>
        <v>PASS</v>
      </c>
      <c r="X1567" s="3" t="str">
        <f t="shared" si="393"/>
        <v>PASS</v>
      </c>
      <c r="Y1567" s="3" t="str">
        <f t="shared" si="394"/>
        <v>PASS</v>
      </c>
      <c r="Z1567" s="3" t="str">
        <f t="shared" si="395"/>
        <v>PASS</v>
      </c>
      <c r="AA1567" s="17">
        <f t="shared" si="396"/>
        <v>3</v>
      </c>
      <c r="AB1567" s="3" t="str">
        <f t="shared" si="397"/>
        <v>A032080</v>
      </c>
      <c r="AC1567" s="13" t="str">
        <f t="shared" si="398"/>
        <v>아즈텍WB</v>
      </c>
    </row>
    <row r="1568" spans="1:29">
      <c r="A1568" s="55">
        <f t="shared" si="399"/>
        <v>1560</v>
      </c>
      <c r="B1568" s="143" t="s">
        <v>2067</v>
      </c>
      <c r="C1568" s="175" t="s">
        <v>2334</v>
      </c>
      <c r="D1568" s="37" t="s">
        <v>2286</v>
      </c>
      <c r="E1568" s="38">
        <v>67780</v>
      </c>
      <c r="F1568" s="39">
        <v>32685347</v>
      </c>
      <c r="G1568" s="39">
        <v>108012145</v>
      </c>
      <c r="H1568" s="88">
        <v>330.46</v>
      </c>
      <c r="I1568" s="47">
        <v>1404364</v>
      </c>
      <c r="J1568" s="47">
        <v>2839915</v>
      </c>
      <c r="K1568" s="47">
        <v>-3231270</v>
      </c>
      <c r="L1568" s="47">
        <v>-40014676</v>
      </c>
      <c r="N1568" s="3" t="str">
        <f t="shared" si="384"/>
        <v>0</v>
      </c>
      <c r="O1568" s="3" t="str">
        <f t="shared" si="385"/>
        <v>0</v>
      </c>
      <c r="P1568" s="3" t="str">
        <f t="shared" si="386"/>
        <v>1</v>
      </c>
      <c r="Q1568" s="3" t="str">
        <f t="shared" si="387"/>
        <v>1</v>
      </c>
      <c r="R1568" s="8">
        <f t="shared" si="388"/>
        <v>2</v>
      </c>
      <c r="S1568" s="6">
        <f t="shared" si="389"/>
        <v>330.46</v>
      </c>
      <c r="T1568" s="6">
        <f t="shared" si="390"/>
        <v>-119.32462274302915</v>
      </c>
      <c r="V1568" s="3" t="str">
        <f t="shared" si="391"/>
        <v>PASS</v>
      </c>
      <c r="W1568" s="3" t="str">
        <f t="shared" si="392"/>
        <v>FAIL</v>
      </c>
      <c r="X1568" s="3" t="str">
        <f t="shared" si="393"/>
        <v>PASS</v>
      </c>
      <c r="Y1568" s="3" t="str">
        <f t="shared" si="394"/>
        <v>PASS</v>
      </c>
      <c r="Z1568" s="3" t="str">
        <f t="shared" si="395"/>
        <v>FAIL</v>
      </c>
      <c r="AA1568" s="17">
        <f t="shared" si="396"/>
        <v>2</v>
      </c>
      <c r="AB1568" s="3" t="str">
        <f t="shared" si="397"/>
        <v>A089530</v>
      </c>
      <c r="AC1568" s="13" t="str">
        <f t="shared" si="398"/>
        <v>에이티세미콘</v>
      </c>
    </row>
    <row r="1569" spans="1:29" hidden="1">
      <c r="A1569" s="55">
        <f t="shared" si="399"/>
        <v>1561</v>
      </c>
      <c r="B1569" s="146" t="s">
        <v>1218</v>
      </c>
      <c r="C1569" s="176" t="s">
        <v>1689</v>
      </c>
      <c r="D1569" s="40" t="s">
        <v>2286</v>
      </c>
      <c r="E1569" s="41">
        <v>47880</v>
      </c>
      <c r="F1569" s="42">
        <v>51070550</v>
      </c>
      <c r="G1569" s="42">
        <v>78097650</v>
      </c>
      <c r="H1569" s="89">
        <v>152.91999999999999</v>
      </c>
      <c r="I1569" s="48">
        <v>-901505</v>
      </c>
      <c r="J1569" s="48">
        <v>-1186091</v>
      </c>
      <c r="K1569" s="48">
        <v>-401118</v>
      </c>
      <c r="L1569" s="48">
        <v>-2186698</v>
      </c>
      <c r="N1569" s="3" t="str">
        <f t="shared" si="384"/>
        <v>1</v>
      </c>
      <c r="O1569" s="3" t="str">
        <f t="shared" si="385"/>
        <v>1</v>
      </c>
      <c r="P1569" s="3" t="str">
        <f t="shared" si="386"/>
        <v>1</v>
      </c>
      <c r="Q1569" s="3" t="str">
        <f t="shared" si="387"/>
        <v>1</v>
      </c>
      <c r="R1569" s="8">
        <f t="shared" si="388"/>
        <v>4</v>
      </c>
      <c r="S1569" s="6">
        <f t="shared" si="389"/>
        <v>152.91999999999999</v>
      </c>
      <c r="T1569" s="6">
        <f t="shared" si="390"/>
        <v>-9.1548103554788423</v>
      </c>
      <c r="V1569" s="3" t="str">
        <f t="shared" si="391"/>
        <v>PASS</v>
      </c>
      <c r="W1569" s="3" t="str">
        <f t="shared" si="392"/>
        <v>PASS</v>
      </c>
      <c r="X1569" s="3" t="str">
        <f t="shared" si="393"/>
        <v>PASS</v>
      </c>
      <c r="Y1569" s="3" t="str">
        <f t="shared" si="394"/>
        <v>FAIL</v>
      </c>
      <c r="Z1569" s="3" t="str">
        <f t="shared" si="395"/>
        <v>PASS</v>
      </c>
      <c r="AA1569" s="17">
        <f t="shared" si="396"/>
        <v>3</v>
      </c>
      <c r="AB1569" s="3" t="str">
        <f t="shared" si="397"/>
        <v>A078600</v>
      </c>
      <c r="AC1569" s="13" t="str">
        <f t="shared" si="398"/>
        <v>대주전자재료</v>
      </c>
    </row>
    <row r="1570" spans="1:29" hidden="1">
      <c r="A1570" s="55">
        <f t="shared" si="399"/>
        <v>1562</v>
      </c>
      <c r="B1570" s="143" t="s">
        <v>1260</v>
      </c>
      <c r="C1570" s="175" t="s">
        <v>1738</v>
      </c>
      <c r="D1570" s="37" t="s">
        <v>2286</v>
      </c>
      <c r="E1570" s="38">
        <v>49990</v>
      </c>
      <c r="F1570" s="39">
        <v>51914326</v>
      </c>
      <c r="G1570" s="39">
        <v>33779302</v>
      </c>
      <c r="H1570" s="88">
        <v>65.069999999999993</v>
      </c>
      <c r="I1570" s="47">
        <v>828526</v>
      </c>
      <c r="J1570" s="47">
        <v>2063459</v>
      </c>
      <c r="K1570" s="47">
        <v>3779447</v>
      </c>
      <c r="L1570" s="47">
        <v>-1603644</v>
      </c>
      <c r="N1570" s="3" t="str">
        <f t="shared" si="384"/>
        <v>0</v>
      </c>
      <c r="O1570" s="3" t="str">
        <f t="shared" si="385"/>
        <v>0</v>
      </c>
      <c r="P1570" s="3" t="str">
        <f t="shared" si="386"/>
        <v>0</v>
      </c>
      <c r="Q1570" s="3" t="str">
        <f t="shared" si="387"/>
        <v>1</v>
      </c>
      <c r="R1570" s="8">
        <f t="shared" si="388"/>
        <v>1</v>
      </c>
      <c r="S1570" s="6">
        <f t="shared" si="389"/>
        <v>65.069999999999993</v>
      </c>
      <c r="T1570" s="6">
        <f t="shared" si="390"/>
        <v>9.7618295188884865</v>
      </c>
      <c r="V1570" s="3" t="str">
        <f t="shared" si="391"/>
        <v>PASS</v>
      </c>
      <c r="W1570" s="3" t="str">
        <f t="shared" si="392"/>
        <v>PASS</v>
      </c>
      <c r="X1570" s="3" t="str">
        <f t="shared" si="393"/>
        <v>PASS</v>
      </c>
      <c r="Y1570" s="3" t="str">
        <f t="shared" si="394"/>
        <v>PASS</v>
      </c>
      <c r="Z1570" s="3" t="str">
        <f t="shared" si="395"/>
        <v>PASS</v>
      </c>
      <c r="AA1570" s="17">
        <f t="shared" si="396"/>
        <v>3</v>
      </c>
      <c r="AB1570" s="3" t="str">
        <f t="shared" si="397"/>
        <v>A083470</v>
      </c>
      <c r="AC1570" s="13" t="str">
        <f t="shared" si="398"/>
        <v>KJ프리텍</v>
      </c>
    </row>
    <row r="1571" spans="1:29">
      <c r="A1571" s="55">
        <f t="shared" si="399"/>
        <v>1563</v>
      </c>
      <c r="B1571" s="143" t="s">
        <v>972</v>
      </c>
      <c r="C1571" s="175" t="s">
        <v>1985</v>
      </c>
      <c r="D1571" s="37" t="s">
        <v>2286</v>
      </c>
      <c r="E1571" s="38">
        <v>50922</v>
      </c>
      <c r="F1571" s="39">
        <v>6288680</v>
      </c>
      <c r="G1571" s="39">
        <v>13818810</v>
      </c>
      <c r="H1571" s="88">
        <v>219.74</v>
      </c>
      <c r="I1571" s="47">
        <v>-2465030</v>
      </c>
      <c r="J1571" s="47">
        <v>-2099584</v>
      </c>
      <c r="K1571" s="47">
        <v>-4155370</v>
      </c>
      <c r="L1571" s="47">
        <v>-8990067</v>
      </c>
      <c r="N1571" s="3" t="str">
        <f t="shared" si="384"/>
        <v>1</v>
      </c>
      <c r="O1571" s="3" t="str">
        <f t="shared" si="385"/>
        <v>1</v>
      </c>
      <c r="P1571" s="3" t="str">
        <f t="shared" si="386"/>
        <v>1</v>
      </c>
      <c r="Q1571" s="3" t="str">
        <f t="shared" si="387"/>
        <v>1</v>
      </c>
      <c r="R1571" s="8">
        <f t="shared" si="388"/>
        <v>4</v>
      </c>
      <c r="S1571" s="6">
        <f t="shared" si="389"/>
        <v>219.74</v>
      </c>
      <c r="T1571" s="6">
        <f t="shared" si="390"/>
        <v>-281.61793889973728</v>
      </c>
      <c r="V1571" s="3" t="str">
        <f t="shared" si="391"/>
        <v>PASS</v>
      </c>
      <c r="W1571" s="3" t="str">
        <f t="shared" si="392"/>
        <v>FAIL</v>
      </c>
      <c r="X1571" s="3" t="str">
        <f t="shared" si="393"/>
        <v>FAIL</v>
      </c>
      <c r="Y1571" s="3" t="str">
        <f t="shared" si="394"/>
        <v>FAIL</v>
      </c>
      <c r="Z1571" s="3" t="str">
        <f t="shared" si="395"/>
        <v>FAIL</v>
      </c>
      <c r="AA1571" s="17">
        <f t="shared" si="396"/>
        <v>1</v>
      </c>
      <c r="AB1571" s="3" t="str">
        <f t="shared" si="397"/>
        <v>A052190</v>
      </c>
      <c r="AC1571" s="13" t="str">
        <f t="shared" si="398"/>
        <v>소프트맥스</v>
      </c>
    </row>
    <row r="1572" spans="1:29">
      <c r="A1572" s="55">
        <f t="shared" si="399"/>
        <v>1564</v>
      </c>
      <c r="B1572" s="143" t="s">
        <v>128</v>
      </c>
      <c r="C1572" s="175" t="s">
        <v>1906</v>
      </c>
      <c r="D1572" s="37" t="s">
        <v>2288</v>
      </c>
      <c r="E1572" s="38">
        <v>48707</v>
      </c>
      <c r="F1572" s="39">
        <v>76555951</v>
      </c>
      <c r="G1572" s="39">
        <v>254095791</v>
      </c>
      <c r="H1572" s="88">
        <v>331.91</v>
      </c>
      <c r="I1572" s="47">
        <v>1423130</v>
      </c>
      <c r="J1572" s="47">
        <v>-125166969</v>
      </c>
      <c r="K1572" s="47">
        <v>-4105774</v>
      </c>
      <c r="L1572" s="47">
        <v>-12233783</v>
      </c>
      <c r="N1572" s="3" t="str">
        <f t="shared" si="384"/>
        <v>0</v>
      </c>
      <c r="O1572" s="3" t="str">
        <f t="shared" si="385"/>
        <v>1</v>
      </c>
      <c r="P1572" s="3" t="str">
        <f t="shared" si="386"/>
        <v>1</v>
      </c>
      <c r="Q1572" s="3" t="str">
        <f t="shared" si="387"/>
        <v>1</v>
      </c>
      <c r="R1572" s="8">
        <f t="shared" si="388"/>
        <v>3</v>
      </c>
      <c r="S1572" s="6">
        <f t="shared" si="389"/>
        <v>331.91</v>
      </c>
      <c r="T1572" s="6">
        <f t="shared" si="390"/>
        <v>-182.9817201278056</v>
      </c>
      <c r="V1572" s="3" t="str">
        <f t="shared" si="391"/>
        <v>PASS</v>
      </c>
      <c r="W1572" s="3" t="str">
        <f t="shared" si="392"/>
        <v>FAIL</v>
      </c>
      <c r="X1572" s="3" t="str">
        <f t="shared" si="393"/>
        <v>PASS</v>
      </c>
      <c r="Y1572" s="3" t="str">
        <f t="shared" si="394"/>
        <v>PASS</v>
      </c>
      <c r="Z1572" s="3" t="str">
        <f t="shared" si="395"/>
        <v>FAIL</v>
      </c>
      <c r="AA1572" s="17">
        <f t="shared" si="396"/>
        <v>2</v>
      </c>
      <c r="AB1572" s="3" t="str">
        <f t="shared" si="397"/>
        <v>A002710</v>
      </c>
      <c r="AC1572" s="13" t="str">
        <f t="shared" si="398"/>
        <v>TCC동양</v>
      </c>
    </row>
    <row r="1573" spans="1:29" s="164" customFormat="1" hidden="1">
      <c r="A1573" s="164">
        <f t="shared" si="399"/>
        <v>1565</v>
      </c>
      <c r="B1573" s="143" t="s">
        <v>1320</v>
      </c>
      <c r="C1573" s="175" t="s">
        <v>2387</v>
      </c>
      <c r="D1573" s="37" t="s">
        <v>2289</v>
      </c>
      <c r="E1573" s="38">
        <v>44760</v>
      </c>
      <c r="F1573" s="39">
        <v>10379401</v>
      </c>
      <c r="G1573" s="39">
        <v>15763476</v>
      </c>
      <c r="H1573" s="88">
        <v>151.87</v>
      </c>
      <c r="I1573" s="47">
        <v>-196759</v>
      </c>
      <c r="J1573" s="47">
        <v>30883</v>
      </c>
      <c r="K1573" s="47">
        <v>650476</v>
      </c>
      <c r="L1573" s="47">
        <v>685480</v>
      </c>
      <c r="N1573" s="165" t="str">
        <f t="shared" si="384"/>
        <v>1</v>
      </c>
      <c r="O1573" s="165" t="str">
        <f t="shared" si="385"/>
        <v>0</v>
      </c>
      <c r="P1573" s="165" t="str">
        <f t="shared" si="386"/>
        <v>0</v>
      </c>
      <c r="Q1573" s="165" t="str">
        <f t="shared" si="387"/>
        <v>0</v>
      </c>
      <c r="R1573" s="166">
        <f t="shared" si="388"/>
        <v>1</v>
      </c>
      <c r="S1573" s="167">
        <f t="shared" si="389"/>
        <v>151.87</v>
      </c>
      <c r="T1573" s="167">
        <f t="shared" si="390"/>
        <v>11.273097551583179</v>
      </c>
      <c r="U1573" s="165"/>
      <c r="V1573" s="165" t="str">
        <f t="shared" si="391"/>
        <v>PASS</v>
      </c>
      <c r="W1573" s="165" t="str">
        <f t="shared" si="392"/>
        <v>PASS</v>
      </c>
      <c r="X1573" s="165" t="str">
        <f t="shared" si="393"/>
        <v>PASS</v>
      </c>
      <c r="Y1573" s="165" t="str">
        <f t="shared" si="394"/>
        <v>PASS</v>
      </c>
      <c r="Z1573" s="165" t="str">
        <f t="shared" si="395"/>
        <v>PASS</v>
      </c>
      <c r="AA1573" s="165">
        <f t="shared" si="396"/>
        <v>3</v>
      </c>
      <c r="AB1573" s="165" t="str">
        <f t="shared" si="397"/>
        <v>A090710</v>
      </c>
      <c r="AC1573" s="168" t="str">
        <f t="shared" si="398"/>
        <v>디에스티로봇</v>
      </c>
    </row>
    <row r="1574" spans="1:29" hidden="1">
      <c r="A1574" s="55">
        <f t="shared" si="399"/>
        <v>1566</v>
      </c>
      <c r="B1574" s="146" t="s">
        <v>904</v>
      </c>
      <c r="C1574" s="176" t="s">
        <v>3634</v>
      </c>
      <c r="D1574" s="40" t="s">
        <v>2286</v>
      </c>
      <c r="E1574" s="41">
        <v>47907</v>
      </c>
      <c r="F1574" s="42">
        <v>49309780</v>
      </c>
      <c r="G1574" s="42">
        <v>62495564</v>
      </c>
      <c r="H1574" s="89">
        <v>126.74</v>
      </c>
      <c r="I1574" s="48">
        <v>2106455</v>
      </c>
      <c r="J1574" s="48">
        <v>869246</v>
      </c>
      <c r="K1574" s="48">
        <v>547478</v>
      </c>
      <c r="L1574" s="48">
        <v>-112808</v>
      </c>
      <c r="N1574" s="3" t="str">
        <f t="shared" si="384"/>
        <v>0</v>
      </c>
      <c r="O1574" s="3" t="str">
        <f t="shared" si="385"/>
        <v>0</v>
      </c>
      <c r="P1574" s="3" t="str">
        <f t="shared" si="386"/>
        <v>0</v>
      </c>
      <c r="Q1574" s="3" t="str">
        <f t="shared" si="387"/>
        <v>1</v>
      </c>
      <c r="R1574" s="8">
        <f t="shared" si="388"/>
        <v>1</v>
      </c>
      <c r="S1574" s="6">
        <f t="shared" si="389"/>
        <v>126.74</v>
      </c>
      <c r="T1574" s="6">
        <f t="shared" si="390"/>
        <v>6.9162162151200022</v>
      </c>
      <c r="V1574" s="3" t="str">
        <f t="shared" si="391"/>
        <v>PASS</v>
      </c>
      <c r="W1574" s="3" t="str">
        <f t="shared" si="392"/>
        <v>PASS</v>
      </c>
      <c r="X1574" s="3" t="str">
        <f t="shared" si="393"/>
        <v>PASS</v>
      </c>
      <c r="Y1574" s="3" t="str">
        <f t="shared" si="394"/>
        <v>PASS</v>
      </c>
      <c r="Z1574" s="3" t="str">
        <f t="shared" si="395"/>
        <v>PASS</v>
      </c>
      <c r="AA1574" s="17">
        <f t="shared" si="396"/>
        <v>3</v>
      </c>
      <c r="AB1574" s="3" t="str">
        <f t="shared" si="397"/>
        <v>A045890</v>
      </c>
      <c r="AC1574" s="13" t="str">
        <f t="shared" si="398"/>
        <v>동부라이텍</v>
      </c>
    </row>
    <row r="1575" spans="1:29" hidden="1">
      <c r="A1575" s="55">
        <f t="shared" si="399"/>
        <v>1567</v>
      </c>
      <c r="B1575" s="143" t="s">
        <v>519</v>
      </c>
      <c r="C1575" s="175" t="s">
        <v>3586</v>
      </c>
      <c r="D1575" s="37" t="s">
        <v>2289</v>
      </c>
      <c r="E1575" s="38">
        <v>53285</v>
      </c>
      <c r="F1575" s="39">
        <v>61437458</v>
      </c>
      <c r="G1575" s="39">
        <v>9955265</v>
      </c>
      <c r="H1575" s="88">
        <v>16.2</v>
      </c>
      <c r="I1575" s="47">
        <v>2044939</v>
      </c>
      <c r="J1575" s="47">
        <v>588600</v>
      </c>
      <c r="K1575" s="47">
        <v>533466</v>
      </c>
      <c r="L1575" s="47">
        <v>867477</v>
      </c>
      <c r="N1575" s="3" t="str">
        <f t="shared" si="384"/>
        <v>0</v>
      </c>
      <c r="O1575" s="3" t="str">
        <f t="shared" si="385"/>
        <v>0</v>
      </c>
      <c r="P1575" s="3" t="str">
        <f t="shared" si="386"/>
        <v>0</v>
      </c>
      <c r="Q1575" s="3" t="str">
        <f t="shared" si="387"/>
        <v>0</v>
      </c>
      <c r="R1575" s="8">
        <f t="shared" si="388"/>
        <v>0</v>
      </c>
      <c r="S1575" s="6">
        <f t="shared" si="389"/>
        <v>16.2</v>
      </c>
      <c r="T1575" s="6">
        <f t="shared" si="390"/>
        <v>6.5668114068130876</v>
      </c>
      <c r="V1575" s="3" t="str">
        <f t="shared" si="391"/>
        <v>PASS</v>
      </c>
      <c r="W1575" s="3" t="str">
        <f t="shared" si="392"/>
        <v>PASS</v>
      </c>
      <c r="X1575" s="3" t="str">
        <f t="shared" si="393"/>
        <v>PASS</v>
      </c>
      <c r="Y1575" s="3" t="str">
        <f t="shared" si="394"/>
        <v>PASS</v>
      </c>
      <c r="Z1575" s="3" t="str">
        <f t="shared" si="395"/>
        <v>PASS</v>
      </c>
      <c r="AA1575" s="17">
        <f t="shared" si="396"/>
        <v>3</v>
      </c>
      <c r="AB1575" s="3" t="str">
        <f t="shared" si="397"/>
        <v>A017510</v>
      </c>
      <c r="AC1575" s="13" t="str">
        <f t="shared" si="398"/>
        <v>세명전기</v>
      </c>
    </row>
    <row r="1576" spans="1:29" hidden="1">
      <c r="A1576" s="55">
        <f t="shared" si="399"/>
        <v>1568</v>
      </c>
      <c r="B1576" s="143" t="s">
        <v>1174</v>
      </c>
      <c r="C1576" s="175" t="s">
        <v>3578</v>
      </c>
      <c r="D1576" s="37" t="s">
        <v>2289</v>
      </c>
      <c r="E1576" s="38">
        <v>53200</v>
      </c>
      <c r="F1576" s="39">
        <v>65906069</v>
      </c>
      <c r="G1576" s="39">
        <v>93010125</v>
      </c>
      <c r="H1576" s="88">
        <v>141.13</v>
      </c>
      <c r="I1576" s="47">
        <v>364046</v>
      </c>
      <c r="J1576" s="47">
        <v>-1527493</v>
      </c>
      <c r="K1576" s="47">
        <v>-2018280</v>
      </c>
      <c r="L1576" s="47">
        <v>1660994</v>
      </c>
      <c r="N1576" s="3" t="str">
        <f t="shared" si="384"/>
        <v>0</v>
      </c>
      <c r="O1576" s="3" t="str">
        <f t="shared" si="385"/>
        <v>1</v>
      </c>
      <c r="P1576" s="3" t="str">
        <f t="shared" si="386"/>
        <v>1</v>
      </c>
      <c r="Q1576" s="3" t="str">
        <f t="shared" si="387"/>
        <v>0</v>
      </c>
      <c r="R1576" s="8">
        <f t="shared" si="388"/>
        <v>2</v>
      </c>
      <c r="S1576" s="6">
        <f t="shared" si="389"/>
        <v>141.13</v>
      </c>
      <c r="T1576" s="6">
        <f t="shared" si="390"/>
        <v>-2.3074248291155097</v>
      </c>
      <c r="V1576" s="3" t="str">
        <f t="shared" si="391"/>
        <v>PASS</v>
      </c>
      <c r="W1576" s="3" t="str">
        <f t="shared" si="392"/>
        <v>PASS</v>
      </c>
      <c r="X1576" s="3" t="str">
        <f t="shared" si="393"/>
        <v>PASS</v>
      </c>
      <c r="Y1576" s="3" t="str">
        <f t="shared" si="394"/>
        <v>PASS</v>
      </c>
      <c r="Z1576" s="3" t="str">
        <f t="shared" si="395"/>
        <v>PASS</v>
      </c>
      <c r="AA1576" s="17">
        <f t="shared" si="396"/>
        <v>3</v>
      </c>
      <c r="AB1576" s="3" t="str">
        <f t="shared" si="397"/>
        <v>A071670</v>
      </c>
      <c r="AC1576" s="13" t="str">
        <f t="shared" si="398"/>
        <v>에이테크솔루션</v>
      </c>
    </row>
    <row r="1577" spans="1:29" hidden="1">
      <c r="A1577" s="55">
        <f t="shared" si="399"/>
        <v>1569</v>
      </c>
      <c r="B1577" s="143" t="s">
        <v>1259</v>
      </c>
      <c r="C1577" s="175" t="s">
        <v>1977</v>
      </c>
      <c r="D1577" s="37" t="s">
        <v>2286</v>
      </c>
      <c r="E1577" s="38">
        <v>54509</v>
      </c>
      <c r="F1577" s="39">
        <v>49667680</v>
      </c>
      <c r="G1577" s="39">
        <v>11103032</v>
      </c>
      <c r="H1577" s="88">
        <v>22.35</v>
      </c>
      <c r="I1577" s="47">
        <v>1087049</v>
      </c>
      <c r="J1577" s="47">
        <v>1156273</v>
      </c>
      <c r="K1577" s="47">
        <v>2532984</v>
      </c>
      <c r="L1577" s="47">
        <v>-866136</v>
      </c>
      <c r="N1577" s="3" t="str">
        <f t="shared" si="384"/>
        <v>0</v>
      </c>
      <c r="O1577" s="3" t="str">
        <f t="shared" si="385"/>
        <v>0</v>
      </c>
      <c r="P1577" s="3" t="str">
        <f t="shared" si="386"/>
        <v>0</v>
      </c>
      <c r="Q1577" s="3" t="str">
        <f t="shared" si="387"/>
        <v>1</v>
      </c>
      <c r="R1577" s="8">
        <f t="shared" si="388"/>
        <v>1</v>
      </c>
      <c r="S1577" s="6">
        <f t="shared" si="389"/>
        <v>22.35</v>
      </c>
      <c r="T1577" s="6">
        <f t="shared" si="390"/>
        <v>7.8726648798574841</v>
      </c>
      <c r="V1577" s="3" t="str">
        <f t="shared" si="391"/>
        <v>PASS</v>
      </c>
      <c r="W1577" s="3" t="str">
        <f t="shared" si="392"/>
        <v>PASS</v>
      </c>
      <c r="X1577" s="3" t="str">
        <f t="shared" si="393"/>
        <v>PASS</v>
      </c>
      <c r="Y1577" s="3" t="str">
        <f t="shared" si="394"/>
        <v>PASS</v>
      </c>
      <c r="Z1577" s="3" t="str">
        <f t="shared" si="395"/>
        <v>PASS</v>
      </c>
      <c r="AA1577" s="17">
        <f t="shared" si="396"/>
        <v>3</v>
      </c>
      <c r="AB1577" s="3" t="str">
        <f t="shared" si="397"/>
        <v>A083450</v>
      </c>
      <c r="AC1577" s="13" t="str">
        <f t="shared" si="398"/>
        <v>GST</v>
      </c>
    </row>
    <row r="1578" spans="1:29" hidden="1">
      <c r="A1578" s="55">
        <f t="shared" si="399"/>
        <v>1570</v>
      </c>
      <c r="B1578" s="143" t="s">
        <v>2488</v>
      </c>
      <c r="C1578" s="175" t="s">
        <v>2489</v>
      </c>
      <c r="D1578" s="37" t="s">
        <v>2288</v>
      </c>
      <c r="E1578" s="38">
        <v>41505</v>
      </c>
      <c r="F1578" s="39">
        <v>31847169</v>
      </c>
      <c r="G1578" s="39">
        <v>40746063</v>
      </c>
      <c r="H1578" s="88">
        <v>127.94</v>
      </c>
      <c r="I1578" s="47"/>
      <c r="J1578" s="47">
        <v>-5250880</v>
      </c>
      <c r="K1578" s="47">
        <v>1385387</v>
      </c>
      <c r="L1578" s="47">
        <v>-6441072</v>
      </c>
      <c r="N1578" s="3" t="str">
        <f t="shared" si="384"/>
        <v>1</v>
      </c>
      <c r="O1578" s="3" t="str">
        <f t="shared" si="385"/>
        <v>1</v>
      </c>
      <c r="P1578" s="3" t="str">
        <f t="shared" si="386"/>
        <v>0</v>
      </c>
      <c r="Q1578" s="3" t="str">
        <f t="shared" si="387"/>
        <v>1</v>
      </c>
      <c r="R1578" s="8">
        <f t="shared" si="388"/>
        <v>3</v>
      </c>
      <c r="S1578" s="6">
        <f t="shared" si="389"/>
        <v>127.94</v>
      </c>
      <c r="T1578" s="6">
        <f t="shared" si="390"/>
        <v>-32.362578287570862</v>
      </c>
      <c r="V1578" s="3" t="str">
        <f t="shared" si="391"/>
        <v>PASS</v>
      </c>
      <c r="W1578" s="3" t="str">
        <f t="shared" si="392"/>
        <v>PASS</v>
      </c>
      <c r="X1578" s="3" t="str">
        <f t="shared" si="393"/>
        <v>PASS</v>
      </c>
      <c r="Y1578" s="3" t="str">
        <f t="shared" si="394"/>
        <v>PASS</v>
      </c>
      <c r="Z1578" s="3" t="str">
        <f t="shared" si="395"/>
        <v>FAIL</v>
      </c>
      <c r="AA1578" s="17">
        <f t="shared" si="396"/>
        <v>3</v>
      </c>
      <c r="AB1578" s="3" t="str">
        <f t="shared" si="397"/>
        <v>A187790</v>
      </c>
      <c r="AC1578" s="13" t="str">
        <f t="shared" si="398"/>
        <v>나노</v>
      </c>
    </row>
    <row r="1579" spans="1:29" hidden="1">
      <c r="A1579" s="55">
        <f t="shared" si="399"/>
        <v>1571</v>
      </c>
      <c r="B1579" s="146" t="s">
        <v>2078</v>
      </c>
      <c r="C1579" s="176" t="s">
        <v>3604</v>
      </c>
      <c r="D1579" s="40" t="s">
        <v>2289</v>
      </c>
      <c r="E1579" s="41">
        <v>48152</v>
      </c>
      <c r="F1579" s="42">
        <v>120877652</v>
      </c>
      <c r="G1579" s="42">
        <v>65121570</v>
      </c>
      <c r="H1579" s="89">
        <v>53.87</v>
      </c>
      <c r="I1579" s="48">
        <v>42809</v>
      </c>
      <c r="J1579" s="48">
        <v>-60933</v>
      </c>
      <c r="K1579" s="48">
        <v>32236</v>
      </c>
      <c r="L1579" s="48">
        <v>-160002</v>
      </c>
      <c r="N1579" s="3" t="str">
        <f t="shared" si="384"/>
        <v>0</v>
      </c>
      <c r="O1579" s="3" t="str">
        <f t="shared" si="385"/>
        <v>1</v>
      </c>
      <c r="P1579" s="3" t="str">
        <f t="shared" si="386"/>
        <v>0</v>
      </c>
      <c r="Q1579" s="3" t="str">
        <f t="shared" si="387"/>
        <v>1</v>
      </c>
      <c r="R1579" s="8">
        <f t="shared" si="388"/>
        <v>2</v>
      </c>
      <c r="S1579" s="6">
        <f t="shared" si="389"/>
        <v>53.87</v>
      </c>
      <c r="T1579" s="6">
        <f t="shared" si="390"/>
        <v>-0.12069228479057485</v>
      </c>
      <c r="V1579" s="3" t="str">
        <f t="shared" si="391"/>
        <v>PASS</v>
      </c>
      <c r="W1579" s="3" t="str">
        <f t="shared" si="392"/>
        <v>PASS</v>
      </c>
      <c r="X1579" s="3" t="str">
        <f t="shared" si="393"/>
        <v>PASS</v>
      </c>
      <c r="Y1579" s="3" t="str">
        <f t="shared" si="394"/>
        <v>PASS</v>
      </c>
      <c r="Z1579" s="3" t="str">
        <f t="shared" si="395"/>
        <v>PASS</v>
      </c>
      <c r="AA1579" s="17">
        <f t="shared" si="396"/>
        <v>3</v>
      </c>
      <c r="AB1579" s="3" t="str">
        <f t="shared" si="397"/>
        <v>A101930</v>
      </c>
      <c r="AC1579" s="13" t="str">
        <f t="shared" si="398"/>
        <v>인화정공</v>
      </c>
    </row>
    <row r="1580" spans="1:29">
      <c r="A1580" s="55">
        <f t="shared" si="399"/>
        <v>1572</v>
      </c>
      <c r="B1580" s="143" t="s">
        <v>1297</v>
      </c>
      <c r="C1580" s="175" t="s">
        <v>1895</v>
      </c>
      <c r="D1580" s="37" t="s">
        <v>2288</v>
      </c>
      <c r="E1580" s="38">
        <v>56146</v>
      </c>
      <c r="F1580" s="39">
        <v>80030834</v>
      </c>
      <c r="G1580" s="39">
        <v>135783139</v>
      </c>
      <c r="H1580" s="88">
        <v>169.66</v>
      </c>
      <c r="I1580" s="47">
        <v>-5915574</v>
      </c>
      <c r="J1580" s="47">
        <v>-12311541</v>
      </c>
      <c r="K1580" s="47">
        <v>-3910380</v>
      </c>
      <c r="L1580" s="47">
        <v>-13396469</v>
      </c>
      <c r="N1580" s="3" t="str">
        <f t="shared" si="384"/>
        <v>1</v>
      </c>
      <c r="O1580" s="3" t="str">
        <f t="shared" si="385"/>
        <v>1</v>
      </c>
      <c r="P1580" s="3" t="str">
        <f t="shared" si="386"/>
        <v>1</v>
      </c>
      <c r="Q1580" s="3" t="str">
        <f t="shared" si="387"/>
        <v>1</v>
      </c>
      <c r="R1580" s="8">
        <f t="shared" si="388"/>
        <v>4</v>
      </c>
      <c r="S1580" s="6">
        <f t="shared" si="389"/>
        <v>169.66</v>
      </c>
      <c r="T1580" s="6">
        <f t="shared" si="390"/>
        <v>-44.400341998185347</v>
      </c>
      <c r="V1580" s="3" t="str">
        <f t="shared" si="391"/>
        <v>PASS</v>
      </c>
      <c r="W1580" s="3" t="str">
        <f t="shared" si="392"/>
        <v>PASS</v>
      </c>
      <c r="X1580" s="3" t="str">
        <f t="shared" si="393"/>
        <v>FAIL</v>
      </c>
      <c r="Y1580" s="3" t="str">
        <f t="shared" si="394"/>
        <v>FAIL</v>
      </c>
      <c r="Z1580" s="3" t="str">
        <f t="shared" si="395"/>
        <v>FAIL</v>
      </c>
      <c r="AA1580" s="17">
        <f t="shared" si="396"/>
        <v>2</v>
      </c>
      <c r="AB1580" s="3" t="str">
        <f t="shared" si="397"/>
        <v>A087220</v>
      </c>
      <c r="AC1580" s="13" t="str">
        <f t="shared" si="398"/>
        <v>스틸플라워</v>
      </c>
    </row>
    <row r="1581" spans="1:29" hidden="1">
      <c r="A1581" s="55">
        <f t="shared" si="399"/>
        <v>1573</v>
      </c>
      <c r="B1581" s="143" t="s">
        <v>325</v>
      </c>
      <c r="C1581" s="175" t="s">
        <v>3660</v>
      </c>
      <c r="D1581" s="37" t="s">
        <v>2288</v>
      </c>
      <c r="E1581" s="38">
        <v>41594</v>
      </c>
      <c r="F1581" s="39">
        <v>90879184</v>
      </c>
      <c r="G1581" s="39">
        <v>12481492</v>
      </c>
      <c r="H1581" s="88">
        <v>13.73</v>
      </c>
      <c r="I1581" s="47">
        <v>881232</v>
      </c>
      <c r="J1581" s="47">
        <v>949443</v>
      </c>
      <c r="K1581" s="47">
        <v>1614512</v>
      </c>
      <c r="L1581" s="47">
        <v>-426808</v>
      </c>
      <c r="N1581" s="3" t="str">
        <f t="shared" si="384"/>
        <v>0</v>
      </c>
      <c r="O1581" s="3" t="str">
        <f t="shared" si="385"/>
        <v>0</v>
      </c>
      <c r="P1581" s="3" t="str">
        <f t="shared" si="386"/>
        <v>0</v>
      </c>
      <c r="Q1581" s="3" t="str">
        <f t="shared" si="387"/>
        <v>1</v>
      </c>
      <c r="R1581" s="8">
        <f t="shared" si="388"/>
        <v>1</v>
      </c>
      <c r="S1581" s="6">
        <f t="shared" si="389"/>
        <v>13.73</v>
      </c>
      <c r="T1581" s="6">
        <f t="shared" si="390"/>
        <v>3.321309531124311</v>
      </c>
      <c r="V1581" s="3" t="str">
        <f t="shared" si="391"/>
        <v>PASS</v>
      </c>
      <c r="W1581" s="3" t="str">
        <f t="shared" si="392"/>
        <v>PASS</v>
      </c>
      <c r="X1581" s="3" t="str">
        <f t="shared" si="393"/>
        <v>PASS</v>
      </c>
      <c r="Y1581" s="3" t="str">
        <f t="shared" si="394"/>
        <v>PASS</v>
      </c>
      <c r="Z1581" s="3" t="str">
        <f t="shared" si="395"/>
        <v>PASS</v>
      </c>
      <c r="AA1581" s="17">
        <f t="shared" si="396"/>
        <v>3</v>
      </c>
      <c r="AB1581" s="3" t="str">
        <f t="shared" si="397"/>
        <v>A007770</v>
      </c>
      <c r="AC1581" s="13" t="str">
        <f t="shared" si="398"/>
        <v>한일화학</v>
      </c>
    </row>
    <row r="1582" spans="1:29" hidden="1">
      <c r="A1582" s="55">
        <f t="shared" si="399"/>
        <v>1574</v>
      </c>
      <c r="B1582" s="143" t="s">
        <v>2138</v>
      </c>
      <c r="C1582" s="175" t="s">
        <v>3754</v>
      </c>
      <c r="D1582" s="37" t="s">
        <v>2287</v>
      </c>
      <c r="E1582" s="38">
        <v>33600</v>
      </c>
      <c r="F1582" s="39">
        <v>21414256</v>
      </c>
      <c r="G1582" s="39">
        <v>1187585</v>
      </c>
      <c r="H1582" s="88">
        <v>5.55</v>
      </c>
      <c r="I1582" s="47">
        <v>-471302</v>
      </c>
      <c r="J1582" s="47">
        <v>-471302</v>
      </c>
      <c r="K1582" s="47">
        <v>-123302</v>
      </c>
      <c r="L1582" s="47">
        <v>564434</v>
      </c>
      <c r="N1582" s="3" t="str">
        <f t="shared" si="384"/>
        <v>1</v>
      </c>
      <c r="O1582" s="3" t="str">
        <f t="shared" si="385"/>
        <v>1</v>
      </c>
      <c r="P1582" s="3" t="str">
        <f t="shared" si="386"/>
        <v>1</v>
      </c>
      <c r="Q1582" s="3" t="str">
        <f t="shared" si="387"/>
        <v>0</v>
      </c>
      <c r="R1582" s="8">
        <f t="shared" si="388"/>
        <v>3</v>
      </c>
      <c r="S1582" s="6">
        <f t="shared" si="389"/>
        <v>5.55</v>
      </c>
      <c r="T1582" s="6">
        <f t="shared" si="390"/>
        <v>-2.3417670919783533</v>
      </c>
      <c r="V1582" s="3" t="str">
        <f t="shared" si="391"/>
        <v>PASS</v>
      </c>
      <c r="W1582" s="3" t="str">
        <f t="shared" si="392"/>
        <v>PASS</v>
      </c>
      <c r="X1582" s="3" t="str">
        <f t="shared" si="393"/>
        <v>PASS</v>
      </c>
      <c r="Y1582" s="3" t="str">
        <f t="shared" si="394"/>
        <v>PASS</v>
      </c>
      <c r="Z1582" s="3" t="str">
        <f t="shared" si="395"/>
        <v>PASS</v>
      </c>
      <c r="AA1582" s="17">
        <f t="shared" si="396"/>
        <v>3</v>
      </c>
      <c r="AB1582" s="3" t="str">
        <f t="shared" si="397"/>
        <v>A134790</v>
      </c>
      <c r="AC1582" s="13" t="str">
        <f t="shared" si="398"/>
        <v>팀스</v>
      </c>
    </row>
    <row r="1583" spans="1:29" hidden="1">
      <c r="A1583" s="55">
        <f t="shared" si="399"/>
        <v>1575</v>
      </c>
      <c r="B1583" s="143" t="s">
        <v>1063</v>
      </c>
      <c r="C1583" s="175" t="s">
        <v>3692</v>
      </c>
      <c r="D1583" s="37" t="s">
        <v>2289</v>
      </c>
      <c r="E1583" s="38">
        <v>38398</v>
      </c>
      <c r="F1583" s="39">
        <v>15762070</v>
      </c>
      <c r="G1583" s="39">
        <v>11593693</v>
      </c>
      <c r="H1583" s="88">
        <v>73.55</v>
      </c>
      <c r="I1583" s="47">
        <v>-688165</v>
      </c>
      <c r="J1583" s="47">
        <v>648995</v>
      </c>
      <c r="K1583" s="47">
        <v>376960</v>
      </c>
      <c r="L1583" s="47">
        <v>320697</v>
      </c>
      <c r="N1583" s="3" t="str">
        <f t="shared" si="384"/>
        <v>1</v>
      </c>
      <c r="O1583" s="3" t="str">
        <f t="shared" si="385"/>
        <v>0</v>
      </c>
      <c r="P1583" s="3" t="str">
        <f t="shared" si="386"/>
        <v>0</v>
      </c>
      <c r="Q1583" s="3" t="str">
        <f t="shared" si="387"/>
        <v>0</v>
      </c>
      <c r="R1583" s="8">
        <f t="shared" si="388"/>
        <v>1</v>
      </c>
      <c r="S1583" s="6">
        <f t="shared" si="389"/>
        <v>73.55</v>
      </c>
      <c r="T1583" s="6">
        <f t="shared" si="390"/>
        <v>4.1776682884925647</v>
      </c>
      <c r="V1583" s="3" t="str">
        <f t="shared" si="391"/>
        <v>PASS</v>
      </c>
      <c r="W1583" s="3" t="str">
        <f t="shared" si="392"/>
        <v>PASS</v>
      </c>
      <c r="X1583" s="3" t="str">
        <f t="shared" si="393"/>
        <v>PASS</v>
      </c>
      <c r="Y1583" s="3" t="str">
        <f t="shared" si="394"/>
        <v>PASS</v>
      </c>
      <c r="Z1583" s="3" t="str">
        <f t="shared" si="395"/>
        <v>PASS</v>
      </c>
      <c r="AA1583" s="17">
        <f t="shared" si="396"/>
        <v>3</v>
      </c>
      <c r="AB1583" s="3" t="str">
        <f t="shared" si="397"/>
        <v>A060260</v>
      </c>
      <c r="AC1583" s="13" t="str">
        <f t="shared" si="398"/>
        <v>뉴보텍</v>
      </c>
    </row>
    <row r="1584" spans="1:29" hidden="1">
      <c r="A1584" s="55">
        <f t="shared" si="399"/>
        <v>1576</v>
      </c>
      <c r="B1584" s="146" t="s">
        <v>1406</v>
      </c>
      <c r="C1584" s="176" t="s">
        <v>3752</v>
      </c>
      <c r="D1584" s="40" t="s">
        <v>2289</v>
      </c>
      <c r="E1584" s="41">
        <v>32621</v>
      </c>
      <c r="F1584" s="42">
        <v>30323595</v>
      </c>
      <c r="G1584" s="42">
        <v>2799415</v>
      </c>
      <c r="H1584" s="89">
        <v>9.23</v>
      </c>
      <c r="I1584" s="48">
        <v>127756</v>
      </c>
      <c r="J1584" s="48">
        <v>35164</v>
      </c>
      <c r="K1584" s="48">
        <v>406630</v>
      </c>
      <c r="L1584" s="48">
        <v>398733</v>
      </c>
      <c r="N1584" s="3" t="str">
        <f t="shared" si="384"/>
        <v>0</v>
      </c>
      <c r="O1584" s="3" t="str">
        <f t="shared" si="385"/>
        <v>0</v>
      </c>
      <c r="P1584" s="3" t="str">
        <f t="shared" si="386"/>
        <v>0</v>
      </c>
      <c r="Q1584" s="3" t="str">
        <f t="shared" si="387"/>
        <v>0</v>
      </c>
      <c r="R1584" s="8">
        <f t="shared" si="388"/>
        <v>0</v>
      </c>
      <c r="S1584" s="6">
        <f t="shared" si="389"/>
        <v>9.23</v>
      </c>
      <c r="T1584" s="6">
        <f t="shared" si="390"/>
        <v>3.1931669051773048</v>
      </c>
      <c r="V1584" s="3" t="str">
        <f t="shared" si="391"/>
        <v>PASS</v>
      </c>
      <c r="W1584" s="3" t="str">
        <f t="shared" si="392"/>
        <v>PASS</v>
      </c>
      <c r="X1584" s="3" t="str">
        <f t="shared" si="393"/>
        <v>PASS</v>
      </c>
      <c r="Y1584" s="3" t="str">
        <f t="shared" si="394"/>
        <v>PASS</v>
      </c>
      <c r="Z1584" s="3" t="str">
        <f t="shared" si="395"/>
        <v>PASS</v>
      </c>
      <c r="AA1584" s="17">
        <f t="shared" si="396"/>
        <v>3</v>
      </c>
      <c r="AB1584" s="3" t="str">
        <f t="shared" si="397"/>
        <v>A101670</v>
      </c>
      <c r="AC1584" s="13" t="str">
        <f t="shared" si="398"/>
        <v>코리아에스이</v>
      </c>
    </row>
    <row r="1585" spans="1:29" hidden="1">
      <c r="A1585" s="55">
        <f t="shared" si="399"/>
        <v>1577</v>
      </c>
      <c r="B1585" s="143" t="s">
        <v>1217</v>
      </c>
      <c r="C1585" s="175" t="s">
        <v>3715</v>
      </c>
      <c r="D1585" s="37" t="s">
        <v>2287</v>
      </c>
      <c r="E1585" s="38">
        <v>36566</v>
      </c>
      <c r="F1585" s="39">
        <v>11981488</v>
      </c>
      <c r="G1585" s="39">
        <v>6894119</v>
      </c>
      <c r="H1585" s="88">
        <v>57.54</v>
      </c>
      <c r="I1585" s="47">
        <v>576128</v>
      </c>
      <c r="J1585" s="47">
        <v>132378</v>
      </c>
      <c r="K1585" s="47">
        <v>464618</v>
      </c>
      <c r="L1585" s="47">
        <v>146715</v>
      </c>
      <c r="N1585" s="3" t="str">
        <f t="shared" si="384"/>
        <v>0</v>
      </c>
      <c r="O1585" s="3" t="str">
        <f t="shared" si="385"/>
        <v>0</v>
      </c>
      <c r="P1585" s="3" t="str">
        <f t="shared" si="386"/>
        <v>0</v>
      </c>
      <c r="Q1585" s="3" t="str">
        <f t="shared" si="387"/>
        <v>0</v>
      </c>
      <c r="R1585" s="8">
        <f t="shared" si="388"/>
        <v>0</v>
      </c>
      <c r="S1585" s="6">
        <f t="shared" si="389"/>
        <v>57.54</v>
      </c>
      <c r="T1585" s="6">
        <f t="shared" si="390"/>
        <v>11.015651812195614</v>
      </c>
      <c r="V1585" s="3" t="str">
        <f t="shared" si="391"/>
        <v>PASS</v>
      </c>
      <c r="W1585" s="3" t="str">
        <f t="shared" si="392"/>
        <v>PASS</v>
      </c>
      <c r="X1585" s="3" t="str">
        <f t="shared" si="393"/>
        <v>PASS</v>
      </c>
      <c r="Y1585" s="3" t="str">
        <f t="shared" si="394"/>
        <v>PASS</v>
      </c>
      <c r="Z1585" s="3" t="str">
        <f t="shared" si="395"/>
        <v>PASS</v>
      </c>
      <c r="AA1585" s="17">
        <f t="shared" si="396"/>
        <v>3</v>
      </c>
      <c r="AB1585" s="3" t="str">
        <f t="shared" si="397"/>
        <v>A078590</v>
      </c>
      <c r="AC1585" s="13" t="str">
        <f t="shared" si="398"/>
        <v>두올산업</v>
      </c>
    </row>
    <row r="1586" spans="1:29" hidden="1">
      <c r="A1586" s="55">
        <f t="shared" si="399"/>
        <v>1578</v>
      </c>
      <c r="B1586" s="143" t="s">
        <v>2503</v>
      </c>
      <c r="C1586" s="175" t="s">
        <v>3598</v>
      </c>
      <c r="D1586" s="37" t="s">
        <v>2286</v>
      </c>
      <c r="E1586" s="38">
        <v>52776</v>
      </c>
      <c r="F1586" s="39"/>
      <c r="G1586" s="39"/>
      <c r="H1586" s="88"/>
      <c r="I1586" s="47">
        <v>371804</v>
      </c>
      <c r="J1586" s="47"/>
      <c r="K1586" s="47">
        <v>328959</v>
      </c>
      <c r="L1586" s="47"/>
      <c r="N1586" s="3" t="str">
        <f t="shared" si="384"/>
        <v>0</v>
      </c>
      <c r="O1586" s="3" t="str">
        <f t="shared" si="385"/>
        <v>1</v>
      </c>
      <c r="P1586" s="3" t="str">
        <f t="shared" si="386"/>
        <v>0</v>
      </c>
      <c r="Q1586" s="3" t="str">
        <f t="shared" si="387"/>
        <v>1</v>
      </c>
      <c r="R1586" s="8">
        <f t="shared" si="388"/>
        <v>2</v>
      </c>
      <c r="S1586" s="6">
        <f t="shared" si="389"/>
        <v>0</v>
      </c>
      <c r="T1586" s="6" t="e">
        <f t="shared" si="390"/>
        <v>#DIV/0!</v>
      </c>
      <c r="V1586" s="3" t="str">
        <f t="shared" si="391"/>
        <v>PASS</v>
      </c>
      <c r="W1586" s="3" t="str">
        <f t="shared" si="392"/>
        <v>PASS</v>
      </c>
      <c r="X1586" s="3" t="str">
        <f t="shared" si="393"/>
        <v>PASS</v>
      </c>
      <c r="Y1586" s="3" t="str">
        <f t="shared" si="394"/>
        <v>PASS</v>
      </c>
      <c r="Z1586" s="3" t="str">
        <f t="shared" si="395"/>
        <v/>
      </c>
      <c r="AA1586" s="17">
        <f t="shared" si="396"/>
        <v>3</v>
      </c>
      <c r="AB1586" s="3" t="str">
        <f t="shared" si="397"/>
        <v>A067730</v>
      </c>
      <c r="AC1586" s="13" t="str">
        <f t="shared" si="398"/>
        <v>로지시스</v>
      </c>
    </row>
    <row r="1587" spans="1:29" hidden="1">
      <c r="A1587" s="55">
        <f t="shared" si="399"/>
        <v>1579</v>
      </c>
      <c r="B1587" s="143" t="s">
        <v>1308</v>
      </c>
      <c r="C1587" s="175" t="s">
        <v>3637</v>
      </c>
      <c r="D1587" s="37" t="s">
        <v>2286</v>
      </c>
      <c r="E1587" s="38">
        <v>45619</v>
      </c>
      <c r="F1587" s="39">
        <v>38461191</v>
      </c>
      <c r="G1587" s="39">
        <v>26596778</v>
      </c>
      <c r="H1587" s="88">
        <v>69.150000000000006</v>
      </c>
      <c r="I1587" s="47">
        <v>476092</v>
      </c>
      <c r="J1587" s="47">
        <v>-18631</v>
      </c>
      <c r="K1587" s="47">
        <v>94569</v>
      </c>
      <c r="L1587" s="47">
        <v>652244</v>
      </c>
      <c r="N1587" s="3" t="str">
        <f t="shared" si="384"/>
        <v>0</v>
      </c>
      <c r="O1587" s="3" t="str">
        <f t="shared" si="385"/>
        <v>1</v>
      </c>
      <c r="P1587" s="3" t="str">
        <f t="shared" si="386"/>
        <v>0</v>
      </c>
      <c r="Q1587" s="3" t="str">
        <f t="shared" si="387"/>
        <v>0</v>
      </c>
      <c r="R1587" s="8">
        <f t="shared" si="388"/>
        <v>1</v>
      </c>
      <c r="S1587" s="6">
        <f t="shared" si="389"/>
        <v>69.150000000000006</v>
      </c>
      <c r="T1587" s="6">
        <f t="shared" si="390"/>
        <v>3.1311406867249638</v>
      </c>
      <c r="V1587" s="3" t="str">
        <f t="shared" si="391"/>
        <v>PASS</v>
      </c>
      <c r="W1587" s="3" t="str">
        <f t="shared" si="392"/>
        <v>PASS</v>
      </c>
      <c r="X1587" s="3" t="str">
        <f t="shared" si="393"/>
        <v>PASS</v>
      </c>
      <c r="Y1587" s="3" t="str">
        <f t="shared" si="394"/>
        <v>PASS</v>
      </c>
      <c r="Z1587" s="3" t="str">
        <f t="shared" si="395"/>
        <v>PASS</v>
      </c>
      <c r="AA1587" s="17">
        <f t="shared" si="396"/>
        <v>3</v>
      </c>
      <c r="AB1587" s="3" t="str">
        <f t="shared" si="397"/>
        <v>A089150</v>
      </c>
      <c r="AC1587" s="13" t="str">
        <f t="shared" si="398"/>
        <v>케이씨티</v>
      </c>
    </row>
    <row r="1588" spans="1:29" hidden="1">
      <c r="A1588" s="55">
        <f t="shared" si="399"/>
        <v>1580</v>
      </c>
      <c r="B1588" s="143" t="s">
        <v>866</v>
      </c>
      <c r="C1588" s="175" t="s">
        <v>3620</v>
      </c>
      <c r="D1588" s="37" t="s">
        <v>2286</v>
      </c>
      <c r="E1588" s="38">
        <v>47831</v>
      </c>
      <c r="F1588" s="39">
        <v>46558971</v>
      </c>
      <c r="G1588" s="39">
        <v>23527528</v>
      </c>
      <c r="H1588" s="88">
        <v>50.53</v>
      </c>
      <c r="I1588" s="47">
        <v>245870</v>
      </c>
      <c r="J1588" s="47">
        <v>-54588</v>
      </c>
      <c r="K1588" s="47">
        <v>1115405</v>
      </c>
      <c r="L1588" s="47">
        <v>263251</v>
      </c>
      <c r="N1588" s="3" t="str">
        <f t="shared" si="384"/>
        <v>0</v>
      </c>
      <c r="O1588" s="3" t="str">
        <f t="shared" si="385"/>
        <v>1</v>
      </c>
      <c r="P1588" s="3" t="str">
        <f t="shared" si="386"/>
        <v>0</v>
      </c>
      <c r="Q1588" s="3" t="str">
        <f t="shared" si="387"/>
        <v>0</v>
      </c>
      <c r="R1588" s="8">
        <f t="shared" si="388"/>
        <v>1</v>
      </c>
      <c r="S1588" s="6">
        <f t="shared" si="389"/>
        <v>50.53</v>
      </c>
      <c r="T1588" s="6">
        <f t="shared" si="390"/>
        <v>3.3719344871260146</v>
      </c>
      <c r="V1588" s="3" t="str">
        <f t="shared" si="391"/>
        <v>PASS</v>
      </c>
      <c r="W1588" s="3" t="str">
        <f t="shared" si="392"/>
        <v>PASS</v>
      </c>
      <c r="X1588" s="3" t="str">
        <f t="shared" si="393"/>
        <v>PASS</v>
      </c>
      <c r="Y1588" s="3" t="str">
        <f t="shared" si="394"/>
        <v>PASS</v>
      </c>
      <c r="Z1588" s="3" t="str">
        <f t="shared" si="395"/>
        <v>PASS</v>
      </c>
      <c r="AA1588" s="17">
        <f t="shared" si="396"/>
        <v>3</v>
      </c>
      <c r="AB1588" s="3" t="str">
        <f t="shared" si="397"/>
        <v>A042600</v>
      </c>
      <c r="AC1588" s="13" t="str">
        <f t="shared" si="398"/>
        <v>새로닉스</v>
      </c>
    </row>
    <row r="1589" spans="1:29" hidden="1">
      <c r="A1589" s="55">
        <f t="shared" si="399"/>
        <v>1581</v>
      </c>
      <c r="B1589" s="146" t="s">
        <v>261</v>
      </c>
      <c r="C1589" s="176" t="s">
        <v>3650</v>
      </c>
      <c r="D1589" s="40" t="s">
        <v>2288</v>
      </c>
      <c r="E1589" s="41">
        <v>46420</v>
      </c>
      <c r="F1589" s="42">
        <v>70774965</v>
      </c>
      <c r="G1589" s="42">
        <v>19096534</v>
      </c>
      <c r="H1589" s="89">
        <v>26.98</v>
      </c>
      <c r="I1589" s="48">
        <v>1071833</v>
      </c>
      <c r="J1589" s="48">
        <v>-290604</v>
      </c>
      <c r="K1589" s="48">
        <v>-211775</v>
      </c>
      <c r="L1589" s="48">
        <v>1240611</v>
      </c>
      <c r="N1589" s="3" t="str">
        <f t="shared" si="384"/>
        <v>0</v>
      </c>
      <c r="O1589" s="3" t="str">
        <f t="shared" si="385"/>
        <v>1</v>
      </c>
      <c r="P1589" s="3" t="str">
        <f t="shared" si="386"/>
        <v>1</v>
      </c>
      <c r="Q1589" s="3" t="str">
        <f t="shared" si="387"/>
        <v>0</v>
      </c>
      <c r="R1589" s="8">
        <f t="shared" si="388"/>
        <v>2</v>
      </c>
      <c r="S1589" s="6">
        <f t="shared" si="389"/>
        <v>26.98</v>
      </c>
      <c r="T1589" s="6">
        <f t="shared" si="390"/>
        <v>2.5574933170224812</v>
      </c>
      <c r="V1589" s="3" t="str">
        <f t="shared" si="391"/>
        <v>PASS</v>
      </c>
      <c r="W1589" s="3" t="str">
        <f t="shared" si="392"/>
        <v>PASS</v>
      </c>
      <c r="X1589" s="3" t="str">
        <f t="shared" si="393"/>
        <v>PASS</v>
      </c>
      <c r="Y1589" s="3" t="str">
        <f t="shared" si="394"/>
        <v>PASS</v>
      </c>
      <c r="Z1589" s="3" t="str">
        <f t="shared" si="395"/>
        <v>PASS</v>
      </c>
      <c r="AA1589" s="17">
        <f t="shared" si="396"/>
        <v>3</v>
      </c>
      <c r="AB1589" s="3" t="str">
        <f t="shared" si="397"/>
        <v>A005820</v>
      </c>
      <c r="AC1589" s="13" t="str">
        <f t="shared" si="398"/>
        <v>원림</v>
      </c>
    </row>
    <row r="1590" spans="1:29" hidden="1">
      <c r="A1590" s="55">
        <f t="shared" si="399"/>
        <v>1582</v>
      </c>
      <c r="B1590" s="143" t="s">
        <v>2513</v>
      </c>
      <c r="C1590" s="175" t="s">
        <v>3613</v>
      </c>
      <c r="D1590" s="37" t="s">
        <v>2286</v>
      </c>
      <c r="E1590" s="38">
        <v>46365</v>
      </c>
      <c r="F1590" s="39">
        <v>33264828</v>
      </c>
      <c r="G1590" s="39">
        <v>14861873</v>
      </c>
      <c r="H1590" s="88">
        <v>44.68</v>
      </c>
      <c r="I1590" s="47">
        <v>1617868</v>
      </c>
      <c r="J1590" s="47">
        <v>796509</v>
      </c>
      <c r="K1590" s="47">
        <v>1264872</v>
      </c>
      <c r="L1590" s="47">
        <v>1445026</v>
      </c>
      <c r="N1590" s="3" t="str">
        <f t="shared" si="384"/>
        <v>0</v>
      </c>
      <c r="O1590" s="3" t="str">
        <f t="shared" si="385"/>
        <v>0</v>
      </c>
      <c r="P1590" s="3" t="str">
        <f t="shared" si="386"/>
        <v>0</v>
      </c>
      <c r="Q1590" s="3" t="str">
        <f t="shared" si="387"/>
        <v>0</v>
      </c>
      <c r="R1590" s="8">
        <f t="shared" si="388"/>
        <v>0</v>
      </c>
      <c r="S1590" s="6">
        <f t="shared" si="389"/>
        <v>44.68</v>
      </c>
      <c r="T1590" s="6">
        <f t="shared" si="390"/>
        <v>15.404483678677069</v>
      </c>
      <c r="V1590" s="3" t="str">
        <f t="shared" si="391"/>
        <v>PASS</v>
      </c>
      <c r="W1590" s="3" t="str">
        <f t="shared" si="392"/>
        <v>PASS</v>
      </c>
      <c r="X1590" s="3" t="str">
        <f t="shared" si="393"/>
        <v>PASS</v>
      </c>
      <c r="Y1590" s="3" t="str">
        <f t="shared" si="394"/>
        <v>PASS</v>
      </c>
      <c r="Z1590" s="3" t="str">
        <f t="shared" si="395"/>
        <v>PASS</v>
      </c>
      <c r="AA1590" s="17">
        <f t="shared" si="396"/>
        <v>3</v>
      </c>
      <c r="AB1590" s="3" t="str">
        <f t="shared" si="397"/>
        <v>A214310</v>
      </c>
      <c r="AC1590" s="13" t="str">
        <f t="shared" si="398"/>
        <v>세미콘라이트</v>
      </c>
    </row>
    <row r="1591" spans="1:29" hidden="1">
      <c r="A1591" s="55">
        <f t="shared" si="399"/>
        <v>1583</v>
      </c>
      <c r="B1591" s="143" t="s">
        <v>2094</v>
      </c>
      <c r="C1591" s="175" t="s">
        <v>3627</v>
      </c>
      <c r="D1591" s="37" t="s">
        <v>2286</v>
      </c>
      <c r="E1591" s="38">
        <v>38807</v>
      </c>
      <c r="F1591" s="39">
        <v>23115124</v>
      </c>
      <c r="G1591" s="39">
        <v>25692525</v>
      </c>
      <c r="H1591" s="88">
        <v>111.15</v>
      </c>
      <c r="I1591" s="47">
        <v>-1833586</v>
      </c>
      <c r="J1591" s="47">
        <v>738463</v>
      </c>
      <c r="K1591" s="47">
        <v>455393</v>
      </c>
      <c r="L1591" s="47">
        <v>54015</v>
      </c>
      <c r="N1591" s="3" t="str">
        <f t="shared" si="384"/>
        <v>1</v>
      </c>
      <c r="O1591" s="3" t="str">
        <f t="shared" si="385"/>
        <v>0</v>
      </c>
      <c r="P1591" s="3" t="str">
        <f t="shared" si="386"/>
        <v>0</v>
      </c>
      <c r="Q1591" s="3" t="str">
        <f t="shared" si="387"/>
        <v>0</v>
      </c>
      <c r="R1591" s="8">
        <f t="shared" si="388"/>
        <v>1</v>
      </c>
      <c r="S1591" s="6">
        <f t="shared" si="389"/>
        <v>111.15</v>
      </c>
      <c r="T1591" s="6">
        <f t="shared" si="390"/>
        <v>-2.53390377659233</v>
      </c>
      <c r="V1591" s="3" t="str">
        <f t="shared" si="391"/>
        <v>PASS</v>
      </c>
      <c r="W1591" s="3" t="str">
        <f t="shared" si="392"/>
        <v>PASS</v>
      </c>
      <c r="X1591" s="3" t="str">
        <f t="shared" si="393"/>
        <v>PASS</v>
      </c>
      <c r="Y1591" s="3" t="str">
        <f t="shared" si="394"/>
        <v>PASS</v>
      </c>
      <c r="Z1591" s="3" t="str">
        <f t="shared" si="395"/>
        <v>PASS</v>
      </c>
      <c r="AA1591" s="17">
        <f t="shared" si="396"/>
        <v>3</v>
      </c>
      <c r="AB1591" s="3" t="str">
        <f t="shared" si="397"/>
        <v>A119830</v>
      </c>
      <c r="AC1591" s="13" t="str">
        <f t="shared" si="398"/>
        <v>아이텍반도체</v>
      </c>
    </row>
    <row r="1592" spans="1:29" hidden="1">
      <c r="A1592" s="55">
        <f t="shared" si="399"/>
        <v>1584</v>
      </c>
      <c r="B1592" s="143" t="s">
        <v>1322</v>
      </c>
      <c r="C1592" s="175" t="s">
        <v>3607</v>
      </c>
      <c r="D1592" s="37" t="s">
        <v>2286</v>
      </c>
      <c r="E1592" s="38">
        <v>48800</v>
      </c>
      <c r="F1592" s="39">
        <v>72933516</v>
      </c>
      <c r="G1592" s="39">
        <v>35835014</v>
      </c>
      <c r="H1592" s="88">
        <v>49.13</v>
      </c>
      <c r="I1592" s="47">
        <v>952213</v>
      </c>
      <c r="J1592" s="47">
        <v>330961</v>
      </c>
      <c r="K1592" s="47">
        <v>1843838</v>
      </c>
      <c r="L1592" s="47">
        <v>260741</v>
      </c>
      <c r="N1592" s="3" t="str">
        <f t="shared" si="384"/>
        <v>0</v>
      </c>
      <c r="O1592" s="3" t="str">
        <f t="shared" si="385"/>
        <v>0</v>
      </c>
      <c r="P1592" s="3" t="str">
        <f t="shared" si="386"/>
        <v>0</v>
      </c>
      <c r="Q1592" s="3" t="str">
        <f t="shared" si="387"/>
        <v>0</v>
      </c>
      <c r="R1592" s="8">
        <f t="shared" si="388"/>
        <v>0</v>
      </c>
      <c r="S1592" s="6">
        <f t="shared" si="389"/>
        <v>49.13</v>
      </c>
      <c r="T1592" s="6">
        <f t="shared" si="390"/>
        <v>4.6449879092624577</v>
      </c>
      <c r="V1592" s="3" t="str">
        <f t="shared" si="391"/>
        <v>PASS</v>
      </c>
      <c r="W1592" s="3" t="str">
        <f t="shared" si="392"/>
        <v>PASS</v>
      </c>
      <c r="X1592" s="3" t="str">
        <f t="shared" si="393"/>
        <v>PASS</v>
      </c>
      <c r="Y1592" s="3" t="str">
        <f t="shared" si="394"/>
        <v>PASS</v>
      </c>
      <c r="Z1592" s="3" t="str">
        <f t="shared" si="395"/>
        <v>PASS</v>
      </c>
      <c r="AA1592" s="17">
        <f t="shared" si="396"/>
        <v>3</v>
      </c>
      <c r="AB1592" s="3" t="str">
        <f t="shared" si="397"/>
        <v>A090740</v>
      </c>
      <c r="AC1592" s="13" t="str">
        <f t="shared" si="398"/>
        <v>연이정보통신</v>
      </c>
    </row>
    <row r="1593" spans="1:29" hidden="1">
      <c r="A1593" s="55">
        <f t="shared" si="399"/>
        <v>1585</v>
      </c>
      <c r="B1593" s="143" t="s">
        <v>3477</v>
      </c>
      <c r="C1593" s="175" t="s">
        <v>3478</v>
      </c>
      <c r="D1593" s="37" t="s">
        <v>2286</v>
      </c>
      <c r="E1593" s="38">
        <v>30083</v>
      </c>
      <c r="F1593" s="39"/>
      <c r="G1593" s="39"/>
      <c r="H1593" s="88"/>
      <c r="I1593" s="47"/>
      <c r="J1593" s="47"/>
      <c r="K1593" s="47"/>
      <c r="L1593" s="47"/>
      <c r="N1593" s="3" t="str">
        <f t="shared" si="384"/>
        <v>1</v>
      </c>
      <c r="O1593" s="3" t="str">
        <f t="shared" si="385"/>
        <v>1</v>
      </c>
      <c r="P1593" s="3" t="str">
        <f t="shared" si="386"/>
        <v>1</v>
      </c>
      <c r="Q1593" s="3" t="str">
        <f t="shared" si="387"/>
        <v>1</v>
      </c>
      <c r="R1593" s="8">
        <f t="shared" si="388"/>
        <v>4</v>
      </c>
      <c r="S1593" s="6">
        <f t="shared" si="389"/>
        <v>0</v>
      </c>
      <c r="T1593" s="6" t="e">
        <f t="shared" si="390"/>
        <v>#DIV/0!</v>
      </c>
      <c r="V1593" s="3" t="str">
        <f t="shared" si="391"/>
        <v>PASS</v>
      </c>
      <c r="W1593" s="3" t="str">
        <f t="shared" si="392"/>
        <v>PASS</v>
      </c>
      <c r="X1593" s="3" t="str">
        <f t="shared" si="393"/>
        <v>PASS</v>
      </c>
      <c r="Y1593" s="3" t="str">
        <f t="shared" si="394"/>
        <v>FAIL</v>
      </c>
      <c r="Z1593" s="3" t="str">
        <f t="shared" si="395"/>
        <v/>
      </c>
      <c r="AA1593" s="17">
        <f t="shared" si="396"/>
        <v>3</v>
      </c>
      <c r="AB1593" s="3" t="str">
        <f t="shared" si="397"/>
        <v>A224060</v>
      </c>
      <c r="AC1593" s="13" t="str">
        <f t="shared" si="398"/>
        <v>코디엠</v>
      </c>
    </row>
    <row r="1594" spans="1:29" hidden="1">
      <c r="A1594" s="55">
        <f t="shared" si="399"/>
        <v>1586</v>
      </c>
      <c r="B1594" s="146" t="s">
        <v>1020</v>
      </c>
      <c r="C1594" s="176" t="s">
        <v>3551</v>
      </c>
      <c r="D1594" s="40" t="s">
        <v>2288</v>
      </c>
      <c r="E1594" s="41">
        <v>56166</v>
      </c>
      <c r="F1594" s="42">
        <v>25578257</v>
      </c>
      <c r="G1594" s="42">
        <v>31374769</v>
      </c>
      <c r="H1594" s="89">
        <v>122.66</v>
      </c>
      <c r="I1594" s="48">
        <v>1088149</v>
      </c>
      <c r="J1594" s="48">
        <v>1447114</v>
      </c>
      <c r="K1594" s="48">
        <v>3454045</v>
      </c>
      <c r="L1594" s="48">
        <v>-1222332</v>
      </c>
      <c r="N1594" s="3" t="str">
        <f t="shared" si="384"/>
        <v>0</v>
      </c>
      <c r="O1594" s="3" t="str">
        <f t="shared" si="385"/>
        <v>0</v>
      </c>
      <c r="P1594" s="3" t="str">
        <f t="shared" si="386"/>
        <v>0</v>
      </c>
      <c r="Q1594" s="3" t="str">
        <f t="shared" si="387"/>
        <v>1</v>
      </c>
      <c r="R1594" s="8">
        <f t="shared" si="388"/>
        <v>1</v>
      </c>
      <c r="S1594" s="6">
        <f t="shared" si="389"/>
        <v>122.66</v>
      </c>
      <c r="T1594" s="6">
        <f t="shared" si="390"/>
        <v>18.636828928570072</v>
      </c>
      <c r="V1594" s="3" t="str">
        <f t="shared" si="391"/>
        <v>PASS</v>
      </c>
      <c r="W1594" s="3" t="str">
        <f t="shared" si="392"/>
        <v>PASS</v>
      </c>
      <c r="X1594" s="3" t="str">
        <f t="shared" si="393"/>
        <v>PASS</v>
      </c>
      <c r="Y1594" s="3" t="str">
        <f t="shared" si="394"/>
        <v>PASS</v>
      </c>
      <c r="Z1594" s="3" t="str">
        <f t="shared" si="395"/>
        <v>PASS</v>
      </c>
      <c r="AA1594" s="17">
        <f t="shared" si="396"/>
        <v>3</v>
      </c>
      <c r="AB1594" s="3" t="str">
        <f t="shared" si="397"/>
        <v>A054410</v>
      </c>
      <c r="AC1594" s="13" t="str">
        <f t="shared" si="398"/>
        <v>케이피티</v>
      </c>
    </row>
    <row r="1595" spans="1:29" hidden="1">
      <c r="A1595" s="55">
        <f t="shared" si="399"/>
        <v>1587</v>
      </c>
      <c r="B1595" s="143" t="s">
        <v>1442</v>
      </c>
      <c r="C1595" s="175" t="s">
        <v>3646</v>
      </c>
      <c r="D1595" s="37" t="s">
        <v>2292</v>
      </c>
      <c r="E1595" s="38">
        <v>43776</v>
      </c>
      <c r="F1595" s="39">
        <v>54880924</v>
      </c>
      <c r="G1595" s="39">
        <v>26058095</v>
      </c>
      <c r="H1595" s="88">
        <v>47.48</v>
      </c>
      <c r="I1595" s="47">
        <v>-810103</v>
      </c>
      <c r="J1595" s="47">
        <v>464463</v>
      </c>
      <c r="K1595" s="47">
        <v>220077</v>
      </c>
      <c r="L1595" s="47">
        <v>1011346</v>
      </c>
      <c r="N1595" s="3" t="str">
        <f t="shared" si="384"/>
        <v>1</v>
      </c>
      <c r="O1595" s="3" t="str">
        <f t="shared" si="385"/>
        <v>0</v>
      </c>
      <c r="P1595" s="3" t="str">
        <f t="shared" si="386"/>
        <v>0</v>
      </c>
      <c r="Q1595" s="3" t="str">
        <f t="shared" si="387"/>
        <v>0</v>
      </c>
      <c r="R1595" s="8">
        <f t="shared" si="388"/>
        <v>1</v>
      </c>
      <c r="S1595" s="6">
        <f t="shared" si="389"/>
        <v>47.48</v>
      </c>
      <c r="T1595" s="6">
        <f t="shared" si="390"/>
        <v>1.6140089040774896</v>
      </c>
      <c r="V1595" s="3" t="str">
        <f t="shared" si="391"/>
        <v>PASS</v>
      </c>
      <c r="W1595" s="3" t="str">
        <f t="shared" si="392"/>
        <v>PASS</v>
      </c>
      <c r="X1595" s="3" t="str">
        <f t="shared" si="393"/>
        <v>PASS</v>
      </c>
      <c r="Y1595" s="3" t="str">
        <f t="shared" si="394"/>
        <v>PASS</v>
      </c>
      <c r="Z1595" s="3" t="str">
        <f t="shared" si="395"/>
        <v>PASS</v>
      </c>
      <c r="AA1595" s="17">
        <f t="shared" si="396"/>
        <v>3</v>
      </c>
      <c r="AB1595" s="3" t="str">
        <f t="shared" si="397"/>
        <v>A114190</v>
      </c>
      <c r="AC1595" s="13" t="str">
        <f t="shared" si="398"/>
        <v>웰크론강원</v>
      </c>
    </row>
    <row r="1596" spans="1:29" hidden="1">
      <c r="A1596" s="55">
        <f t="shared" si="399"/>
        <v>1588</v>
      </c>
      <c r="B1596" s="143" t="s">
        <v>2200</v>
      </c>
      <c r="C1596" s="175" t="s">
        <v>3742</v>
      </c>
      <c r="D1596" s="37" t="s">
        <v>2286</v>
      </c>
      <c r="E1596" s="38">
        <v>31716</v>
      </c>
      <c r="F1596" s="39">
        <v>43825260</v>
      </c>
      <c r="G1596" s="39">
        <v>8671764</v>
      </c>
      <c r="H1596" s="88">
        <v>19.79</v>
      </c>
      <c r="I1596" s="47">
        <v>668000</v>
      </c>
      <c r="J1596" s="47">
        <v>818911</v>
      </c>
      <c r="K1596" s="47">
        <v>1257329</v>
      </c>
      <c r="L1596" s="47">
        <v>678628</v>
      </c>
      <c r="N1596" s="3" t="str">
        <f t="shared" si="384"/>
        <v>0</v>
      </c>
      <c r="O1596" s="3" t="str">
        <f t="shared" si="385"/>
        <v>0</v>
      </c>
      <c r="P1596" s="3" t="str">
        <f t="shared" si="386"/>
        <v>0</v>
      </c>
      <c r="Q1596" s="3" t="str">
        <f t="shared" si="387"/>
        <v>0</v>
      </c>
      <c r="R1596" s="8">
        <f t="shared" si="388"/>
        <v>0</v>
      </c>
      <c r="S1596" s="6">
        <f t="shared" si="389"/>
        <v>19.79</v>
      </c>
      <c r="T1596" s="6">
        <f t="shared" si="390"/>
        <v>7.8102628484120808</v>
      </c>
      <c r="V1596" s="3" t="str">
        <f t="shared" si="391"/>
        <v>PASS</v>
      </c>
      <c r="W1596" s="3" t="str">
        <f t="shared" si="392"/>
        <v>PASS</v>
      </c>
      <c r="X1596" s="3" t="str">
        <f t="shared" si="393"/>
        <v>PASS</v>
      </c>
      <c r="Y1596" s="3" t="str">
        <f t="shared" si="394"/>
        <v>PASS</v>
      </c>
      <c r="Z1596" s="3" t="str">
        <f t="shared" si="395"/>
        <v>PASS</v>
      </c>
      <c r="AA1596" s="17">
        <f t="shared" si="396"/>
        <v>3</v>
      </c>
      <c r="AB1596" s="3" t="str">
        <f t="shared" si="397"/>
        <v>A155650</v>
      </c>
      <c r="AC1596" s="13" t="str">
        <f t="shared" si="398"/>
        <v>와이엠씨</v>
      </c>
    </row>
    <row r="1597" spans="1:29">
      <c r="A1597" s="55">
        <f t="shared" si="399"/>
        <v>1589</v>
      </c>
      <c r="B1597" s="143" t="s">
        <v>1404</v>
      </c>
      <c r="C1597" s="175" t="s">
        <v>1965</v>
      </c>
      <c r="D1597" s="37" t="s">
        <v>2286</v>
      </c>
      <c r="E1597" s="38">
        <v>52408</v>
      </c>
      <c r="F1597" s="39">
        <v>12365631</v>
      </c>
      <c r="G1597" s="39">
        <v>19379391</v>
      </c>
      <c r="H1597" s="88">
        <v>156.72</v>
      </c>
      <c r="I1597" s="47">
        <v>-276369</v>
      </c>
      <c r="J1597" s="47">
        <v>-1942202</v>
      </c>
      <c r="K1597" s="47">
        <v>-361603</v>
      </c>
      <c r="L1597" s="47">
        <v>-9487548</v>
      </c>
      <c r="N1597" s="3" t="str">
        <f t="shared" si="384"/>
        <v>1</v>
      </c>
      <c r="O1597" s="3" t="str">
        <f t="shared" si="385"/>
        <v>1</v>
      </c>
      <c r="P1597" s="3" t="str">
        <f t="shared" si="386"/>
        <v>1</v>
      </c>
      <c r="Q1597" s="3" t="str">
        <f t="shared" si="387"/>
        <v>1</v>
      </c>
      <c r="R1597" s="8">
        <f t="shared" si="388"/>
        <v>4</v>
      </c>
      <c r="S1597" s="6">
        <f t="shared" si="389"/>
        <v>156.72</v>
      </c>
      <c r="T1597" s="6">
        <f t="shared" si="390"/>
        <v>-97.590830585192137</v>
      </c>
      <c r="V1597" s="3" t="str">
        <f t="shared" si="391"/>
        <v>PASS</v>
      </c>
      <c r="W1597" s="3" t="str">
        <f t="shared" si="392"/>
        <v>PASS</v>
      </c>
      <c r="X1597" s="3" t="str">
        <f t="shared" si="393"/>
        <v>FAIL</v>
      </c>
      <c r="Y1597" s="3" t="str">
        <f t="shared" si="394"/>
        <v>FAIL</v>
      </c>
      <c r="Z1597" s="3" t="str">
        <f t="shared" si="395"/>
        <v>FAIL</v>
      </c>
      <c r="AA1597" s="17">
        <f t="shared" si="396"/>
        <v>2</v>
      </c>
      <c r="AB1597" s="3" t="str">
        <f t="shared" si="397"/>
        <v>A101400</v>
      </c>
      <c r="AC1597" s="13" t="str">
        <f t="shared" si="398"/>
        <v>네오피델리티</v>
      </c>
    </row>
    <row r="1598" spans="1:29">
      <c r="A1598" s="55">
        <f t="shared" si="399"/>
        <v>1590</v>
      </c>
      <c r="B1598" s="143" t="s">
        <v>931</v>
      </c>
      <c r="C1598" s="175" t="s">
        <v>2009</v>
      </c>
      <c r="D1598" s="37" t="s">
        <v>2286</v>
      </c>
      <c r="E1598" s="38">
        <v>47975</v>
      </c>
      <c r="F1598" s="39">
        <v>-20428875</v>
      </c>
      <c r="G1598" s="39">
        <v>35523479</v>
      </c>
      <c r="H1598" s="88" t="s">
        <v>2371</v>
      </c>
      <c r="I1598" s="47">
        <v>-1490720</v>
      </c>
      <c r="J1598" s="47">
        <v>-32360949</v>
      </c>
      <c r="K1598" s="47">
        <v>-2811051</v>
      </c>
      <c r="L1598" s="47">
        <v>-11709490</v>
      </c>
      <c r="N1598" s="3" t="str">
        <f t="shared" si="384"/>
        <v>1</v>
      </c>
      <c r="O1598" s="3" t="str">
        <f t="shared" si="385"/>
        <v>1</v>
      </c>
      <c r="P1598" s="3" t="str">
        <f t="shared" si="386"/>
        <v>1</v>
      </c>
      <c r="Q1598" s="3" t="str">
        <f t="shared" si="387"/>
        <v>1</v>
      </c>
      <c r="R1598" s="8">
        <f t="shared" si="388"/>
        <v>4</v>
      </c>
      <c r="S1598" s="6" t="str">
        <f t="shared" si="389"/>
        <v>완전잠식</v>
      </c>
      <c r="T1598" s="6">
        <f t="shared" si="390"/>
        <v>236.78352332176883</v>
      </c>
      <c r="V1598" s="3" t="str">
        <f t="shared" si="391"/>
        <v>FAIL</v>
      </c>
      <c r="W1598" s="3" t="str">
        <f t="shared" si="392"/>
        <v>FAIL</v>
      </c>
      <c r="X1598" s="3" t="str">
        <f t="shared" si="393"/>
        <v>PASS</v>
      </c>
      <c r="Y1598" s="3" t="str">
        <f t="shared" si="394"/>
        <v>FAIL</v>
      </c>
      <c r="Z1598" s="3" t="str">
        <f t="shared" si="395"/>
        <v>PASS</v>
      </c>
      <c r="AA1598" s="17">
        <f t="shared" si="396"/>
        <v>1</v>
      </c>
      <c r="AB1598" s="3" t="str">
        <f t="shared" si="397"/>
        <v>A048870</v>
      </c>
      <c r="AC1598" s="13" t="str">
        <f t="shared" si="398"/>
        <v>코아로직</v>
      </c>
    </row>
    <row r="1599" spans="1:29" hidden="1">
      <c r="A1599" s="55">
        <f t="shared" si="399"/>
        <v>1591</v>
      </c>
      <c r="B1599" s="146" t="s">
        <v>357</v>
      </c>
      <c r="C1599" s="176" t="s">
        <v>3523</v>
      </c>
      <c r="D1599" s="40" t="s">
        <v>2289</v>
      </c>
      <c r="E1599" s="41">
        <v>56682</v>
      </c>
      <c r="F1599" s="42">
        <v>40174107</v>
      </c>
      <c r="G1599" s="42">
        <v>49220636</v>
      </c>
      <c r="H1599" s="89">
        <v>122.52</v>
      </c>
      <c r="I1599" s="48">
        <v>2434171</v>
      </c>
      <c r="J1599" s="48">
        <v>49483638</v>
      </c>
      <c r="K1599" s="48">
        <v>-392920</v>
      </c>
      <c r="L1599" s="48">
        <v>-825159</v>
      </c>
      <c r="N1599" s="3" t="str">
        <f t="shared" si="384"/>
        <v>0</v>
      </c>
      <c r="O1599" s="3" t="str">
        <f t="shared" si="385"/>
        <v>0</v>
      </c>
      <c r="P1599" s="3" t="str">
        <f t="shared" si="386"/>
        <v>1</v>
      </c>
      <c r="Q1599" s="3" t="str">
        <f t="shared" si="387"/>
        <v>1</v>
      </c>
      <c r="R1599" s="8">
        <f t="shared" si="388"/>
        <v>2</v>
      </c>
      <c r="S1599" s="6">
        <f t="shared" si="389"/>
        <v>122.52</v>
      </c>
      <c r="T1599" s="6">
        <f t="shared" si="390"/>
        <v>126.20001733952668</v>
      </c>
      <c r="V1599" s="3" t="str">
        <f t="shared" si="391"/>
        <v>PASS</v>
      </c>
      <c r="W1599" s="3" t="str">
        <f t="shared" si="392"/>
        <v>PASS</v>
      </c>
      <c r="X1599" s="3" t="str">
        <f t="shared" si="393"/>
        <v>PASS</v>
      </c>
      <c r="Y1599" s="3" t="str">
        <f t="shared" si="394"/>
        <v>PASS</v>
      </c>
      <c r="Z1599" s="3" t="str">
        <f t="shared" si="395"/>
        <v>PASS</v>
      </c>
      <c r="AA1599" s="17">
        <f t="shared" si="396"/>
        <v>3</v>
      </c>
      <c r="AB1599" s="3" t="str">
        <f t="shared" si="397"/>
        <v>A009180</v>
      </c>
      <c r="AC1599" s="13" t="str">
        <f t="shared" si="398"/>
        <v>한솔로지스틱스</v>
      </c>
    </row>
    <row r="1600" spans="1:29" hidden="1">
      <c r="A1600" s="55">
        <f t="shared" si="399"/>
        <v>1592</v>
      </c>
      <c r="B1600" s="143" t="s">
        <v>101</v>
      </c>
      <c r="C1600" s="175" t="s">
        <v>3579</v>
      </c>
      <c r="D1600" s="37" t="s">
        <v>2293</v>
      </c>
      <c r="E1600" s="38">
        <v>51251</v>
      </c>
      <c r="F1600" s="39">
        <v>71846973</v>
      </c>
      <c r="G1600" s="39">
        <v>73613521</v>
      </c>
      <c r="H1600" s="88">
        <v>102.46</v>
      </c>
      <c r="I1600" s="47">
        <v>2828577</v>
      </c>
      <c r="J1600" s="47">
        <v>1497543</v>
      </c>
      <c r="K1600" s="47">
        <v>82882</v>
      </c>
      <c r="L1600" s="47">
        <v>389164</v>
      </c>
      <c r="N1600" s="3" t="str">
        <f t="shared" si="384"/>
        <v>0</v>
      </c>
      <c r="O1600" s="3" t="str">
        <f t="shared" si="385"/>
        <v>0</v>
      </c>
      <c r="P1600" s="3" t="str">
        <f t="shared" si="386"/>
        <v>0</v>
      </c>
      <c r="Q1600" s="3" t="str">
        <f t="shared" si="387"/>
        <v>0</v>
      </c>
      <c r="R1600" s="8">
        <f t="shared" si="388"/>
        <v>0</v>
      </c>
      <c r="S1600" s="6">
        <f t="shared" si="389"/>
        <v>102.46</v>
      </c>
      <c r="T1600" s="6">
        <f t="shared" si="390"/>
        <v>6.6783133647119683</v>
      </c>
      <c r="V1600" s="3" t="str">
        <f t="shared" si="391"/>
        <v>PASS</v>
      </c>
      <c r="W1600" s="3" t="str">
        <f t="shared" si="392"/>
        <v>PASS</v>
      </c>
      <c r="X1600" s="3" t="str">
        <f t="shared" si="393"/>
        <v>PASS</v>
      </c>
      <c r="Y1600" s="3" t="str">
        <f t="shared" si="394"/>
        <v>PASS</v>
      </c>
      <c r="Z1600" s="3" t="str">
        <f t="shared" si="395"/>
        <v>PASS</v>
      </c>
      <c r="AA1600" s="17">
        <f t="shared" si="396"/>
        <v>3</v>
      </c>
      <c r="AB1600" s="3" t="str">
        <f t="shared" si="397"/>
        <v>A002140</v>
      </c>
      <c r="AC1600" s="13" t="str">
        <f t="shared" si="398"/>
        <v>고려산업</v>
      </c>
    </row>
    <row r="1601" spans="1:29">
      <c r="A1601" s="55">
        <f t="shared" si="399"/>
        <v>1593</v>
      </c>
      <c r="B1601" s="143" t="s">
        <v>689</v>
      </c>
      <c r="C1601" s="175" t="s">
        <v>3528</v>
      </c>
      <c r="D1601" s="37" t="s">
        <v>2286</v>
      </c>
      <c r="E1601" s="38">
        <v>54858</v>
      </c>
      <c r="F1601" s="39">
        <v>30581717</v>
      </c>
      <c r="G1601" s="39">
        <v>13854892</v>
      </c>
      <c r="H1601" s="88">
        <v>45.3</v>
      </c>
      <c r="I1601" s="47">
        <v>-832499</v>
      </c>
      <c r="J1601" s="47">
        <v>-1959652</v>
      </c>
      <c r="K1601" s="47">
        <v>-37394</v>
      </c>
      <c r="L1601" s="47">
        <v>-349125</v>
      </c>
      <c r="N1601" s="3" t="str">
        <f t="shared" si="384"/>
        <v>1</v>
      </c>
      <c r="O1601" s="3" t="str">
        <f t="shared" si="385"/>
        <v>1</v>
      </c>
      <c r="P1601" s="3" t="str">
        <f t="shared" si="386"/>
        <v>1</v>
      </c>
      <c r="Q1601" s="3" t="str">
        <f t="shared" si="387"/>
        <v>1</v>
      </c>
      <c r="R1601" s="8">
        <f t="shared" si="388"/>
        <v>4</v>
      </c>
      <c r="S1601" s="6">
        <f t="shared" si="389"/>
        <v>45.3</v>
      </c>
      <c r="T1601" s="6">
        <f t="shared" si="390"/>
        <v>-10.394020715056646</v>
      </c>
      <c r="V1601" s="3" t="str">
        <f t="shared" si="391"/>
        <v>PASS</v>
      </c>
      <c r="W1601" s="3" t="str">
        <f t="shared" si="392"/>
        <v>PASS</v>
      </c>
      <c r="X1601" s="3" t="str">
        <f t="shared" si="393"/>
        <v>FAIL</v>
      </c>
      <c r="Y1601" s="3" t="str">
        <f t="shared" si="394"/>
        <v>FAIL</v>
      </c>
      <c r="Z1601" s="3" t="str">
        <f t="shared" si="395"/>
        <v>FAIL</v>
      </c>
      <c r="AA1601" s="17">
        <f t="shared" si="396"/>
        <v>2</v>
      </c>
      <c r="AB1601" s="3" t="str">
        <f t="shared" si="397"/>
        <v>A032680</v>
      </c>
      <c r="AC1601" s="13" t="str">
        <f t="shared" si="398"/>
        <v>소프트센</v>
      </c>
    </row>
    <row r="1602" spans="1:29" hidden="1">
      <c r="A1602" s="55">
        <f t="shared" si="399"/>
        <v>1594</v>
      </c>
      <c r="B1602" s="143" t="s">
        <v>1283</v>
      </c>
      <c r="C1602" s="175" t="s">
        <v>3669</v>
      </c>
      <c r="D1602" s="37" t="s">
        <v>2294</v>
      </c>
      <c r="E1602" s="38">
        <v>40317</v>
      </c>
      <c r="F1602" s="39">
        <v>25929965</v>
      </c>
      <c r="G1602" s="39">
        <v>2859938</v>
      </c>
      <c r="H1602" s="88">
        <v>11.03</v>
      </c>
      <c r="I1602" s="47">
        <v>424134</v>
      </c>
      <c r="J1602" s="47">
        <v>760115</v>
      </c>
      <c r="K1602" s="47">
        <v>767382</v>
      </c>
      <c r="L1602" s="47">
        <v>-2079181</v>
      </c>
      <c r="N1602" s="3" t="str">
        <f t="shared" si="384"/>
        <v>0</v>
      </c>
      <c r="O1602" s="3" t="str">
        <f t="shared" si="385"/>
        <v>0</v>
      </c>
      <c r="P1602" s="3" t="str">
        <f t="shared" si="386"/>
        <v>0</v>
      </c>
      <c r="Q1602" s="3" t="str">
        <f t="shared" si="387"/>
        <v>1</v>
      </c>
      <c r="R1602" s="8">
        <f t="shared" si="388"/>
        <v>1</v>
      </c>
      <c r="S1602" s="6">
        <f t="shared" si="389"/>
        <v>11.03</v>
      </c>
      <c r="T1602" s="6">
        <f t="shared" si="390"/>
        <v>-0.49190193662043125</v>
      </c>
      <c r="V1602" s="3" t="str">
        <f t="shared" si="391"/>
        <v>PASS</v>
      </c>
      <c r="W1602" s="3" t="str">
        <f t="shared" si="392"/>
        <v>PASS</v>
      </c>
      <c r="X1602" s="3" t="str">
        <f t="shared" si="393"/>
        <v>PASS</v>
      </c>
      <c r="Y1602" s="3" t="str">
        <f t="shared" si="394"/>
        <v>PASS</v>
      </c>
      <c r="Z1602" s="3" t="str">
        <f t="shared" si="395"/>
        <v>PASS</v>
      </c>
      <c r="AA1602" s="17">
        <f t="shared" si="396"/>
        <v>3</v>
      </c>
      <c r="AB1602" s="3" t="str">
        <f t="shared" si="397"/>
        <v>A086060</v>
      </c>
      <c r="AC1602" s="13" t="str">
        <f t="shared" si="398"/>
        <v>진바이오텍</v>
      </c>
    </row>
    <row r="1603" spans="1:29" hidden="1">
      <c r="A1603" s="55">
        <f t="shared" si="399"/>
        <v>1595</v>
      </c>
      <c r="B1603" s="143" t="s">
        <v>1046</v>
      </c>
      <c r="C1603" s="175" t="s">
        <v>3785</v>
      </c>
      <c r="D1603" s="37" t="s">
        <v>2287</v>
      </c>
      <c r="E1603" s="38">
        <v>28108</v>
      </c>
      <c r="F1603" s="39">
        <v>7103241</v>
      </c>
      <c r="G1603" s="39">
        <v>1210021</v>
      </c>
      <c r="H1603" s="88">
        <v>17.03</v>
      </c>
      <c r="I1603" s="47">
        <v>308238</v>
      </c>
      <c r="J1603" s="47">
        <v>-510002</v>
      </c>
      <c r="K1603" s="47">
        <v>172784</v>
      </c>
      <c r="L1603" s="47">
        <v>316775</v>
      </c>
      <c r="N1603" s="3" t="str">
        <f t="shared" si="384"/>
        <v>0</v>
      </c>
      <c r="O1603" s="3" t="str">
        <f t="shared" si="385"/>
        <v>1</v>
      </c>
      <c r="P1603" s="3" t="str">
        <f t="shared" si="386"/>
        <v>0</v>
      </c>
      <c r="Q1603" s="3" t="str">
        <f t="shared" si="387"/>
        <v>0</v>
      </c>
      <c r="R1603" s="8">
        <f t="shared" si="388"/>
        <v>1</v>
      </c>
      <c r="S1603" s="6">
        <f t="shared" si="389"/>
        <v>17.03</v>
      </c>
      <c r="T1603" s="6">
        <f t="shared" si="390"/>
        <v>4.051601233859305</v>
      </c>
      <c r="V1603" s="3" t="str">
        <f t="shared" si="391"/>
        <v>PASS</v>
      </c>
      <c r="W1603" s="3" t="str">
        <f t="shared" si="392"/>
        <v>PASS</v>
      </c>
      <c r="X1603" s="3" t="str">
        <f t="shared" si="393"/>
        <v>PASS</v>
      </c>
      <c r="Y1603" s="3" t="str">
        <f t="shared" si="394"/>
        <v>PASS</v>
      </c>
      <c r="Z1603" s="3" t="str">
        <f t="shared" si="395"/>
        <v>PASS</v>
      </c>
      <c r="AA1603" s="17">
        <f t="shared" si="396"/>
        <v>3</v>
      </c>
      <c r="AB1603" s="3" t="str">
        <f t="shared" si="397"/>
        <v>A058420</v>
      </c>
      <c r="AC1603" s="13" t="str">
        <f t="shared" si="398"/>
        <v>제이웨이</v>
      </c>
    </row>
    <row r="1604" spans="1:29" hidden="1">
      <c r="A1604" s="55">
        <f t="shared" si="399"/>
        <v>1596</v>
      </c>
      <c r="B1604" s="146" t="s">
        <v>930</v>
      </c>
      <c r="C1604" s="176" t="s">
        <v>3519</v>
      </c>
      <c r="D1604" s="40" t="s">
        <v>2288</v>
      </c>
      <c r="E1604" s="41">
        <v>66687</v>
      </c>
      <c r="F1604" s="42">
        <v>26769232</v>
      </c>
      <c r="G1604" s="42">
        <v>25562068</v>
      </c>
      <c r="H1604" s="89">
        <v>95.49</v>
      </c>
      <c r="I1604" s="48">
        <v>306315</v>
      </c>
      <c r="J1604" s="48">
        <v>-351857</v>
      </c>
      <c r="K1604" s="48">
        <v>-950898</v>
      </c>
      <c r="L1604" s="48">
        <v>142620</v>
      </c>
      <c r="N1604" s="3" t="str">
        <f t="shared" si="384"/>
        <v>0</v>
      </c>
      <c r="O1604" s="3" t="str">
        <f t="shared" si="385"/>
        <v>1</v>
      </c>
      <c r="P1604" s="3" t="str">
        <f t="shared" si="386"/>
        <v>1</v>
      </c>
      <c r="Q1604" s="3" t="str">
        <f t="shared" si="387"/>
        <v>0</v>
      </c>
      <c r="R1604" s="8">
        <f t="shared" si="388"/>
        <v>2</v>
      </c>
      <c r="S1604" s="6">
        <f t="shared" si="389"/>
        <v>95.49</v>
      </c>
      <c r="T1604" s="6">
        <f t="shared" si="390"/>
        <v>-3.189557324618054</v>
      </c>
      <c r="V1604" s="3" t="str">
        <f t="shared" si="391"/>
        <v>PASS</v>
      </c>
      <c r="W1604" s="3" t="str">
        <f t="shared" si="392"/>
        <v>PASS</v>
      </c>
      <c r="X1604" s="3" t="str">
        <f t="shared" si="393"/>
        <v>PASS</v>
      </c>
      <c r="Y1604" s="3" t="str">
        <f t="shared" si="394"/>
        <v>PASS</v>
      </c>
      <c r="Z1604" s="3" t="str">
        <f t="shared" si="395"/>
        <v>PASS</v>
      </c>
      <c r="AA1604" s="17">
        <f t="shared" si="396"/>
        <v>3</v>
      </c>
      <c r="AB1604" s="3" t="str">
        <f t="shared" si="397"/>
        <v>A048830</v>
      </c>
      <c r="AC1604" s="13" t="str">
        <f t="shared" si="398"/>
        <v>엔피케이</v>
      </c>
    </row>
    <row r="1605" spans="1:29" hidden="1">
      <c r="A1605" s="55">
        <f t="shared" si="399"/>
        <v>1597</v>
      </c>
      <c r="B1605" s="143" t="s">
        <v>1136</v>
      </c>
      <c r="C1605" s="175" t="s">
        <v>3639</v>
      </c>
      <c r="D1605" s="37" t="s">
        <v>2286</v>
      </c>
      <c r="E1605" s="38">
        <v>44175</v>
      </c>
      <c r="F1605" s="39">
        <v>38620940</v>
      </c>
      <c r="G1605" s="39">
        <v>19714352</v>
      </c>
      <c r="H1605" s="88">
        <v>51.05</v>
      </c>
      <c r="I1605" s="47">
        <v>1537733</v>
      </c>
      <c r="J1605" s="47">
        <v>1006810</v>
      </c>
      <c r="K1605" s="47">
        <v>592267</v>
      </c>
      <c r="L1605" s="47">
        <v>1720339</v>
      </c>
      <c r="N1605" s="3" t="str">
        <f t="shared" si="384"/>
        <v>0</v>
      </c>
      <c r="O1605" s="3" t="str">
        <f t="shared" si="385"/>
        <v>0</v>
      </c>
      <c r="P1605" s="3" t="str">
        <f t="shared" si="386"/>
        <v>0</v>
      </c>
      <c r="Q1605" s="3" t="str">
        <f t="shared" si="387"/>
        <v>0</v>
      </c>
      <c r="R1605" s="8">
        <f t="shared" si="388"/>
        <v>0</v>
      </c>
      <c r="S1605" s="6">
        <f t="shared" si="389"/>
        <v>51.05</v>
      </c>
      <c r="T1605" s="6">
        <f t="shared" si="390"/>
        <v>12.576464995414405</v>
      </c>
      <c r="V1605" s="3" t="str">
        <f t="shared" si="391"/>
        <v>PASS</v>
      </c>
      <c r="W1605" s="3" t="str">
        <f t="shared" si="392"/>
        <v>PASS</v>
      </c>
      <c r="X1605" s="3" t="str">
        <f t="shared" si="393"/>
        <v>PASS</v>
      </c>
      <c r="Y1605" s="3" t="str">
        <f t="shared" si="394"/>
        <v>PASS</v>
      </c>
      <c r="Z1605" s="3" t="str">
        <f t="shared" si="395"/>
        <v>PASS</v>
      </c>
      <c r="AA1605" s="17">
        <f t="shared" si="396"/>
        <v>3</v>
      </c>
      <c r="AB1605" s="3" t="str">
        <f t="shared" si="397"/>
        <v>A067010</v>
      </c>
      <c r="AC1605" s="13" t="str">
        <f t="shared" si="398"/>
        <v>이씨에스</v>
      </c>
    </row>
    <row r="1606" spans="1:29" hidden="1">
      <c r="A1606" s="55">
        <f t="shared" si="399"/>
        <v>1598</v>
      </c>
      <c r="B1606" s="143" t="s">
        <v>2517</v>
      </c>
      <c r="C1606" s="175" t="s">
        <v>3513</v>
      </c>
      <c r="D1606" s="37" t="s">
        <v>2286</v>
      </c>
      <c r="E1606" s="38">
        <v>52966</v>
      </c>
      <c r="F1606" s="39"/>
      <c r="G1606" s="39"/>
      <c r="H1606" s="88"/>
      <c r="I1606" s="47"/>
      <c r="J1606" s="47"/>
      <c r="K1606" s="47">
        <v>1514537</v>
      </c>
      <c r="L1606" s="47"/>
      <c r="N1606" s="3" t="str">
        <f t="shared" si="384"/>
        <v>1</v>
      </c>
      <c r="O1606" s="3" t="str">
        <f t="shared" si="385"/>
        <v>1</v>
      </c>
      <c r="P1606" s="3" t="str">
        <f t="shared" si="386"/>
        <v>0</v>
      </c>
      <c r="Q1606" s="3" t="str">
        <f t="shared" si="387"/>
        <v>1</v>
      </c>
      <c r="R1606" s="8">
        <f t="shared" si="388"/>
        <v>3</v>
      </c>
      <c r="S1606" s="6">
        <f t="shared" si="389"/>
        <v>0</v>
      </c>
      <c r="T1606" s="6" t="e">
        <f t="shared" si="390"/>
        <v>#DIV/0!</v>
      </c>
      <c r="V1606" s="3" t="str">
        <f t="shared" si="391"/>
        <v>PASS</v>
      </c>
      <c r="W1606" s="3" t="str">
        <f t="shared" si="392"/>
        <v>PASS</v>
      </c>
      <c r="X1606" s="3" t="str">
        <f t="shared" si="393"/>
        <v>PASS</v>
      </c>
      <c r="Y1606" s="3" t="str">
        <f t="shared" si="394"/>
        <v>PASS</v>
      </c>
      <c r="Z1606" s="3" t="str">
        <f t="shared" si="395"/>
        <v/>
      </c>
      <c r="AA1606" s="17">
        <f t="shared" si="396"/>
        <v>3</v>
      </c>
      <c r="AB1606" s="3" t="str">
        <f t="shared" si="397"/>
        <v>A217190</v>
      </c>
      <c r="AC1606" s="13" t="str">
        <f t="shared" si="398"/>
        <v>제너셈</v>
      </c>
    </row>
    <row r="1607" spans="1:29" hidden="1">
      <c r="A1607" s="55">
        <f t="shared" si="399"/>
        <v>1599</v>
      </c>
      <c r="B1607" s="143" t="s">
        <v>2151</v>
      </c>
      <c r="C1607" s="175" t="s">
        <v>3619</v>
      </c>
      <c r="D1607" s="37" t="s">
        <v>2289</v>
      </c>
      <c r="E1607" s="38">
        <v>47172</v>
      </c>
      <c r="F1607" s="39">
        <v>24191690</v>
      </c>
      <c r="G1607" s="39">
        <v>17470336</v>
      </c>
      <c r="H1607" s="88">
        <v>72.22</v>
      </c>
      <c r="I1607" s="47">
        <v>-464073</v>
      </c>
      <c r="J1607" s="47">
        <v>-696245</v>
      </c>
      <c r="K1607" s="47">
        <v>-338499</v>
      </c>
      <c r="L1607" s="47">
        <v>883794</v>
      </c>
      <c r="N1607" s="3" t="str">
        <f t="shared" si="384"/>
        <v>1</v>
      </c>
      <c r="O1607" s="3" t="str">
        <f t="shared" si="385"/>
        <v>1</v>
      </c>
      <c r="P1607" s="3" t="str">
        <f t="shared" si="386"/>
        <v>1</v>
      </c>
      <c r="Q1607" s="3" t="str">
        <f t="shared" si="387"/>
        <v>0</v>
      </c>
      <c r="R1607" s="8">
        <f t="shared" si="388"/>
        <v>3</v>
      </c>
      <c r="S1607" s="6">
        <f t="shared" si="389"/>
        <v>72.22</v>
      </c>
      <c r="T1607" s="6">
        <f t="shared" si="390"/>
        <v>-2.5422903484626334</v>
      </c>
      <c r="V1607" s="3" t="str">
        <f t="shared" si="391"/>
        <v>PASS</v>
      </c>
      <c r="W1607" s="3" t="str">
        <f t="shared" si="392"/>
        <v>PASS</v>
      </c>
      <c r="X1607" s="3" t="str">
        <f t="shared" si="393"/>
        <v>PASS</v>
      </c>
      <c r="Y1607" s="3" t="str">
        <f t="shared" si="394"/>
        <v>PASS</v>
      </c>
      <c r="Z1607" s="3" t="str">
        <f t="shared" si="395"/>
        <v>PASS</v>
      </c>
      <c r="AA1607" s="17">
        <f t="shared" si="396"/>
        <v>3</v>
      </c>
      <c r="AB1607" s="3" t="str">
        <f t="shared" si="397"/>
        <v>A139050</v>
      </c>
      <c r="AC1607" s="13" t="str">
        <f t="shared" si="398"/>
        <v>경봉</v>
      </c>
    </row>
    <row r="1608" spans="1:29">
      <c r="A1608" s="55">
        <f t="shared" si="399"/>
        <v>1600</v>
      </c>
      <c r="B1608" s="143" t="s">
        <v>543</v>
      </c>
      <c r="C1608" s="175" t="s">
        <v>1984</v>
      </c>
      <c r="D1608" s="37" t="s">
        <v>2287</v>
      </c>
      <c r="E1608" s="38">
        <v>33030</v>
      </c>
      <c r="F1608" s="39">
        <v>62457127</v>
      </c>
      <c r="G1608" s="39">
        <v>145865508</v>
      </c>
      <c r="H1608" s="88">
        <v>233.55</v>
      </c>
      <c r="I1608" s="47">
        <v>1044666</v>
      </c>
      <c r="J1608" s="47">
        <v>3149254</v>
      </c>
      <c r="K1608" s="47">
        <v>6995155</v>
      </c>
      <c r="L1608" s="47">
        <v>-536937</v>
      </c>
      <c r="N1608" s="3" t="str">
        <f t="shared" si="384"/>
        <v>0</v>
      </c>
      <c r="O1608" s="3" t="str">
        <f t="shared" si="385"/>
        <v>0</v>
      </c>
      <c r="P1608" s="3" t="str">
        <f t="shared" si="386"/>
        <v>0</v>
      </c>
      <c r="Q1608" s="3" t="str">
        <f t="shared" si="387"/>
        <v>1</v>
      </c>
      <c r="R1608" s="8">
        <f t="shared" si="388"/>
        <v>1</v>
      </c>
      <c r="S1608" s="6">
        <f t="shared" si="389"/>
        <v>233.55</v>
      </c>
      <c r="T1608" s="6">
        <f t="shared" si="390"/>
        <v>17.055120066601848</v>
      </c>
      <c r="V1608" s="3" t="str">
        <f t="shared" si="391"/>
        <v>PASS</v>
      </c>
      <c r="W1608" s="3" t="str">
        <f t="shared" si="392"/>
        <v>FAIL</v>
      </c>
      <c r="X1608" s="3" t="str">
        <f t="shared" si="393"/>
        <v>PASS</v>
      </c>
      <c r="Y1608" s="3" t="str">
        <f t="shared" si="394"/>
        <v>PASS</v>
      </c>
      <c r="Z1608" s="3" t="str">
        <f t="shared" si="395"/>
        <v>PASS</v>
      </c>
      <c r="AA1608" s="17">
        <f t="shared" si="396"/>
        <v>2</v>
      </c>
      <c r="AB1608" s="3" t="str">
        <f t="shared" si="397"/>
        <v>A019180</v>
      </c>
      <c r="AC1608" s="13" t="str">
        <f t="shared" si="398"/>
        <v>티에이치엔</v>
      </c>
    </row>
    <row r="1609" spans="1:29">
      <c r="A1609" s="55">
        <f t="shared" si="399"/>
        <v>1601</v>
      </c>
      <c r="B1609" s="146" t="s">
        <v>1433</v>
      </c>
      <c r="C1609" s="176" t="s">
        <v>1740</v>
      </c>
      <c r="D1609" s="40" t="s">
        <v>2288</v>
      </c>
      <c r="E1609" s="41">
        <v>110016</v>
      </c>
      <c r="F1609" s="42">
        <v>12143829</v>
      </c>
      <c r="G1609" s="42">
        <v>56149297</v>
      </c>
      <c r="H1609" s="89" t="s">
        <v>2311</v>
      </c>
      <c r="I1609" s="48">
        <v>-996603</v>
      </c>
      <c r="J1609" s="48">
        <v>-1389721</v>
      </c>
      <c r="K1609" s="48">
        <v>-1975754</v>
      </c>
      <c r="L1609" s="48">
        <v>-1280832</v>
      </c>
      <c r="N1609" s="3" t="str">
        <f t="shared" ref="N1609:N1672" si="400">IF(I1609&gt;N$8,"0","1")</f>
        <v>1</v>
      </c>
      <c r="O1609" s="3" t="str">
        <f t="shared" ref="O1609:O1672" si="401">IF(J1609&gt;O$8,"0","1")</f>
        <v>1</v>
      </c>
      <c r="P1609" s="3" t="str">
        <f t="shared" ref="P1609:P1672" si="402">IF(K1609&gt;P$8,"0","1")</f>
        <v>1</v>
      </c>
      <c r="Q1609" s="3" t="str">
        <f t="shared" ref="Q1609:Q1672" si="403">IF(L1609&gt;Q$8,"0","1")</f>
        <v>1</v>
      </c>
      <c r="R1609" s="8">
        <f t="shared" ref="R1609:R1672" si="404">COUNTIF(N1609:Q1609,"1")</f>
        <v>4</v>
      </c>
      <c r="S1609" s="6" t="str">
        <f t="shared" ref="S1609:S1672" si="405">IF(D1609=$W$4,"",H1609)</f>
        <v>일부잠식</v>
      </c>
      <c r="T1609" s="6">
        <f t="shared" ref="T1609:T1672" si="406">SUM(I1609:L1609)/F1609*100</f>
        <v>-46.467304505028849</v>
      </c>
      <c r="V1609" s="3" t="str">
        <f t="shared" ref="V1609:V1672" si="407">IF(OR(H1609=$V$3,H1609=$V$4),"FAIL","PASS")</f>
        <v>FAIL</v>
      </c>
      <c r="W1609" s="3" t="str">
        <f t="shared" ref="W1609:W1672" si="408">IF(S1609="","PASS",IF(S1609&gt;$W$3,"FAIL","PASS"))</f>
        <v>FAIL</v>
      </c>
      <c r="X1609" s="3" t="str">
        <f t="shared" ref="X1609:X1672" si="409">IF(AND(Y1609=$X$3,Z1609=$X$3),"FAIL","PASS")</f>
        <v>FAIL</v>
      </c>
      <c r="Y1609" s="3" t="str">
        <f t="shared" ref="Y1609:Y1672" si="410">IF(R1609=$Y$3,"FAIL","PASS")</f>
        <v>FAIL</v>
      </c>
      <c r="Z1609" s="3" t="str">
        <f t="shared" ref="Z1609:Z1672" si="411">IF(ISERROR(IF(T1609&lt;$Z$3,"FAIL","PASS")),"",IF(T1609&lt;$Z$3,"FAIL","PASS"))</f>
        <v>FAIL</v>
      </c>
      <c r="AA1609" s="17">
        <f t="shared" ref="AA1609:AA1672" si="412">COUNTIF(V1609:X1609,$AA$3)</f>
        <v>0</v>
      </c>
      <c r="AB1609" s="3" t="str">
        <f t="shared" ref="AB1609:AB1672" si="413">B1609</f>
        <v>A109070</v>
      </c>
      <c r="AC1609" s="13" t="str">
        <f t="shared" ref="AC1609:AC1672" si="414">C1609</f>
        <v>KGP</v>
      </c>
    </row>
    <row r="1610" spans="1:29" hidden="1">
      <c r="A1610" s="55">
        <f t="shared" si="399"/>
        <v>1602</v>
      </c>
      <c r="B1610" s="143" t="s">
        <v>698</v>
      </c>
      <c r="C1610" s="175" t="s">
        <v>3684</v>
      </c>
      <c r="D1610" s="37" t="s">
        <v>2288</v>
      </c>
      <c r="E1610" s="38">
        <v>35418</v>
      </c>
      <c r="F1610" s="39">
        <v>19552949</v>
      </c>
      <c r="G1610" s="39">
        <v>5635556</v>
      </c>
      <c r="H1610" s="88">
        <v>28.82</v>
      </c>
      <c r="I1610" s="47">
        <v>687654</v>
      </c>
      <c r="J1610" s="47">
        <v>-479202</v>
      </c>
      <c r="K1610" s="47">
        <v>-325459</v>
      </c>
      <c r="L1610" s="47">
        <v>972569</v>
      </c>
      <c r="N1610" s="3" t="str">
        <f t="shared" si="400"/>
        <v>0</v>
      </c>
      <c r="O1610" s="3" t="str">
        <f t="shared" si="401"/>
        <v>1</v>
      </c>
      <c r="P1610" s="3" t="str">
        <f t="shared" si="402"/>
        <v>1</v>
      </c>
      <c r="Q1610" s="3" t="str">
        <f t="shared" si="403"/>
        <v>0</v>
      </c>
      <c r="R1610" s="8">
        <f t="shared" si="404"/>
        <v>2</v>
      </c>
      <c r="S1610" s="6">
        <f t="shared" si="405"/>
        <v>28.82</v>
      </c>
      <c r="T1610" s="6">
        <f t="shared" si="406"/>
        <v>4.3756161794315522</v>
      </c>
      <c r="V1610" s="3" t="str">
        <f t="shared" si="407"/>
        <v>PASS</v>
      </c>
      <c r="W1610" s="3" t="str">
        <f t="shared" si="408"/>
        <v>PASS</v>
      </c>
      <c r="X1610" s="3" t="str">
        <f t="shared" si="409"/>
        <v>PASS</v>
      </c>
      <c r="Y1610" s="3" t="str">
        <f t="shared" si="410"/>
        <v>PASS</v>
      </c>
      <c r="Z1610" s="3" t="str">
        <f t="shared" si="411"/>
        <v>PASS</v>
      </c>
      <c r="AA1610" s="17">
        <f t="shared" si="412"/>
        <v>3</v>
      </c>
      <c r="AB1610" s="3" t="str">
        <f t="shared" si="413"/>
        <v>A032980</v>
      </c>
      <c r="AC1610" s="13" t="str">
        <f t="shared" si="414"/>
        <v>폴리비전</v>
      </c>
    </row>
    <row r="1611" spans="1:29" hidden="1">
      <c r="A1611" s="55">
        <f t="shared" ref="A1611:A1674" si="415">+A1610+1</f>
        <v>1603</v>
      </c>
      <c r="B1611" s="143" t="s">
        <v>2511</v>
      </c>
      <c r="C1611" s="175" t="s">
        <v>3561</v>
      </c>
      <c r="D1611" s="37" t="s">
        <v>2286</v>
      </c>
      <c r="E1611" s="38">
        <v>56284</v>
      </c>
      <c r="F1611" s="39">
        <v>21658094</v>
      </c>
      <c r="G1611" s="39">
        <v>5983991</v>
      </c>
      <c r="H1611" s="88">
        <v>27.63</v>
      </c>
      <c r="I1611" s="47">
        <v>535546</v>
      </c>
      <c r="J1611" s="47">
        <v>385596</v>
      </c>
      <c r="K1611" s="47">
        <v>494485</v>
      </c>
      <c r="L1611" s="47">
        <v>588062</v>
      </c>
      <c r="N1611" s="3" t="str">
        <f t="shared" si="400"/>
        <v>0</v>
      </c>
      <c r="O1611" s="3" t="str">
        <f t="shared" si="401"/>
        <v>0</v>
      </c>
      <c r="P1611" s="3" t="str">
        <f t="shared" si="402"/>
        <v>0</v>
      </c>
      <c r="Q1611" s="3" t="str">
        <f t="shared" si="403"/>
        <v>0</v>
      </c>
      <c r="R1611" s="8">
        <f t="shared" si="404"/>
        <v>0</v>
      </c>
      <c r="S1611" s="6">
        <f t="shared" si="405"/>
        <v>27.63</v>
      </c>
      <c r="T1611" s="6">
        <f t="shared" si="406"/>
        <v>9.2514558298620369</v>
      </c>
      <c r="V1611" s="3" t="str">
        <f t="shared" si="407"/>
        <v>PASS</v>
      </c>
      <c r="W1611" s="3" t="str">
        <f t="shared" si="408"/>
        <v>PASS</v>
      </c>
      <c r="X1611" s="3" t="str">
        <f t="shared" si="409"/>
        <v>PASS</v>
      </c>
      <c r="Y1611" s="3" t="str">
        <f t="shared" si="410"/>
        <v>PASS</v>
      </c>
      <c r="Z1611" s="3" t="str">
        <f t="shared" si="411"/>
        <v>PASS</v>
      </c>
      <c r="AA1611" s="17">
        <f t="shared" si="412"/>
        <v>3</v>
      </c>
      <c r="AB1611" s="3" t="str">
        <f t="shared" si="413"/>
        <v>A182690</v>
      </c>
      <c r="AC1611" s="13" t="str">
        <f t="shared" si="414"/>
        <v>테라셈</v>
      </c>
    </row>
    <row r="1612" spans="1:29" hidden="1">
      <c r="A1612" s="55">
        <f t="shared" si="415"/>
        <v>1604</v>
      </c>
      <c r="B1612" s="143" t="s">
        <v>2525</v>
      </c>
      <c r="C1612" s="175" t="s">
        <v>3709</v>
      </c>
      <c r="D1612" s="37" t="s">
        <v>2286</v>
      </c>
      <c r="E1612" s="38">
        <v>31070</v>
      </c>
      <c r="F1612" s="39">
        <v>43877738</v>
      </c>
      <c r="G1612" s="39">
        <v>13272859</v>
      </c>
      <c r="H1612" s="88">
        <v>30.25</v>
      </c>
      <c r="I1612" s="47">
        <v>459632</v>
      </c>
      <c r="J1612" s="47">
        <v>372156</v>
      </c>
      <c r="K1612" s="47">
        <v>-1230938</v>
      </c>
      <c r="L1612" s="47">
        <v>-1729541</v>
      </c>
      <c r="N1612" s="3" t="str">
        <f t="shared" si="400"/>
        <v>0</v>
      </c>
      <c r="O1612" s="3" t="str">
        <f t="shared" si="401"/>
        <v>0</v>
      </c>
      <c r="P1612" s="3" t="str">
        <f t="shared" si="402"/>
        <v>1</v>
      </c>
      <c r="Q1612" s="3" t="str">
        <f t="shared" si="403"/>
        <v>1</v>
      </c>
      <c r="R1612" s="8">
        <f t="shared" si="404"/>
        <v>2</v>
      </c>
      <c r="S1612" s="6">
        <f t="shared" si="405"/>
        <v>30.25</v>
      </c>
      <c r="T1612" s="6">
        <f t="shared" si="406"/>
        <v>-4.8514146285298478</v>
      </c>
      <c r="V1612" s="3" t="str">
        <f t="shared" si="407"/>
        <v>PASS</v>
      </c>
      <c r="W1612" s="3" t="str">
        <f t="shared" si="408"/>
        <v>PASS</v>
      </c>
      <c r="X1612" s="3" t="str">
        <f t="shared" si="409"/>
        <v>PASS</v>
      </c>
      <c r="Y1612" s="3" t="str">
        <f t="shared" si="410"/>
        <v>PASS</v>
      </c>
      <c r="Z1612" s="3" t="str">
        <f t="shared" si="411"/>
        <v>PASS</v>
      </c>
      <c r="AA1612" s="17">
        <f t="shared" si="412"/>
        <v>3</v>
      </c>
      <c r="AB1612" s="3" t="str">
        <f t="shared" si="413"/>
        <v>A200470</v>
      </c>
      <c r="AC1612" s="13" t="str">
        <f t="shared" si="414"/>
        <v>하이셈</v>
      </c>
    </row>
    <row r="1613" spans="1:29" hidden="1">
      <c r="A1613" s="55">
        <f t="shared" si="415"/>
        <v>1605</v>
      </c>
      <c r="B1613" s="143" t="s">
        <v>480</v>
      </c>
      <c r="C1613" s="175" t="s">
        <v>3667</v>
      </c>
      <c r="D1613" s="37" t="s">
        <v>2289</v>
      </c>
      <c r="E1613" s="38">
        <v>45061</v>
      </c>
      <c r="F1613" s="39">
        <v>29031658</v>
      </c>
      <c r="G1613" s="39">
        <v>9902915</v>
      </c>
      <c r="H1613" s="88">
        <v>34.11</v>
      </c>
      <c r="I1613" s="47">
        <v>-86464</v>
      </c>
      <c r="J1613" s="47">
        <v>-30498</v>
      </c>
      <c r="K1613" s="47">
        <v>149900</v>
      </c>
      <c r="L1613" s="47">
        <v>-702948</v>
      </c>
      <c r="N1613" s="3" t="str">
        <f t="shared" si="400"/>
        <v>1</v>
      </c>
      <c r="O1613" s="3" t="str">
        <f t="shared" si="401"/>
        <v>1</v>
      </c>
      <c r="P1613" s="3" t="str">
        <f t="shared" si="402"/>
        <v>0</v>
      </c>
      <c r="Q1613" s="3" t="str">
        <f t="shared" si="403"/>
        <v>1</v>
      </c>
      <c r="R1613" s="8">
        <f t="shared" si="404"/>
        <v>3</v>
      </c>
      <c r="S1613" s="6">
        <f t="shared" si="405"/>
        <v>34.11</v>
      </c>
      <c r="T1613" s="6">
        <f t="shared" si="406"/>
        <v>-2.3078599231225443</v>
      </c>
      <c r="V1613" s="3" t="str">
        <f t="shared" si="407"/>
        <v>PASS</v>
      </c>
      <c r="W1613" s="3" t="str">
        <f t="shared" si="408"/>
        <v>PASS</v>
      </c>
      <c r="X1613" s="3" t="str">
        <f t="shared" si="409"/>
        <v>PASS</v>
      </c>
      <c r="Y1613" s="3" t="str">
        <f t="shared" si="410"/>
        <v>PASS</v>
      </c>
      <c r="Z1613" s="3" t="str">
        <f t="shared" si="411"/>
        <v>PASS</v>
      </c>
      <c r="AA1613" s="17">
        <f t="shared" si="412"/>
        <v>3</v>
      </c>
      <c r="AB1613" s="3" t="str">
        <f t="shared" si="413"/>
        <v>A014910</v>
      </c>
      <c r="AC1613" s="13" t="str">
        <f t="shared" si="414"/>
        <v>성문전자</v>
      </c>
    </row>
    <row r="1614" spans="1:29" hidden="1">
      <c r="A1614" s="55">
        <f t="shared" si="415"/>
        <v>1606</v>
      </c>
      <c r="B1614" s="146" t="s">
        <v>2119</v>
      </c>
      <c r="C1614" s="176" t="s">
        <v>3676</v>
      </c>
      <c r="D1614" s="40" t="s">
        <v>2288</v>
      </c>
      <c r="E1614" s="41">
        <v>45256</v>
      </c>
      <c r="F1614" s="42">
        <v>32657109</v>
      </c>
      <c r="G1614" s="42">
        <v>25152136</v>
      </c>
      <c r="H1614" s="89">
        <v>77.02</v>
      </c>
      <c r="I1614" s="48">
        <v>878027</v>
      </c>
      <c r="J1614" s="48">
        <v>1886422</v>
      </c>
      <c r="K1614" s="48">
        <v>447762</v>
      </c>
      <c r="L1614" s="48">
        <v>1946538</v>
      </c>
      <c r="N1614" s="3" t="str">
        <f t="shared" si="400"/>
        <v>0</v>
      </c>
      <c r="O1614" s="3" t="str">
        <f t="shared" si="401"/>
        <v>0</v>
      </c>
      <c r="P1614" s="3" t="str">
        <f t="shared" si="402"/>
        <v>0</v>
      </c>
      <c r="Q1614" s="3" t="str">
        <f t="shared" si="403"/>
        <v>0</v>
      </c>
      <c r="R1614" s="8">
        <f t="shared" si="404"/>
        <v>0</v>
      </c>
      <c r="S1614" s="6">
        <f t="shared" si="405"/>
        <v>77.02</v>
      </c>
      <c r="T1614" s="6">
        <f t="shared" si="406"/>
        <v>15.796710602888945</v>
      </c>
      <c r="V1614" s="3" t="str">
        <f t="shared" si="407"/>
        <v>PASS</v>
      </c>
      <c r="W1614" s="3" t="str">
        <f t="shared" si="408"/>
        <v>PASS</v>
      </c>
      <c r="X1614" s="3" t="str">
        <f t="shared" si="409"/>
        <v>PASS</v>
      </c>
      <c r="Y1614" s="3" t="str">
        <f t="shared" si="410"/>
        <v>PASS</v>
      </c>
      <c r="Z1614" s="3" t="str">
        <f t="shared" si="411"/>
        <v>PASS</v>
      </c>
      <c r="AA1614" s="17">
        <f t="shared" si="412"/>
        <v>3</v>
      </c>
      <c r="AB1614" s="3" t="str">
        <f t="shared" si="413"/>
        <v>A128660</v>
      </c>
      <c r="AC1614" s="13" t="str">
        <f t="shared" si="414"/>
        <v>피제이메탈</v>
      </c>
    </row>
    <row r="1615" spans="1:29">
      <c r="A1615" s="55">
        <f t="shared" si="415"/>
        <v>1607</v>
      </c>
      <c r="B1615" s="143" t="s">
        <v>549</v>
      </c>
      <c r="C1615" s="175" t="s">
        <v>1743</v>
      </c>
      <c r="D1615" s="37" t="s">
        <v>1474</v>
      </c>
      <c r="E1615" s="38">
        <v>16137</v>
      </c>
      <c r="F1615" s="39">
        <v>6311751</v>
      </c>
      <c r="G1615" s="39">
        <v>591675</v>
      </c>
      <c r="H1615" s="88" t="s">
        <v>2311</v>
      </c>
      <c r="I1615" s="47">
        <v>-63983</v>
      </c>
      <c r="J1615" s="47">
        <v>-383360</v>
      </c>
      <c r="K1615" s="47">
        <v>-497548</v>
      </c>
      <c r="L1615" s="47">
        <v>-325288</v>
      </c>
      <c r="N1615" s="3" t="str">
        <f t="shared" si="400"/>
        <v>1</v>
      </c>
      <c r="O1615" s="3" t="str">
        <f t="shared" si="401"/>
        <v>1</v>
      </c>
      <c r="P1615" s="3" t="str">
        <f t="shared" si="402"/>
        <v>1</v>
      </c>
      <c r="Q1615" s="3" t="str">
        <f t="shared" si="403"/>
        <v>1</v>
      </c>
      <c r="R1615" s="8">
        <f t="shared" si="404"/>
        <v>4</v>
      </c>
      <c r="S1615" s="6" t="str">
        <f t="shared" si="405"/>
        <v/>
      </c>
      <c r="T1615" s="6">
        <f t="shared" si="406"/>
        <v>-20.124035311278917</v>
      </c>
      <c r="V1615" s="3" t="str">
        <f t="shared" si="407"/>
        <v>FAIL</v>
      </c>
      <c r="W1615" s="3" t="str">
        <f t="shared" si="408"/>
        <v>PASS</v>
      </c>
      <c r="X1615" s="3" t="str">
        <f t="shared" si="409"/>
        <v>FAIL</v>
      </c>
      <c r="Y1615" s="3" t="str">
        <f t="shared" si="410"/>
        <v>FAIL</v>
      </c>
      <c r="Z1615" s="3" t="str">
        <f t="shared" si="411"/>
        <v>FAIL</v>
      </c>
      <c r="AA1615" s="17">
        <f t="shared" si="412"/>
        <v>1</v>
      </c>
      <c r="AB1615" s="3" t="str">
        <f t="shared" si="413"/>
        <v>A019570</v>
      </c>
      <c r="AC1615" s="13" t="str">
        <f t="shared" si="414"/>
        <v>제미니투자</v>
      </c>
    </row>
    <row r="1616" spans="1:29" hidden="1">
      <c r="A1616" s="55">
        <f t="shared" si="415"/>
        <v>1608</v>
      </c>
      <c r="B1616" s="143" t="s">
        <v>1485</v>
      </c>
      <c r="C1616" s="175" t="s">
        <v>3682</v>
      </c>
      <c r="D1616" s="37" t="s">
        <v>2286</v>
      </c>
      <c r="E1616" s="38">
        <v>39481</v>
      </c>
      <c r="F1616" s="39">
        <v>33916377</v>
      </c>
      <c r="G1616" s="39">
        <v>10498732</v>
      </c>
      <c r="H1616" s="88">
        <v>30.95</v>
      </c>
      <c r="I1616" s="47">
        <v>1445604</v>
      </c>
      <c r="J1616" s="47">
        <v>-2393496</v>
      </c>
      <c r="K1616" s="47">
        <v>-2844274</v>
      </c>
      <c r="L1616" s="47">
        <v>-9167</v>
      </c>
      <c r="N1616" s="3" t="str">
        <f t="shared" si="400"/>
        <v>0</v>
      </c>
      <c r="O1616" s="3" t="str">
        <f t="shared" si="401"/>
        <v>1</v>
      </c>
      <c r="P1616" s="3" t="str">
        <f t="shared" si="402"/>
        <v>1</v>
      </c>
      <c r="Q1616" s="3" t="str">
        <f t="shared" si="403"/>
        <v>1</v>
      </c>
      <c r="R1616" s="8">
        <f t="shared" si="404"/>
        <v>3</v>
      </c>
      <c r="S1616" s="6">
        <f t="shared" si="405"/>
        <v>30.95</v>
      </c>
      <c r="T1616" s="6">
        <f t="shared" si="406"/>
        <v>-11.207957147073817</v>
      </c>
      <c r="V1616" s="3" t="str">
        <f t="shared" si="407"/>
        <v>PASS</v>
      </c>
      <c r="W1616" s="3" t="str">
        <f t="shared" si="408"/>
        <v>PASS</v>
      </c>
      <c r="X1616" s="3" t="str">
        <f t="shared" si="409"/>
        <v>PASS</v>
      </c>
      <c r="Y1616" s="3" t="str">
        <f t="shared" si="410"/>
        <v>PASS</v>
      </c>
      <c r="Z1616" s="3" t="str">
        <f t="shared" si="411"/>
        <v>FAIL</v>
      </c>
      <c r="AA1616" s="17">
        <f t="shared" si="412"/>
        <v>3</v>
      </c>
      <c r="AB1616" s="3" t="str">
        <f t="shared" si="413"/>
        <v>A067920</v>
      </c>
      <c r="AC1616" s="13" t="str">
        <f t="shared" si="414"/>
        <v>이글루시큐리티</v>
      </c>
    </row>
    <row r="1617" spans="1:29" hidden="1">
      <c r="A1617" s="55">
        <f t="shared" si="415"/>
        <v>1609</v>
      </c>
      <c r="B1617" s="143" t="s">
        <v>2494</v>
      </c>
      <c r="C1617" s="175" t="s">
        <v>3559</v>
      </c>
      <c r="D1617" s="37" t="s">
        <v>2286</v>
      </c>
      <c r="E1617" s="38">
        <v>47259</v>
      </c>
      <c r="F1617" s="39">
        <v>28996740</v>
      </c>
      <c r="G1617" s="39">
        <v>3831964</v>
      </c>
      <c r="H1617" s="88">
        <v>13.22</v>
      </c>
      <c r="I1617" s="47"/>
      <c r="J1617" s="47"/>
      <c r="K1617" s="47">
        <v>443047</v>
      </c>
      <c r="L1617" s="47">
        <v>448479</v>
      </c>
      <c r="N1617" s="3" t="str">
        <f t="shared" si="400"/>
        <v>1</v>
      </c>
      <c r="O1617" s="3" t="str">
        <f t="shared" si="401"/>
        <v>1</v>
      </c>
      <c r="P1617" s="3" t="str">
        <f t="shared" si="402"/>
        <v>0</v>
      </c>
      <c r="Q1617" s="3" t="str">
        <f t="shared" si="403"/>
        <v>0</v>
      </c>
      <c r="R1617" s="8">
        <f t="shared" si="404"/>
        <v>2</v>
      </c>
      <c r="S1617" s="6">
        <f t="shared" si="405"/>
        <v>13.22</v>
      </c>
      <c r="T1617" s="6">
        <f t="shared" si="406"/>
        <v>3.0745732106436789</v>
      </c>
      <c r="V1617" s="3" t="str">
        <f t="shared" si="407"/>
        <v>PASS</v>
      </c>
      <c r="W1617" s="3" t="str">
        <f t="shared" si="408"/>
        <v>PASS</v>
      </c>
      <c r="X1617" s="3" t="str">
        <f t="shared" si="409"/>
        <v>PASS</v>
      </c>
      <c r="Y1617" s="3" t="str">
        <f t="shared" si="410"/>
        <v>PASS</v>
      </c>
      <c r="Z1617" s="3" t="str">
        <f t="shared" si="411"/>
        <v>PASS</v>
      </c>
      <c r="AA1617" s="17">
        <f t="shared" si="412"/>
        <v>3</v>
      </c>
      <c r="AB1617" s="3" t="str">
        <f t="shared" si="413"/>
        <v>A224110</v>
      </c>
      <c r="AC1617" s="13" t="str">
        <f t="shared" si="414"/>
        <v>에이텍티앤</v>
      </c>
    </row>
    <row r="1618" spans="1:29">
      <c r="A1618" s="55">
        <f t="shared" si="415"/>
        <v>1610</v>
      </c>
      <c r="B1618" s="143" t="s">
        <v>944</v>
      </c>
      <c r="C1618" s="175" t="s">
        <v>1972</v>
      </c>
      <c r="D1618" s="37" t="s">
        <v>2289</v>
      </c>
      <c r="E1618" s="38">
        <v>43250</v>
      </c>
      <c r="F1618" s="39">
        <v>67881730</v>
      </c>
      <c r="G1618" s="39">
        <v>231379583</v>
      </c>
      <c r="H1618" s="88">
        <v>340.86</v>
      </c>
      <c r="I1618" s="47">
        <v>-777048</v>
      </c>
      <c r="J1618" s="47">
        <v>-7224246</v>
      </c>
      <c r="K1618" s="47">
        <v>-511085</v>
      </c>
      <c r="L1618" s="47">
        <v>-7132101</v>
      </c>
      <c r="N1618" s="3" t="str">
        <f t="shared" si="400"/>
        <v>1</v>
      </c>
      <c r="O1618" s="3" t="str">
        <f t="shared" si="401"/>
        <v>1</v>
      </c>
      <c r="P1618" s="3" t="str">
        <f t="shared" si="402"/>
        <v>1</v>
      </c>
      <c r="Q1618" s="3" t="str">
        <f t="shared" si="403"/>
        <v>1</v>
      </c>
      <c r="R1618" s="8">
        <f t="shared" si="404"/>
        <v>4</v>
      </c>
      <c r="S1618" s="6">
        <f t="shared" si="405"/>
        <v>340.86</v>
      </c>
      <c r="T1618" s="6">
        <f t="shared" si="406"/>
        <v>-23.046672499360284</v>
      </c>
      <c r="V1618" s="3" t="str">
        <f t="shared" si="407"/>
        <v>PASS</v>
      </c>
      <c r="W1618" s="3" t="str">
        <f t="shared" si="408"/>
        <v>FAIL</v>
      </c>
      <c r="X1618" s="3" t="str">
        <f t="shared" si="409"/>
        <v>FAIL</v>
      </c>
      <c r="Y1618" s="3" t="str">
        <f t="shared" si="410"/>
        <v>FAIL</v>
      </c>
      <c r="Z1618" s="3" t="str">
        <f t="shared" si="411"/>
        <v>FAIL</v>
      </c>
      <c r="AA1618" s="17">
        <f t="shared" si="412"/>
        <v>1</v>
      </c>
      <c r="AB1618" s="3" t="str">
        <f t="shared" si="413"/>
        <v>A049800</v>
      </c>
      <c r="AC1618" s="13" t="str">
        <f t="shared" si="414"/>
        <v>우진플라임</v>
      </c>
    </row>
    <row r="1619" spans="1:29" hidden="1">
      <c r="A1619" s="55">
        <f t="shared" si="415"/>
        <v>1611</v>
      </c>
      <c r="B1619" s="146" t="s">
        <v>590</v>
      </c>
      <c r="C1619" s="176" t="s">
        <v>3566</v>
      </c>
      <c r="D1619" s="40" t="s">
        <v>2289</v>
      </c>
      <c r="E1619" s="41">
        <v>51903</v>
      </c>
      <c r="F1619" s="42">
        <v>45043476</v>
      </c>
      <c r="G1619" s="42">
        <v>78270137</v>
      </c>
      <c r="H1619" s="89">
        <v>173.77</v>
      </c>
      <c r="I1619" s="48">
        <v>216889</v>
      </c>
      <c r="J1619" s="48">
        <v>-131425</v>
      </c>
      <c r="K1619" s="48">
        <v>169030</v>
      </c>
      <c r="L1619" s="48">
        <v>1392220</v>
      </c>
      <c r="N1619" s="3" t="str">
        <f t="shared" si="400"/>
        <v>0</v>
      </c>
      <c r="O1619" s="3" t="str">
        <f t="shared" si="401"/>
        <v>1</v>
      </c>
      <c r="P1619" s="3" t="str">
        <f t="shared" si="402"/>
        <v>0</v>
      </c>
      <c r="Q1619" s="3" t="str">
        <f t="shared" si="403"/>
        <v>0</v>
      </c>
      <c r="R1619" s="8">
        <f t="shared" si="404"/>
        <v>1</v>
      </c>
      <c r="S1619" s="6">
        <f t="shared" si="405"/>
        <v>173.77</v>
      </c>
      <c r="T1619" s="6">
        <f t="shared" si="406"/>
        <v>3.6558324228796195</v>
      </c>
      <c r="V1619" s="3" t="str">
        <f t="shared" si="407"/>
        <v>PASS</v>
      </c>
      <c r="W1619" s="3" t="str">
        <f t="shared" si="408"/>
        <v>PASS</v>
      </c>
      <c r="X1619" s="3" t="str">
        <f t="shared" si="409"/>
        <v>PASS</v>
      </c>
      <c r="Y1619" s="3" t="str">
        <f t="shared" si="410"/>
        <v>PASS</v>
      </c>
      <c r="Z1619" s="3" t="str">
        <f t="shared" si="411"/>
        <v>PASS</v>
      </c>
      <c r="AA1619" s="17">
        <f t="shared" si="412"/>
        <v>3</v>
      </c>
      <c r="AB1619" s="3" t="str">
        <f t="shared" si="413"/>
        <v>A023960</v>
      </c>
      <c r="AC1619" s="13" t="str">
        <f t="shared" si="414"/>
        <v>에쓰씨엔지니어링</v>
      </c>
    </row>
    <row r="1620" spans="1:29" hidden="1">
      <c r="A1620" s="55">
        <f t="shared" si="415"/>
        <v>1612</v>
      </c>
      <c r="B1620" s="143" t="s">
        <v>744</v>
      </c>
      <c r="C1620" s="175" t="s">
        <v>3558</v>
      </c>
      <c r="D1620" s="37" t="s">
        <v>2286</v>
      </c>
      <c r="E1620" s="38">
        <v>52416</v>
      </c>
      <c r="F1620" s="39">
        <v>38723216</v>
      </c>
      <c r="G1620" s="39">
        <v>15178171</v>
      </c>
      <c r="H1620" s="88">
        <v>39.200000000000003</v>
      </c>
      <c r="I1620" s="47">
        <v>-834191</v>
      </c>
      <c r="J1620" s="47">
        <v>1083793</v>
      </c>
      <c r="K1620" s="47">
        <v>117574</v>
      </c>
      <c r="L1620" s="47">
        <v>197811</v>
      </c>
      <c r="N1620" s="3" t="str">
        <f t="shared" si="400"/>
        <v>1</v>
      </c>
      <c r="O1620" s="3" t="str">
        <f t="shared" si="401"/>
        <v>0</v>
      </c>
      <c r="P1620" s="3" t="str">
        <f t="shared" si="402"/>
        <v>0</v>
      </c>
      <c r="Q1620" s="3" t="str">
        <f t="shared" si="403"/>
        <v>0</v>
      </c>
      <c r="R1620" s="8">
        <f t="shared" si="404"/>
        <v>1</v>
      </c>
      <c r="S1620" s="6">
        <f t="shared" si="405"/>
        <v>39.200000000000003</v>
      </c>
      <c r="T1620" s="6">
        <f t="shared" si="406"/>
        <v>1.459039455813794</v>
      </c>
      <c r="V1620" s="3" t="str">
        <f t="shared" si="407"/>
        <v>PASS</v>
      </c>
      <c r="W1620" s="3" t="str">
        <f t="shared" si="408"/>
        <v>PASS</v>
      </c>
      <c r="X1620" s="3" t="str">
        <f t="shared" si="409"/>
        <v>PASS</v>
      </c>
      <c r="Y1620" s="3" t="str">
        <f t="shared" si="410"/>
        <v>PASS</v>
      </c>
      <c r="Z1620" s="3" t="str">
        <f t="shared" si="411"/>
        <v>PASS</v>
      </c>
      <c r="AA1620" s="17">
        <f t="shared" si="412"/>
        <v>3</v>
      </c>
      <c r="AB1620" s="3" t="str">
        <f t="shared" si="413"/>
        <v>A035460</v>
      </c>
      <c r="AC1620" s="13" t="str">
        <f t="shared" si="414"/>
        <v>기산텔레콤</v>
      </c>
    </row>
    <row r="1621" spans="1:29" hidden="1">
      <c r="A1621" s="55">
        <f t="shared" si="415"/>
        <v>1613</v>
      </c>
      <c r="B1621" s="143" t="s">
        <v>598</v>
      </c>
      <c r="C1621" s="175" t="s">
        <v>3656</v>
      </c>
      <c r="D1621" s="37" t="s">
        <v>2287</v>
      </c>
      <c r="E1621" s="38">
        <v>44783</v>
      </c>
      <c r="F1621" s="39">
        <v>88298292</v>
      </c>
      <c r="G1621" s="39">
        <v>111022200</v>
      </c>
      <c r="H1621" s="88">
        <v>125.74</v>
      </c>
      <c r="I1621" s="47">
        <v>614353</v>
      </c>
      <c r="J1621" s="47">
        <v>1230262</v>
      </c>
      <c r="K1621" s="47">
        <v>1426897</v>
      </c>
      <c r="L1621" s="47">
        <v>287100</v>
      </c>
      <c r="N1621" s="3" t="str">
        <f t="shared" si="400"/>
        <v>0</v>
      </c>
      <c r="O1621" s="3" t="str">
        <f t="shared" si="401"/>
        <v>0</v>
      </c>
      <c r="P1621" s="3" t="str">
        <f t="shared" si="402"/>
        <v>0</v>
      </c>
      <c r="Q1621" s="3" t="str">
        <f t="shared" si="403"/>
        <v>0</v>
      </c>
      <c r="R1621" s="8">
        <f t="shared" si="404"/>
        <v>0</v>
      </c>
      <c r="S1621" s="6">
        <f t="shared" si="405"/>
        <v>125.74</v>
      </c>
      <c r="T1621" s="6">
        <f t="shared" si="406"/>
        <v>4.0302161224137834</v>
      </c>
      <c r="V1621" s="3" t="str">
        <f t="shared" si="407"/>
        <v>PASS</v>
      </c>
      <c r="W1621" s="3" t="str">
        <f t="shared" si="408"/>
        <v>PASS</v>
      </c>
      <c r="X1621" s="3" t="str">
        <f t="shared" si="409"/>
        <v>PASS</v>
      </c>
      <c r="Y1621" s="3" t="str">
        <f t="shared" si="410"/>
        <v>PASS</v>
      </c>
      <c r="Z1621" s="3" t="str">
        <f t="shared" si="411"/>
        <v>PASS</v>
      </c>
      <c r="AA1621" s="17">
        <f t="shared" si="412"/>
        <v>3</v>
      </c>
      <c r="AB1621" s="3" t="str">
        <f t="shared" si="413"/>
        <v>A024740</v>
      </c>
      <c r="AC1621" s="13" t="str">
        <f t="shared" si="414"/>
        <v>한일단조</v>
      </c>
    </row>
    <row r="1622" spans="1:29" hidden="1">
      <c r="A1622" s="55">
        <f t="shared" si="415"/>
        <v>1614</v>
      </c>
      <c r="B1622" s="143" t="s">
        <v>1028</v>
      </c>
      <c r="C1622" s="175" t="s">
        <v>3509</v>
      </c>
      <c r="D1622" s="37" t="s">
        <v>2286</v>
      </c>
      <c r="E1622" s="38">
        <v>49136</v>
      </c>
      <c r="F1622" s="39">
        <v>48479970</v>
      </c>
      <c r="G1622" s="39">
        <v>37279134</v>
      </c>
      <c r="H1622" s="88">
        <v>76.900000000000006</v>
      </c>
      <c r="I1622" s="47">
        <v>-432464</v>
      </c>
      <c r="J1622" s="47">
        <v>-2112274</v>
      </c>
      <c r="K1622" s="47">
        <v>-535841</v>
      </c>
      <c r="L1622" s="47">
        <v>-636596</v>
      </c>
      <c r="N1622" s="3" t="str">
        <f t="shared" si="400"/>
        <v>1</v>
      </c>
      <c r="O1622" s="3" t="str">
        <f t="shared" si="401"/>
        <v>1</v>
      </c>
      <c r="P1622" s="3" t="str">
        <f t="shared" si="402"/>
        <v>1</v>
      </c>
      <c r="Q1622" s="3" t="str">
        <f t="shared" si="403"/>
        <v>1</v>
      </c>
      <c r="R1622" s="8">
        <f t="shared" si="404"/>
        <v>4</v>
      </c>
      <c r="S1622" s="6">
        <f t="shared" si="405"/>
        <v>76.900000000000006</v>
      </c>
      <c r="T1622" s="6">
        <f t="shared" si="406"/>
        <v>-7.6674449262241708</v>
      </c>
      <c r="V1622" s="3" t="str">
        <f t="shared" si="407"/>
        <v>PASS</v>
      </c>
      <c r="W1622" s="3" t="str">
        <f t="shared" si="408"/>
        <v>PASS</v>
      </c>
      <c r="X1622" s="3" t="str">
        <f t="shared" si="409"/>
        <v>PASS</v>
      </c>
      <c r="Y1622" s="3" t="str">
        <f t="shared" si="410"/>
        <v>FAIL</v>
      </c>
      <c r="Z1622" s="3" t="str">
        <f t="shared" si="411"/>
        <v>PASS</v>
      </c>
      <c r="AA1622" s="17">
        <f t="shared" si="412"/>
        <v>3</v>
      </c>
      <c r="AB1622" s="3" t="str">
        <f t="shared" si="413"/>
        <v>A054920</v>
      </c>
      <c r="AC1622" s="13" t="str">
        <f t="shared" si="414"/>
        <v>한컴시큐어</v>
      </c>
    </row>
    <row r="1623" spans="1:29" hidden="1">
      <c r="A1623" s="55">
        <f t="shared" si="415"/>
        <v>1615</v>
      </c>
      <c r="B1623" s="143" t="s">
        <v>319</v>
      </c>
      <c r="C1623" s="175" t="s">
        <v>3621</v>
      </c>
      <c r="D1623" s="37" t="s">
        <v>2289</v>
      </c>
      <c r="E1623" s="38">
        <v>47520</v>
      </c>
      <c r="F1623" s="39">
        <v>71009890</v>
      </c>
      <c r="G1623" s="39">
        <v>56888695</v>
      </c>
      <c r="H1623" s="88">
        <v>80.11</v>
      </c>
      <c r="I1623" s="47">
        <v>160520</v>
      </c>
      <c r="J1623" s="47">
        <v>939676</v>
      </c>
      <c r="K1623" s="47">
        <v>99584</v>
      </c>
      <c r="L1623" s="47">
        <v>248172</v>
      </c>
      <c r="N1623" s="3" t="str">
        <f t="shared" si="400"/>
        <v>0</v>
      </c>
      <c r="O1623" s="3" t="str">
        <f t="shared" si="401"/>
        <v>0</v>
      </c>
      <c r="P1623" s="3" t="str">
        <f t="shared" si="402"/>
        <v>0</v>
      </c>
      <c r="Q1623" s="3" t="str">
        <f t="shared" si="403"/>
        <v>0</v>
      </c>
      <c r="R1623" s="8">
        <f t="shared" si="404"/>
        <v>0</v>
      </c>
      <c r="S1623" s="6">
        <f t="shared" si="405"/>
        <v>80.11</v>
      </c>
      <c r="T1623" s="6">
        <f t="shared" si="406"/>
        <v>2.0390849781629012</v>
      </c>
      <c r="V1623" s="3" t="str">
        <f t="shared" si="407"/>
        <v>PASS</v>
      </c>
      <c r="W1623" s="3" t="str">
        <f t="shared" si="408"/>
        <v>PASS</v>
      </c>
      <c r="X1623" s="3" t="str">
        <f t="shared" si="409"/>
        <v>PASS</v>
      </c>
      <c r="Y1623" s="3" t="str">
        <f t="shared" si="410"/>
        <v>PASS</v>
      </c>
      <c r="Z1623" s="3" t="str">
        <f t="shared" si="411"/>
        <v>PASS</v>
      </c>
      <c r="AA1623" s="17">
        <f t="shared" si="412"/>
        <v>3</v>
      </c>
      <c r="AB1623" s="3" t="str">
        <f t="shared" si="413"/>
        <v>A007610</v>
      </c>
      <c r="AC1623" s="13" t="str">
        <f t="shared" si="414"/>
        <v>선도전기</v>
      </c>
    </row>
    <row r="1624" spans="1:29" hidden="1">
      <c r="A1624" s="55">
        <f t="shared" si="415"/>
        <v>1616</v>
      </c>
      <c r="B1624" s="146" t="s">
        <v>1022</v>
      </c>
      <c r="C1624" s="176" t="s">
        <v>3672</v>
      </c>
      <c r="D1624" s="40" t="s">
        <v>2289</v>
      </c>
      <c r="E1624" s="41">
        <v>41379</v>
      </c>
      <c r="F1624" s="42">
        <v>76315178</v>
      </c>
      <c r="G1624" s="42">
        <v>51432658</v>
      </c>
      <c r="H1624" s="89">
        <v>67.400000000000006</v>
      </c>
      <c r="I1624" s="48">
        <v>65762</v>
      </c>
      <c r="J1624" s="48">
        <v>2312805</v>
      </c>
      <c r="K1624" s="48">
        <v>193033</v>
      </c>
      <c r="L1624" s="48">
        <v>352885</v>
      </c>
      <c r="N1624" s="3" t="str">
        <f t="shared" si="400"/>
        <v>0</v>
      </c>
      <c r="O1624" s="3" t="str">
        <f t="shared" si="401"/>
        <v>0</v>
      </c>
      <c r="P1624" s="3" t="str">
        <f t="shared" si="402"/>
        <v>0</v>
      </c>
      <c r="Q1624" s="3" t="str">
        <f t="shared" si="403"/>
        <v>0</v>
      </c>
      <c r="R1624" s="8">
        <f t="shared" si="404"/>
        <v>0</v>
      </c>
      <c r="S1624" s="6">
        <f t="shared" si="405"/>
        <v>67.400000000000006</v>
      </c>
      <c r="T1624" s="6">
        <f t="shared" si="406"/>
        <v>3.8321144975905055</v>
      </c>
      <c r="V1624" s="3" t="str">
        <f t="shared" si="407"/>
        <v>PASS</v>
      </c>
      <c r="W1624" s="3" t="str">
        <f t="shared" si="408"/>
        <v>PASS</v>
      </c>
      <c r="X1624" s="3" t="str">
        <f t="shared" si="409"/>
        <v>PASS</v>
      </c>
      <c r="Y1624" s="3" t="str">
        <f t="shared" si="410"/>
        <v>PASS</v>
      </c>
      <c r="Z1624" s="3" t="str">
        <f t="shared" si="411"/>
        <v>PASS</v>
      </c>
      <c r="AA1624" s="17">
        <f t="shared" si="412"/>
        <v>3</v>
      </c>
      <c r="AB1624" s="3" t="str">
        <f t="shared" si="413"/>
        <v>A054540</v>
      </c>
      <c r="AC1624" s="13" t="str">
        <f t="shared" si="414"/>
        <v>삼영엠텍</v>
      </c>
    </row>
    <row r="1625" spans="1:29" hidden="1">
      <c r="A1625" s="55">
        <f t="shared" si="415"/>
        <v>1617</v>
      </c>
      <c r="B1625" s="143" t="s">
        <v>628</v>
      </c>
      <c r="C1625" s="175" t="s">
        <v>3696</v>
      </c>
      <c r="D1625" s="37" t="s">
        <v>2289</v>
      </c>
      <c r="E1625" s="38">
        <v>41496</v>
      </c>
      <c r="F1625" s="39">
        <v>72319894</v>
      </c>
      <c r="G1625" s="39">
        <v>18200469</v>
      </c>
      <c r="H1625" s="88">
        <v>25.17</v>
      </c>
      <c r="I1625" s="47">
        <v>69574</v>
      </c>
      <c r="J1625" s="47">
        <v>972999</v>
      </c>
      <c r="K1625" s="47">
        <v>807616</v>
      </c>
      <c r="L1625" s="47">
        <v>1730848</v>
      </c>
      <c r="N1625" s="3" t="str">
        <f t="shared" si="400"/>
        <v>0</v>
      </c>
      <c r="O1625" s="3" t="str">
        <f t="shared" si="401"/>
        <v>0</v>
      </c>
      <c r="P1625" s="3" t="str">
        <f t="shared" si="402"/>
        <v>0</v>
      </c>
      <c r="Q1625" s="3" t="str">
        <f t="shared" si="403"/>
        <v>0</v>
      </c>
      <c r="R1625" s="8">
        <f t="shared" si="404"/>
        <v>0</v>
      </c>
      <c r="S1625" s="6">
        <f t="shared" si="405"/>
        <v>25.17</v>
      </c>
      <c r="T1625" s="6">
        <f t="shared" si="406"/>
        <v>4.9516624014963293</v>
      </c>
      <c r="V1625" s="3" t="str">
        <f t="shared" si="407"/>
        <v>PASS</v>
      </c>
      <c r="W1625" s="3" t="str">
        <f t="shared" si="408"/>
        <v>PASS</v>
      </c>
      <c r="X1625" s="3" t="str">
        <f t="shared" si="409"/>
        <v>PASS</v>
      </c>
      <c r="Y1625" s="3" t="str">
        <f t="shared" si="410"/>
        <v>PASS</v>
      </c>
      <c r="Z1625" s="3" t="str">
        <f t="shared" si="411"/>
        <v>PASS</v>
      </c>
      <c r="AA1625" s="17">
        <f t="shared" si="412"/>
        <v>3</v>
      </c>
      <c r="AB1625" s="3" t="str">
        <f t="shared" si="413"/>
        <v>A025950</v>
      </c>
      <c r="AC1625" s="13" t="str">
        <f t="shared" si="414"/>
        <v>동신건설</v>
      </c>
    </row>
    <row r="1626" spans="1:29">
      <c r="A1626" s="55">
        <f t="shared" si="415"/>
        <v>1618</v>
      </c>
      <c r="B1626" s="143" t="s">
        <v>714</v>
      </c>
      <c r="C1626" s="175" t="s">
        <v>1724</v>
      </c>
      <c r="D1626" s="37" t="s">
        <v>2288</v>
      </c>
      <c r="E1626" s="38">
        <v>60710</v>
      </c>
      <c r="F1626" s="39">
        <v>32278744</v>
      </c>
      <c r="G1626" s="39">
        <v>27448050</v>
      </c>
      <c r="H1626" s="88" t="s">
        <v>2311</v>
      </c>
      <c r="I1626" s="47">
        <v>-618685</v>
      </c>
      <c r="J1626" s="47">
        <v>-1414140</v>
      </c>
      <c r="K1626" s="47">
        <v>193336</v>
      </c>
      <c r="L1626" s="47">
        <v>-13363716</v>
      </c>
      <c r="N1626" s="3" t="str">
        <f t="shared" si="400"/>
        <v>1</v>
      </c>
      <c r="O1626" s="3" t="str">
        <f t="shared" si="401"/>
        <v>1</v>
      </c>
      <c r="P1626" s="3" t="str">
        <f t="shared" si="402"/>
        <v>0</v>
      </c>
      <c r="Q1626" s="3" t="str">
        <f t="shared" si="403"/>
        <v>1</v>
      </c>
      <c r="R1626" s="8">
        <f t="shared" si="404"/>
        <v>3</v>
      </c>
      <c r="S1626" s="6" t="str">
        <f t="shared" si="405"/>
        <v>일부잠식</v>
      </c>
      <c r="T1626" s="6">
        <f t="shared" si="406"/>
        <v>-47.099741551282172</v>
      </c>
      <c r="V1626" s="3" t="str">
        <f t="shared" si="407"/>
        <v>FAIL</v>
      </c>
      <c r="W1626" s="3" t="str">
        <f t="shared" si="408"/>
        <v>FAIL</v>
      </c>
      <c r="X1626" s="3" t="str">
        <f t="shared" si="409"/>
        <v>PASS</v>
      </c>
      <c r="Y1626" s="3" t="str">
        <f t="shared" si="410"/>
        <v>PASS</v>
      </c>
      <c r="Z1626" s="3" t="str">
        <f t="shared" si="411"/>
        <v>FAIL</v>
      </c>
      <c r="AA1626" s="17">
        <f t="shared" si="412"/>
        <v>1</v>
      </c>
      <c r="AB1626" s="3" t="str">
        <f t="shared" si="413"/>
        <v>A033430</v>
      </c>
      <c r="AC1626" s="13" t="str">
        <f t="shared" si="414"/>
        <v>한국자원투자개발</v>
      </c>
    </row>
    <row r="1627" spans="1:29" hidden="1">
      <c r="A1627" s="55">
        <f t="shared" si="415"/>
        <v>1619</v>
      </c>
      <c r="B1627" s="143" t="s">
        <v>521</v>
      </c>
      <c r="C1627" s="175" t="s">
        <v>3651</v>
      </c>
      <c r="D1627" s="37" t="s">
        <v>2288</v>
      </c>
      <c r="E1627" s="38">
        <v>43920</v>
      </c>
      <c r="F1627" s="39">
        <v>81628890</v>
      </c>
      <c r="G1627" s="39">
        <v>22747722</v>
      </c>
      <c r="H1627" s="88">
        <v>27.87</v>
      </c>
      <c r="I1627" s="47">
        <v>-323835</v>
      </c>
      <c r="J1627" s="47">
        <v>-126057</v>
      </c>
      <c r="K1627" s="47">
        <v>422113</v>
      </c>
      <c r="L1627" s="47">
        <v>-11819452</v>
      </c>
      <c r="N1627" s="3" t="str">
        <f t="shared" si="400"/>
        <v>1</v>
      </c>
      <c r="O1627" s="3" t="str">
        <f t="shared" si="401"/>
        <v>1</v>
      </c>
      <c r="P1627" s="3" t="str">
        <f t="shared" si="402"/>
        <v>0</v>
      </c>
      <c r="Q1627" s="3" t="str">
        <f t="shared" si="403"/>
        <v>1</v>
      </c>
      <c r="R1627" s="8">
        <f t="shared" si="404"/>
        <v>3</v>
      </c>
      <c r="S1627" s="6">
        <f t="shared" si="405"/>
        <v>27.87</v>
      </c>
      <c r="T1627" s="6">
        <f t="shared" si="406"/>
        <v>-14.513527012311449</v>
      </c>
      <c r="V1627" s="3" t="str">
        <f t="shared" si="407"/>
        <v>PASS</v>
      </c>
      <c r="W1627" s="3" t="str">
        <f t="shared" si="408"/>
        <v>PASS</v>
      </c>
      <c r="X1627" s="3" t="str">
        <f t="shared" si="409"/>
        <v>PASS</v>
      </c>
      <c r="Y1627" s="3" t="str">
        <f t="shared" si="410"/>
        <v>PASS</v>
      </c>
      <c r="Z1627" s="3" t="str">
        <f t="shared" si="411"/>
        <v>FAIL</v>
      </c>
      <c r="AA1627" s="17">
        <f t="shared" si="412"/>
        <v>3</v>
      </c>
      <c r="AB1627" s="3" t="str">
        <f t="shared" si="413"/>
        <v>A017650</v>
      </c>
      <c r="AC1627" s="13" t="str">
        <f t="shared" si="414"/>
        <v>대림제지</v>
      </c>
    </row>
    <row r="1628" spans="1:29" hidden="1">
      <c r="A1628" s="55">
        <f t="shared" si="415"/>
        <v>1620</v>
      </c>
      <c r="B1628" s="143" t="s">
        <v>1427</v>
      </c>
      <c r="C1628" s="175" t="s">
        <v>1949</v>
      </c>
      <c r="D1628" s="37" t="s">
        <v>2286</v>
      </c>
      <c r="E1628" s="38">
        <v>53016</v>
      </c>
      <c r="F1628" s="39">
        <v>31335138</v>
      </c>
      <c r="G1628" s="39">
        <v>18648927</v>
      </c>
      <c r="H1628" s="88">
        <v>59.51</v>
      </c>
      <c r="I1628" s="47">
        <v>-458977</v>
      </c>
      <c r="J1628" s="47">
        <v>-296747</v>
      </c>
      <c r="K1628" s="47">
        <v>354354</v>
      </c>
      <c r="L1628" s="47">
        <v>38043</v>
      </c>
      <c r="N1628" s="3" t="str">
        <f t="shared" si="400"/>
        <v>1</v>
      </c>
      <c r="O1628" s="3" t="str">
        <f t="shared" si="401"/>
        <v>1</v>
      </c>
      <c r="P1628" s="3" t="str">
        <f t="shared" si="402"/>
        <v>0</v>
      </c>
      <c r="Q1628" s="3" t="str">
        <f t="shared" si="403"/>
        <v>0</v>
      </c>
      <c r="R1628" s="8">
        <f t="shared" si="404"/>
        <v>2</v>
      </c>
      <c r="S1628" s="6">
        <f t="shared" si="405"/>
        <v>59.51</v>
      </c>
      <c r="T1628" s="6">
        <f t="shared" si="406"/>
        <v>-1.1594874737746488</v>
      </c>
      <c r="V1628" s="3" t="str">
        <f t="shared" si="407"/>
        <v>PASS</v>
      </c>
      <c r="W1628" s="3" t="str">
        <f t="shared" si="408"/>
        <v>PASS</v>
      </c>
      <c r="X1628" s="3" t="str">
        <f t="shared" si="409"/>
        <v>PASS</v>
      </c>
      <c r="Y1628" s="3" t="str">
        <f t="shared" si="410"/>
        <v>PASS</v>
      </c>
      <c r="Z1628" s="3" t="str">
        <f t="shared" si="411"/>
        <v>PASS</v>
      </c>
      <c r="AA1628" s="17">
        <f t="shared" si="412"/>
        <v>3</v>
      </c>
      <c r="AB1628" s="3" t="str">
        <f t="shared" si="413"/>
        <v>A106080</v>
      </c>
      <c r="AC1628" s="13" t="str">
        <f t="shared" si="414"/>
        <v>하이소닉</v>
      </c>
    </row>
    <row r="1629" spans="1:29">
      <c r="A1629" s="55">
        <f t="shared" si="415"/>
        <v>1621</v>
      </c>
      <c r="B1629" s="146" t="s">
        <v>562</v>
      </c>
      <c r="C1629" s="176" t="s">
        <v>1893</v>
      </c>
      <c r="D1629" s="40" t="s">
        <v>2288</v>
      </c>
      <c r="E1629" s="41">
        <v>70076</v>
      </c>
      <c r="F1629" s="42">
        <v>57038836</v>
      </c>
      <c r="G1629" s="42">
        <v>160911527</v>
      </c>
      <c r="H1629" s="89">
        <v>282.11</v>
      </c>
      <c r="I1629" s="48">
        <v>-3443219</v>
      </c>
      <c r="J1629" s="48">
        <v>-155043</v>
      </c>
      <c r="K1629" s="48">
        <v>-20526679</v>
      </c>
      <c r="L1629" s="48">
        <v>-13547827</v>
      </c>
      <c r="N1629" s="3" t="str">
        <f t="shared" si="400"/>
        <v>1</v>
      </c>
      <c r="O1629" s="3" t="str">
        <f t="shared" si="401"/>
        <v>1</v>
      </c>
      <c r="P1629" s="3" t="str">
        <f t="shared" si="402"/>
        <v>1</v>
      </c>
      <c r="Q1629" s="3" t="str">
        <f t="shared" si="403"/>
        <v>1</v>
      </c>
      <c r="R1629" s="8">
        <f t="shared" si="404"/>
        <v>4</v>
      </c>
      <c r="S1629" s="6">
        <f t="shared" si="405"/>
        <v>282.11</v>
      </c>
      <c r="T1629" s="6">
        <f t="shared" si="406"/>
        <v>-66.04757502414671</v>
      </c>
      <c r="V1629" s="3" t="str">
        <f t="shared" si="407"/>
        <v>PASS</v>
      </c>
      <c r="W1629" s="3" t="str">
        <f t="shared" si="408"/>
        <v>FAIL</v>
      </c>
      <c r="X1629" s="3" t="str">
        <f t="shared" si="409"/>
        <v>FAIL</v>
      </c>
      <c r="Y1629" s="3" t="str">
        <f t="shared" si="410"/>
        <v>FAIL</v>
      </c>
      <c r="Z1629" s="3" t="str">
        <f t="shared" si="411"/>
        <v>FAIL</v>
      </c>
      <c r="AA1629" s="17">
        <f t="shared" si="412"/>
        <v>1</v>
      </c>
      <c r="AB1629" s="3" t="str">
        <f t="shared" si="413"/>
        <v>A021050</v>
      </c>
      <c r="AC1629" s="13" t="str">
        <f t="shared" si="414"/>
        <v>서원</v>
      </c>
    </row>
    <row r="1630" spans="1:29" hidden="1">
      <c r="A1630" s="55">
        <f t="shared" si="415"/>
        <v>1622</v>
      </c>
      <c r="B1630" s="143" t="s">
        <v>2029</v>
      </c>
      <c r="C1630" s="175" t="s">
        <v>3626</v>
      </c>
      <c r="D1630" s="37" t="s">
        <v>2289</v>
      </c>
      <c r="E1630" s="38">
        <v>47474</v>
      </c>
      <c r="F1630" s="39">
        <v>74570616</v>
      </c>
      <c r="G1630" s="39">
        <v>51298838</v>
      </c>
      <c r="H1630" s="88">
        <v>68.790000000000006</v>
      </c>
      <c r="I1630" s="47">
        <v>983116</v>
      </c>
      <c r="J1630" s="47">
        <v>646723</v>
      </c>
      <c r="K1630" s="47">
        <v>784568</v>
      </c>
      <c r="L1630" s="47">
        <v>-621796</v>
      </c>
      <c r="N1630" s="3" t="str">
        <f t="shared" si="400"/>
        <v>0</v>
      </c>
      <c r="O1630" s="3" t="str">
        <f t="shared" si="401"/>
        <v>0</v>
      </c>
      <c r="P1630" s="3" t="str">
        <f t="shared" si="402"/>
        <v>0</v>
      </c>
      <c r="Q1630" s="3" t="str">
        <f t="shared" si="403"/>
        <v>1</v>
      </c>
      <c r="R1630" s="8">
        <f t="shared" si="404"/>
        <v>1</v>
      </c>
      <c r="S1630" s="6">
        <f t="shared" si="405"/>
        <v>68.790000000000006</v>
      </c>
      <c r="T1630" s="6">
        <f t="shared" si="406"/>
        <v>2.403910677095654</v>
      </c>
      <c r="V1630" s="3" t="str">
        <f t="shared" si="407"/>
        <v>PASS</v>
      </c>
      <c r="W1630" s="3" t="str">
        <f t="shared" si="408"/>
        <v>PASS</v>
      </c>
      <c r="X1630" s="3" t="str">
        <f t="shared" si="409"/>
        <v>PASS</v>
      </c>
      <c r="Y1630" s="3" t="str">
        <f t="shared" si="410"/>
        <v>PASS</v>
      </c>
      <c r="Z1630" s="3" t="str">
        <f t="shared" si="411"/>
        <v>PASS</v>
      </c>
      <c r="AA1630" s="17">
        <f t="shared" si="412"/>
        <v>3</v>
      </c>
      <c r="AB1630" s="3" t="str">
        <f t="shared" si="413"/>
        <v>A019770</v>
      </c>
      <c r="AC1630" s="13" t="str">
        <f t="shared" si="414"/>
        <v>서연탑메탈</v>
      </c>
    </row>
    <row r="1631" spans="1:29" hidden="1">
      <c r="A1631" s="55">
        <f t="shared" si="415"/>
        <v>1623</v>
      </c>
      <c r="B1631" s="143" t="s">
        <v>2498</v>
      </c>
      <c r="C1631" s="175" t="s">
        <v>3545</v>
      </c>
      <c r="D1631" s="37" t="s">
        <v>2286</v>
      </c>
      <c r="E1631" s="38">
        <v>48633</v>
      </c>
      <c r="F1631" s="39"/>
      <c r="G1631" s="39"/>
      <c r="H1631" s="88"/>
      <c r="I1631" s="47">
        <v>5881126</v>
      </c>
      <c r="J1631" s="47"/>
      <c r="K1631" s="47">
        <v>2542204</v>
      </c>
      <c r="L1631" s="47"/>
      <c r="N1631" s="3" t="str">
        <f t="shared" si="400"/>
        <v>0</v>
      </c>
      <c r="O1631" s="3" t="str">
        <f t="shared" si="401"/>
        <v>1</v>
      </c>
      <c r="P1631" s="3" t="str">
        <f t="shared" si="402"/>
        <v>0</v>
      </c>
      <c r="Q1631" s="3" t="str">
        <f t="shared" si="403"/>
        <v>1</v>
      </c>
      <c r="R1631" s="8">
        <f t="shared" si="404"/>
        <v>2</v>
      </c>
      <c r="S1631" s="6">
        <f t="shared" si="405"/>
        <v>0</v>
      </c>
      <c r="T1631" s="6" t="e">
        <f t="shared" si="406"/>
        <v>#DIV/0!</v>
      </c>
      <c r="V1631" s="3" t="str">
        <f t="shared" si="407"/>
        <v>PASS</v>
      </c>
      <c r="W1631" s="3" t="str">
        <f t="shared" si="408"/>
        <v>PASS</v>
      </c>
      <c r="X1631" s="3" t="str">
        <f t="shared" si="409"/>
        <v>PASS</v>
      </c>
      <c r="Y1631" s="3" t="str">
        <f t="shared" si="410"/>
        <v>PASS</v>
      </c>
      <c r="Z1631" s="3" t="str">
        <f t="shared" si="411"/>
        <v/>
      </c>
      <c r="AA1631" s="17">
        <f t="shared" si="412"/>
        <v>3</v>
      </c>
      <c r="AB1631" s="3" t="str">
        <f t="shared" si="413"/>
        <v>A131760</v>
      </c>
      <c r="AC1631" s="13" t="str">
        <f t="shared" si="414"/>
        <v>파인텍</v>
      </c>
    </row>
    <row r="1632" spans="1:29" hidden="1">
      <c r="A1632" s="55">
        <f t="shared" si="415"/>
        <v>1624</v>
      </c>
      <c r="B1632" s="143" t="s">
        <v>1183</v>
      </c>
      <c r="C1632" s="175" t="s">
        <v>3772</v>
      </c>
      <c r="D1632" s="37" t="s">
        <v>2286</v>
      </c>
      <c r="E1632" s="38">
        <v>29826</v>
      </c>
      <c r="F1632" s="39">
        <v>13092118</v>
      </c>
      <c r="G1632" s="39">
        <v>11126146</v>
      </c>
      <c r="H1632" s="88">
        <v>84.98</v>
      </c>
      <c r="I1632" s="47">
        <v>718612</v>
      </c>
      <c r="J1632" s="47">
        <v>-870921</v>
      </c>
      <c r="K1632" s="47">
        <v>-112840</v>
      </c>
      <c r="L1632" s="47">
        <v>121685</v>
      </c>
      <c r="N1632" s="3" t="str">
        <f t="shared" si="400"/>
        <v>0</v>
      </c>
      <c r="O1632" s="3" t="str">
        <f t="shared" si="401"/>
        <v>1</v>
      </c>
      <c r="P1632" s="3" t="str">
        <f t="shared" si="402"/>
        <v>1</v>
      </c>
      <c r="Q1632" s="3" t="str">
        <f t="shared" si="403"/>
        <v>0</v>
      </c>
      <c r="R1632" s="8">
        <f t="shared" si="404"/>
        <v>2</v>
      </c>
      <c r="S1632" s="6">
        <f t="shared" si="405"/>
        <v>84.98</v>
      </c>
      <c r="T1632" s="6">
        <f t="shared" si="406"/>
        <v>-1.0958043610667121</v>
      </c>
      <c r="V1632" s="3" t="str">
        <f t="shared" si="407"/>
        <v>PASS</v>
      </c>
      <c r="W1632" s="3" t="str">
        <f t="shared" si="408"/>
        <v>PASS</v>
      </c>
      <c r="X1632" s="3" t="str">
        <f t="shared" si="409"/>
        <v>PASS</v>
      </c>
      <c r="Y1632" s="3" t="str">
        <f t="shared" si="410"/>
        <v>PASS</v>
      </c>
      <c r="Z1632" s="3" t="str">
        <f t="shared" si="411"/>
        <v>PASS</v>
      </c>
      <c r="AA1632" s="17">
        <f t="shared" si="412"/>
        <v>3</v>
      </c>
      <c r="AB1632" s="3" t="str">
        <f t="shared" si="413"/>
        <v>A072770</v>
      </c>
      <c r="AC1632" s="13" t="str">
        <f t="shared" si="414"/>
        <v>네오디안테크놀로지</v>
      </c>
    </row>
    <row r="1633" spans="1:29">
      <c r="A1633" s="55">
        <f t="shared" si="415"/>
        <v>1625</v>
      </c>
      <c r="B1633" s="143" t="s">
        <v>621</v>
      </c>
      <c r="C1633" s="175" t="s">
        <v>3595</v>
      </c>
      <c r="D1633" s="37" t="s">
        <v>2288</v>
      </c>
      <c r="E1633" s="38">
        <v>48491</v>
      </c>
      <c r="F1633" s="39">
        <v>96948464</v>
      </c>
      <c r="G1633" s="39">
        <v>152772135</v>
      </c>
      <c r="H1633" s="88">
        <v>157.58000000000001</v>
      </c>
      <c r="I1633" s="47">
        <v>-1907062</v>
      </c>
      <c r="J1633" s="47">
        <v>-1578041</v>
      </c>
      <c r="K1633" s="47">
        <v>-574417</v>
      </c>
      <c r="L1633" s="47">
        <v>-6925210</v>
      </c>
      <c r="N1633" s="3" t="str">
        <f t="shared" si="400"/>
        <v>1</v>
      </c>
      <c r="O1633" s="3" t="str">
        <f t="shared" si="401"/>
        <v>1</v>
      </c>
      <c r="P1633" s="3" t="str">
        <f t="shared" si="402"/>
        <v>1</v>
      </c>
      <c r="Q1633" s="3" t="str">
        <f t="shared" si="403"/>
        <v>1</v>
      </c>
      <c r="R1633" s="8">
        <f t="shared" si="404"/>
        <v>4</v>
      </c>
      <c r="S1633" s="6">
        <f t="shared" si="405"/>
        <v>157.58000000000001</v>
      </c>
      <c r="T1633" s="6">
        <f t="shared" si="406"/>
        <v>-11.33048379188349</v>
      </c>
      <c r="V1633" s="3" t="str">
        <f t="shared" si="407"/>
        <v>PASS</v>
      </c>
      <c r="W1633" s="3" t="str">
        <f t="shared" si="408"/>
        <v>PASS</v>
      </c>
      <c r="X1633" s="3" t="str">
        <f t="shared" si="409"/>
        <v>FAIL</v>
      </c>
      <c r="Y1633" s="3" t="str">
        <f t="shared" si="410"/>
        <v>FAIL</v>
      </c>
      <c r="Z1633" s="3" t="str">
        <f t="shared" si="411"/>
        <v>FAIL</v>
      </c>
      <c r="AA1633" s="17">
        <f t="shared" si="412"/>
        <v>2</v>
      </c>
      <c r="AB1633" s="3" t="str">
        <f t="shared" si="413"/>
        <v>A025820</v>
      </c>
      <c r="AC1633" s="13" t="str">
        <f t="shared" si="414"/>
        <v>이구산업</v>
      </c>
    </row>
    <row r="1634" spans="1:29" hidden="1">
      <c r="A1634" s="55">
        <f t="shared" si="415"/>
        <v>1626</v>
      </c>
      <c r="B1634" s="146" t="s">
        <v>2308</v>
      </c>
      <c r="C1634" s="176" t="s">
        <v>3614</v>
      </c>
      <c r="D1634" s="40" t="s">
        <v>2286</v>
      </c>
      <c r="E1634" s="41">
        <v>46969</v>
      </c>
      <c r="F1634" s="42">
        <v>49750569</v>
      </c>
      <c r="G1634" s="42">
        <v>11517020</v>
      </c>
      <c r="H1634" s="89">
        <v>23.15</v>
      </c>
      <c r="I1634" s="48">
        <v>1944174</v>
      </c>
      <c r="J1634" s="48">
        <v>1185919</v>
      </c>
      <c r="K1634" s="48">
        <v>1602255</v>
      </c>
      <c r="L1634" s="48">
        <v>661482</v>
      </c>
      <c r="N1634" s="3" t="str">
        <f t="shared" si="400"/>
        <v>0</v>
      </c>
      <c r="O1634" s="3" t="str">
        <f t="shared" si="401"/>
        <v>0</v>
      </c>
      <c r="P1634" s="3" t="str">
        <f t="shared" si="402"/>
        <v>0</v>
      </c>
      <c r="Q1634" s="3" t="str">
        <f t="shared" si="403"/>
        <v>0</v>
      </c>
      <c r="R1634" s="8">
        <f t="shared" si="404"/>
        <v>0</v>
      </c>
      <c r="S1634" s="6">
        <f t="shared" si="405"/>
        <v>23.15</v>
      </c>
      <c r="T1634" s="6">
        <f t="shared" si="406"/>
        <v>10.841745347676325</v>
      </c>
      <c r="V1634" s="3" t="str">
        <f t="shared" si="407"/>
        <v>PASS</v>
      </c>
      <c r="W1634" s="3" t="str">
        <f t="shared" si="408"/>
        <v>PASS</v>
      </c>
      <c r="X1634" s="3" t="str">
        <f t="shared" si="409"/>
        <v>PASS</v>
      </c>
      <c r="Y1634" s="3" t="str">
        <f t="shared" si="410"/>
        <v>PASS</v>
      </c>
      <c r="Z1634" s="3" t="str">
        <f t="shared" si="411"/>
        <v>PASS</v>
      </c>
      <c r="AA1634" s="17">
        <f t="shared" si="412"/>
        <v>3</v>
      </c>
      <c r="AB1634" s="3" t="str">
        <f t="shared" si="413"/>
        <v>A134580</v>
      </c>
      <c r="AC1634" s="13" t="str">
        <f t="shared" si="414"/>
        <v>디엠티</v>
      </c>
    </row>
    <row r="1635" spans="1:29" hidden="1">
      <c r="A1635" s="55">
        <f t="shared" si="415"/>
        <v>1627</v>
      </c>
      <c r="B1635" s="143" t="s">
        <v>158</v>
      </c>
      <c r="C1635" s="175" t="s">
        <v>3645</v>
      </c>
      <c r="D1635" s="37" t="s">
        <v>2293</v>
      </c>
      <c r="E1635" s="38">
        <v>48488</v>
      </c>
      <c r="F1635" s="39">
        <v>47917827</v>
      </c>
      <c r="G1635" s="39">
        <v>31441658</v>
      </c>
      <c r="H1635" s="88">
        <v>65.62</v>
      </c>
      <c r="I1635" s="47">
        <v>320975</v>
      </c>
      <c r="J1635" s="47">
        <v>693022</v>
      </c>
      <c r="K1635" s="47">
        <v>129116</v>
      </c>
      <c r="L1635" s="47">
        <v>283817</v>
      </c>
      <c r="N1635" s="3" t="str">
        <f t="shared" si="400"/>
        <v>0</v>
      </c>
      <c r="O1635" s="3" t="str">
        <f t="shared" si="401"/>
        <v>0</v>
      </c>
      <c r="P1635" s="3" t="str">
        <f t="shared" si="402"/>
        <v>0</v>
      </c>
      <c r="Q1635" s="3" t="str">
        <f t="shared" si="403"/>
        <v>0</v>
      </c>
      <c r="R1635" s="8">
        <f t="shared" si="404"/>
        <v>0</v>
      </c>
      <c r="S1635" s="6">
        <f t="shared" si="405"/>
        <v>65.62</v>
      </c>
      <c r="T1635" s="6">
        <f t="shared" si="406"/>
        <v>2.9778687585311414</v>
      </c>
      <c r="V1635" s="3" t="str">
        <f t="shared" si="407"/>
        <v>PASS</v>
      </c>
      <c r="W1635" s="3" t="str">
        <f t="shared" si="408"/>
        <v>PASS</v>
      </c>
      <c r="X1635" s="3" t="str">
        <f t="shared" si="409"/>
        <v>PASS</v>
      </c>
      <c r="Y1635" s="3" t="str">
        <f t="shared" si="410"/>
        <v>PASS</v>
      </c>
      <c r="Z1635" s="3" t="str">
        <f t="shared" si="411"/>
        <v>PASS</v>
      </c>
      <c r="AA1635" s="17">
        <f t="shared" si="412"/>
        <v>3</v>
      </c>
      <c r="AB1635" s="3" t="str">
        <f t="shared" si="413"/>
        <v>A003310</v>
      </c>
      <c r="AC1635" s="13" t="str">
        <f t="shared" si="414"/>
        <v>대주산업</v>
      </c>
    </row>
    <row r="1636" spans="1:29" hidden="1">
      <c r="A1636" s="55">
        <f t="shared" si="415"/>
        <v>1628</v>
      </c>
      <c r="B1636" s="143" t="s">
        <v>2110</v>
      </c>
      <c r="C1636" s="175" t="s">
        <v>3671</v>
      </c>
      <c r="D1636" s="37" t="s">
        <v>2287</v>
      </c>
      <c r="E1636" s="38">
        <v>41140</v>
      </c>
      <c r="F1636" s="39">
        <v>34846664</v>
      </c>
      <c r="G1636" s="39">
        <v>13114308</v>
      </c>
      <c r="H1636" s="88">
        <v>37.630000000000003</v>
      </c>
      <c r="I1636" s="47">
        <v>289240</v>
      </c>
      <c r="J1636" s="47">
        <v>385228</v>
      </c>
      <c r="K1636" s="47">
        <v>440471</v>
      </c>
      <c r="L1636" s="47">
        <v>922978</v>
      </c>
      <c r="N1636" s="3" t="str">
        <f t="shared" si="400"/>
        <v>0</v>
      </c>
      <c r="O1636" s="3" t="str">
        <f t="shared" si="401"/>
        <v>0</v>
      </c>
      <c r="P1636" s="3" t="str">
        <f t="shared" si="402"/>
        <v>0</v>
      </c>
      <c r="Q1636" s="3" t="str">
        <f t="shared" si="403"/>
        <v>0</v>
      </c>
      <c r="R1636" s="8">
        <f t="shared" si="404"/>
        <v>0</v>
      </c>
      <c r="S1636" s="6">
        <f t="shared" si="405"/>
        <v>37.630000000000003</v>
      </c>
      <c r="T1636" s="6">
        <f t="shared" si="406"/>
        <v>5.848241312281715</v>
      </c>
      <c r="V1636" s="3" t="str">
        <f t="shared" si="407"/>
        <v>PASS</v>
      </c>
      <c r="W1636" s="3" t="str">
        <f t="shared" si="408"/>
        <v>PASS</v>
      </c>
      <c r="X1636" s="3" t="str">
        <f t="shared" si="409"/>
        <v>PASS</v>
      </c>
      <c r="Y1636" s="3" t="str">
        <f t="shared" si="410"/>
        <v>PASS</v>
      </c>
      <c r="Z1636" s="3" t="str">
        <f t="shared" si="411"/>
        <v>PASS</v>
      </c>
      <c r="AA1636" s="17">
        <f t="shared" si="412"/>
        <v>3</v>
      </c>
      <c r="AB1636" s="3" t="str">
        <f t="shared" si="413"/>
        <v>A123570</v>
      </c>
      <c r="AC1636" s="13" t="str">
        <f t="shared" si="414"/>
        <v>이엠넷</v>
      </c>
    </row>
    <row r="1637" spans="1:29" hidden="1">
      <c r="A1637" s="55">
        <f t="shared" si="415"/>
        <v>1629</v>
      </c>
      <c r="B1637" s="143" t="s">
        <v>1045</v>
      </c>
      <c r="C1637" s="175" t="s">
        <v>1677</v>
      </c>
      <c r="D1637" s="37" t="s">
        <v>2288</v>
      </c>
      <c r="E1637" s="38">
        <v>51518</v>
      </c>
      <c r="F1637" s="39">
        <v>17202196</v>
      </c>
      <c r="G1637" s="39">
        <v>13430148</v>
      </c>
      <c r="H1637" s="88">
        <v>78.069999999999993</v>
      </c>
      <c r="I1637" s="47">
        <v>212482</v>
      </c>
      <c r="J1637" s="47">
        <v>187830</v>
      </c>
      <c r="K1637" s="47">
        <v>-911586</v>
      </c>
      <c r="L1637" s="47">
        <v>-11342500</v>
      </c>
      <c r="N1637" s="3" t="str">
        <f t="shared" si="400"/>
        <v>0</v>
      </c>
      <c r="O1637" s="3" t="str">
        <f t="shared" si="401"/>
        <v>0</v>
      </c>
      <c r="P1637" s="3" t="str">
        <f t="shared" si="402"/>
        <v>1</v>
      </c>
      <c r="Q1637" s="3" t="str">
        <f t="shared" si="403"/>
        <v>1</v>
      </c>
      <c r="R1637" s="8">
        <f t="shared" si="404"/>
        <v>2</v>
      </c>
      <c r="S1637" s="6">
        <f t="shared" si="405"/>
        <v>78.069999999999993</v>
      </c>
      <c r="T1637" s="6">
        <f t="shared" si="406"/>
        <v>-68.908492845913401</v>
      </c>
      <c r="V1637" s="3" t="str">
        <f t="shared" si="407"/>
        <v>PASS</v>
      </c>
      <c r="W1637" s="3" t="str">
        <f t="shared" si="408"/>
        <v>PASS</v>
      </c>
      <c r="X1637" s="3" t="str">
        <f t="shared" si="409"/>
        <v>PASS</v>
      </c>
      <c r="Y1637" s="3" t="str">
        <f t="shared" si="410"/>
        <v>PASS</v>
      </c>
      <c r="Z1637" s="3" t="str">
        <f t="shared" si="411"/>
        <v>FAIL</v>
      </c>
      <c r="AA1637" s="17">
        <f t="shared" si="412"/>
        <v>3</v>
      </c>
      <c r="AB1637" s="3" t="str">
        <f t="shared" si="413"/>
        <v>A058370</v>
      </c>
      <c r="AC1637" s="13" t="str">
        <f t="shared" si="414"/>
        <v>금성테크</v>
      </c>
    </row>
    <row r="1638" spans="1:29" hidden="1">
      <c r="A1638" s="55">
        <f t="shared" si="415"/>
        <v>1630</v>
      </c>
      <c r="B1638" s="143" t="s">
        <v>350</v>
      </c>
      <c r="C1638" s="175" t="s">
        <v>3642</v>
      </c>
      <c r="D1638" s="37" t="s">
        <v>2289</v>
      </c>
      <c r="E1638" s="38">
        <v>36139</v>
      </c>
      <c r="F1638" s="39">
        <v>47023911</v>
      </c>
      <c r="G1638" s="39">
        <v>22345244</v>
      </c>
      <c r="H1638" s="88">
        <v>47.52</v>
      </c>
      <c r="I1638" s="47">
        <v>588139</v>
      </c>
      <c r="J1638" s="47">
        <v>519389</v>
      </c>
      <c r="K1638" s="47">
        <v>332160</v>
      </c>
      <c r="L1638" s="47">
        <v>2917967</v>
      </c>
      <c r="N1638" s="3" t="str">
        <f t="shared" si="400"/>
        <v>0</v>
      </c>
      <c r="O1638" s="3" t="str">
        <f t="shared" si="401"/>
        <v>0</v>
      </c>
      <c r="P1638" s="3" t="str">
        <f t="shared" si="402"/>
        <v>0</v>
      </c>
      <c r="Q1638" s="3" t="str">
        <f t="shared" si="403"/>
        <v>0</v>
      </c>
      <c r="R1638" s="8">
        <f t="shared" si="404"/>
        <v>0</v>
      </c>
      <c r="S1638" s="6">
        <f t="shared" si="405"/>
        <v>47.52</v>
      </c>
      <c r="T1638" s="6">
        <f t="shared" si="406"/>
        <v>9.2668919010160593</v>
      </c>
      <c r="V1638" s="3" t="str">
        <f t="shared" si="407"/>
        <v>PASS</v>
      </c>
      <c r="W1638" s="3" t="str">
        <f t="shared" si="408"/>
        <v>PASS</v>
      </c>
      <c r="X1638" s="3" t="str">
        <f t="shared" si="409"/>
        <v>PASS</v>
      </c>
      <c r="Y1638" s="3" t="str">
        <f t="shared" si="410"/>
        <v>PASS</v>
      </c>
      <c r="Z1638" s="3" t="str">
        <f t="shared" si="411"/>
        <v>PASS</v>
      </c>
      <c r="AA1638" s="17">
        <f t="shared" si="412"/>
        <v>3</v>
      </c>
      <c r="AB1638" s="3" t="str">
        <f t="shared" si="413"/>
        <v>A008900</v>
      </c>
      <c r="AC1638" s="13" t="str">
        <f t="shared" si="414"/>
        <v>티이씨앤코</v>
      </c>
    </row>
    <row r="1639" spans="1:29" hidden="1">
      <c r="A1639" s="55">
        <f t="shared" si="415"/>
        <v>1631</v>
      </c>
      <c r="B1639" s="146" t="s">
        <v>2081</v>
      </c>
      <c r="C1639" s="176" t="s">
        <v>3647</v>
      </c>
      <c r="D1639" s="40" t="s">
        <v>2289</v>
      </c>
      <c r="E1639" s="41">
        <v>44541</v>
      </c>
      <c r="F1639" s="42">
        <v>76074437</v>
      </c>
      <c r="G1639" s="42">
        <v>21002179</v>
      </c>
      <c r="H1639" s="89">
        <v>27.61</v>
      </c>
      <c r="I1639" s="48">
        <v>789468</v>
      </c>
      <c r="J1639" s="48">
        <v>1217595</v>
      </c>
      <c r="K1639" s="48">
        <v>1497488</v>
      </c>
      <c r="L1639" s="48">
        <v>519927</v>
      </c>
      <c r="N1639" s="3" t="str">
        <f t="shared" si="400"/>
        <v>0</v>
      </c>
      <c r="O1639" s="3" t="str">
        <f t="shared" si="401"/>
        <v>0</v>
      </c>
      <c r="P1639" s="3" t="str">
        <f t="shared" si="402"/>
        <v>0</v>
      </c>
      <c r="Q1639" s="3" t="str">
        <f t="shared" si="403"/>
        <v>0</v>
      </c>
      <c r="R1639" s="8">
        <f t="shared" si="404"/>
        <v>0</v>
      </c>
      <c r="S1639" s="6">
        <f t="shared" si="405"/>
        <v>27.61</v>
      </c>
      <c r="T1639" s="6">
        <f t="shared" si="406"/>
        <v>5.29018440189048</v>
      </c>
      <c r="V1639" s="3" t="str">
        <f t="shared" si="407"/>
        <v>PASS</v>
      </c>
      <c r="W1639" s="3" t="str">
        <f t="shared" si="408"/>
        <v>PASS</v>
      </c>
      <c r="X1639" s="3" t="str">
        <f t="shared" si="409"/>
        <v>PASS</v>
      </c>
      <c r="Y1639" s="3" t="str">
        <f t="shared" si="410"/>
        <v>PASS</v>
      </c>
      <c r="Z1639" s="3" t="str">
        <f t="shared" si="411"/>
        <v>PASS</v>
      </c>
      <c r="AA1639" s="17">
        <f t="shared" si="412"/>
        <v>3</v>
      </c>
      <c r="AB1639" s="3" t="str">
        <f t="shared" si="413"/>
        <v>A105740</v>
      </c>
      <c r="AC1639" s="13" t="str">
        <f t="shared" si="414"/>
        <v>디케이락</v>
      </c>
    </row>
    <row r="1640" spans="1:29">
      <c r="A1640" s="55">
        <f t="shared" si="415"/>
        <v>1632</v>
      </c>
      <c r="B1640" s="143" t="s">
        <v>1126</v>
      </c>
      <c r="C1640" s="175" t="s">
        <v>1725</v>
      </c>
      <c r="D1640" s="37" t="s">
        <v>2287</v>
      </c>
      <c r="E1640" s="38">
        <v>49199</v>
      </c>
      <c r="F1640" s="39">
        <v>35091846</v>
      </c>
      <c r="G1640" s="39">
        <v>91495856</v>
      </c>
      <c r="H1640" s="88">
        <v>260.73</v>
      </c>
      <c r="I1640" s="47">
        <v>-2046121</v>
      </c>
      <c r="J1640" s="47">
        <v>1520791</v>
      </c>
      <c r="K1640" s="47">
        <v>1405079</v>
      </c>
      <c r="L1640" s="47">
        <v>-495886</v>
      </c>
      <c r="N1640" s="3" t="str">
        <f t="shared" si="400"/>
        <v>1</v>
      </c>
      <c r="O1640" s="3" t="str">
        <f t="shared" si="401"/>
        <v>0</v>
      </c>
      <c r="P1640" s="3" t="str">
        <f t="shared" si="402"/>
        <v>0</v>
      </c>
      <c r="Q1640" s="3" t="str">
        <f t="shared" si="403"/>
        <v>1</v>
      </c>
      <c r="R1640" s="8">
        <f t="shared" si="404"/>
        <v>2</v>
      </c>
      <c r="S1640" s="6">
        <f t="shared" si="405"/>
        <v>260.73</v>
      </c>
      <c r="T1640" s="6">
        <f t="shared" si="406"/>
        <v>1.0938808975737555</v>
      </c>
      <c r="V1640" s="3" t="str">
        <f t="shared" si="407"/>
        <v>PASS</v>
      </c>
      <c r="W1640" s="3" t="str">
        <f t="shared" si="408"/>
        <v>FAIL</v>
      </c>
      <c r="X1640" s="3" t="str">
        <f t="shared" si="409"/>
        <v>PASS</v>
      </c>
      <c r="Y1640" s="3" t="str">
        <f t="shared" si="410"/>
        <v>PASS</v>
      </c>
      <c r="Z1640" s="3" t="str">
        <f t="shared" si="411"/>
        <v>PASS</v>
      </c>
      <c r="AA1640" s="17">
        <f t="shared" si="412"/>
        <v>2</v>
      </c>
      <c r="AB1640" s="3" t="str">
        <f t="shared" si="413"/>
        <v>A066590</v>
      </c>
      <c r="AC1640" s="13" t="str">
        <f t="shared" si="414"/>
        <v>우수AMS</v>
      </c>
    </row>
    <row r="1641" spans="1:29" hidden="1">
      <c r="A1641" s="55">
        <f t="shared" si="415"/>
        <v>1633</v>
      </c>
      <c r="B1641" s="143" t="s">
        <v>832</v>
      </c>
      <c r="C1641" s="175" t="s">
        <v>3695</v>
      </c>
      <c r="D1641" s="37" t="s">
        <v>2289</v>
      </c>
      <c r="E1641" s="38">
        <v>46155</v>
      </c>
      <c r="F1641" s="39">
        <v>51954402</v>
      </c>
      <c r="G1641" s="39">
        <v>18196067</v>
      </c>
      <c r="H1641" s="88">
        <v>35.020000000000003</v>
      </c>
      <c r="I1641" s="47">
        <v>280189</v>
      </c>
      <c r="J1641" s="47">
        <v>602317</v>
      </c>
      <c r="K1641" s="47">
        <v>272116</v>
      </c>
      <c r="L1641" s="47">
        <v>578691</v>
      </c>
      <c r="N1641" s="3" t="str">
        <f t="shared" si="400"/>
        <v>0</v>
      </c>
      <c r="O1641" s="3" t="str">
        <f t="shared" si="401"/>
        <v>0</v>
      </c>
      <c r="P1641" s="3" t="str">
        <f t="shared" si="402"/>
        <v>0</v>
      </c>
      <c r="Q1641" s="3" t="str">
        <f t="shared" si="403"/>
        <v>0</v>
      </c>
      <c r="R1641" s="8">
        <f t="shared" si="404"/>
        <v>0</v>
      </c>
      <c r="S1641" s="6">
        <f t="shared" si="405"/>
        <v>35.020000000000003</v>
      </c>
      <c r="T1641" s="6">
        <f t="shared" si="406"/>
        <v>3.3362197105069171</v>
      </c>
      <c r="V1641" s="3" t="str">
        <f t="shared" si="407"/>
        <v>PASS</v>
      </c>
      <c r="W1641" s="3" t="str">
        <f t="shared" si="408"/>
        <v>PASS</v>
      </c>
      <c r="X1641" s="3" t="str">
        <f t="shared" si="409"/>
        <v>PASS</v>
      </c>
      <c r="Y1641" s="3" t="str">
        <f t="shared" si="410"/>
        <v>PASS</v>
      </c>
      <c r="Z1641" s="3" t="str">
        <f t="shared" si="411"/>
        <v>PASS</v>
      </c>
      <c r="AA1641" s="17">
        <f t="shared" si="412"/>
        <v>3</v>
      </c>
      <c r="AB1641" s="3" t="str">
        <f t="shared" si="413"/>
        <v>A039610</v>
      </c>
      <c r="AC1641" s="13" t="str">
        <f t="shared" si="414"/>
        <v>화성</v>
      </c>
    </row>
    <row r="1642" spans="1:29" hidden="1">
      <c r="A1642" s="55">
        <f t="shared" si="415"/>
        <v>1634</v>
      </c>
      <c r="B1642" s="143" t="s">
        <v>143</v>
      </c>
      <c r="C1642" s="175" t="s">
        <v>3678</v>
      </c>
      <c r="D1642" s="37" t="s">
        <v>2289</v>
      </c>
      <c r="E1642" s="38">
        <v>39918</v>
      </c>
      <c r="F1642" s="39">
        <v>90679737</v>
      </c>
      <c r="G1642" s="39">
        <v>132763992</v>
      </c>
      <c r="H1642" s="88">
        <v>146.41</v>
      </c>
      <c r="I1642" s="47">
        <v>-947267</v>
      </c>
      <c r="J1642" s="47">
        <v>-1863465</v>
      </c>
      <c r="K1642" s="47">
        <v>-873037</v>
      </c>
      <c r="L1642" s="47">
        <v>-4263698</v>
      </c>
      <c r="N1642" s="3" t="str">
        <f t="shared" si="400"/>
        <v>1</v>
      </c>
      <c r="O1642" s="3" t="str">
        <f t="shared" si="401"/>
        <v>1</v>
      </c>
      <c r="P1642" s="3" t="str">
        <f t="shared" si="402"/>
        <v>1</v>
      </c>
      <c r="Q1642" s="3" t="str">
        <f t="shared" si="403"/>
        <v>1</v>
      </c>
      <c r="R1642" s="8">
        <f t="shared" si="404"/>
        <v>4</v>
      </c>
      <c r="S1642" s="6">
        <f t="shared" si="405"/>
        <v>146.41</v>
      </c>
      <c r="T1642" s="6">
        <f t="shared" si="406"/>
        <v>-8.7643251545822203</v>
      </c>
      <c r="V1642" s="3" t="str">
        <f t="shared" si="407"/>
        <v>PASS</v>
      </c>
      <c r="W1642" s="3" t="str">
        <f t="shared" si="408"/>
        <v>PASS</v>
      </c>
      <c r="X1642" s="3" t="str">
        <f t="shared" si="409"/>
        <v>PASS</v>
      </c>
      <c r="Y1642" s="3" t="str">
        <f t="shared" si="410"/>
        <v>FAIL</v>
      </c>
      <c r="Z1642" s="3" t="str">
        <f t="shared" si="411"/>
        <v>PASS</v>
      </c>
      <c r="AA1642" s="17">
        <f t="shared" si="412"/>
        <v>3</v>
      </c>
      <c r="AB1642" s="3" t="str">
        <f t="shared" si="413"/>
        <v>A003010</v>
      </c>
      <c r="AC1642" s="13" t="str">
        <f t="shared" si="414"/>
        <v>혜인</v>
      </c>
    </row>
    <row r="1643" spans="1:29">
      <c r="A1643" s="55">
        <f t="shared" si="415"/>
        <v>1635</v>
      </c>
      <c r="B1643" s="143" t="s">
        <v>889</v>
      </c>
      <c r="C1643" s="175" t="s">
        <v>3666</v>
      </c>
      <c r="D1643" s="37" t="s">
        <v>2286</v>
      </c>
      <c r="E1643" s="38">
        <v>42514</v>
      </c>
      <c r="F1643" s="39">
        <v>19825694</v>
      </c>
      <c r="G1643" s="39">
        <v>8641300</v>
      </c>
      <c r="H1643" s="88">
        <v>43.59</v>
      </c>
      <c r="I1643" s="47">
        <v>-331052</v>
      </c>
      <c r="J1643" s="47">
        <v>-604069</v>
      </c>
      <c r="K1643" s="47">
        <v>-2816940</v>
      </c>
      <c r="L1643" s="47">
        <v>-1539934</v>
      </c>
      <c r="N1643" s="3" t="str">
        <f t="shared" si="400"/>
        <v>1</v>
      </c>
      <c r="O1643" s="3" t="str">
        <f t="shared" si="401"/>
        <v>1</v>
      </c>
      <c r="P1643" s="3" t="str">
        <f t="shared" si="402"/>
        <v>1</v>
      </c>
      <c r="Q1643" s="3" t="str">
        <f t="shared" si="403"/>
        <v>1</v>
      </c>
      <c r="R1643" s="8">
        <f t="shared" si="404"/>
        <v>4</v>
      </c>
      <c r="S1643" s="6">
        <f t="shared" si="405"/>
        <v>43.59</v>
      </c>
      <c r="T1643" s="6">
        <f t="shared" si="406"/>
        <v>-26.692609096054849</v>
      </c>
      <c r="V1643" s="3" t="str">
        <f t="shared" si="407"/>
        <v>PASS</v>
      </c>
      <c r="W1643" s="3" t="str">
        <f t="shared" si="408"/>
        <v>PASS</v>
      </c>
      <c r="X1643" s="3" t="str">
        <f t="shared" si="409"/>
        <v>FAIL</v>
      </c>
      <c r="Y1643" s="3" t="str">
        <f t="shared" si="410"/>
        <v>FAIL</v>
      </c>
      <c r="Z1643" s="3" t="str">
        <f t="shared" si="411"/>
        <v>FAIL</v>
      </c>
      <c r="AA1643" s="17">
        <f t="shared" si="412"/>
        <v>2</v>
      </c>
      <c r="AB1643" s="3" t="str">
        <f t="shared" si="413"/>
        <v>A044380</v>
      </c>
      <c r="AC1643" s="13" t="str">
        <f t="shared" si="414"/>
        <v>주연테크</v>
      </c>
    </row>
    <row r="1644" spans="1:29" hidden="1">
      <c r="A1644" s="55">
        <f t="shared" si="415"/>
        <v>1636</v>
      </c>
      <c r="B1644" s="146" t="s">
        <v>252</v>
      </c>
      <c r="C1644" s="176" t="s">
        <v>3638</v>
      </c>
      <c r="D1644" s="40" t="s">
        <v>2293</v>
      </c>
      <c r="E1644" s="41">
        <v>43520</v>
      </c>
      <c r="F1644" s="42">
        <v>41323032</v>
      </c>
      <c r="G1644" s="42">
        <v>39253721</v>
      </c>
      <c r="H1644" s="89">
        <v>94.99</v>
      </c>
      <c r="I1644" s="48">
        <v>-672469</v>
      </c>
      <c r="J1644" s="48">
        <v>196610</v>
      </c>
      <c r="K1644" s="48">
        <v>948564</v>
      </c>
      <c r="L1644" s="48">
        <v>-295640</v>
      </c>
      <c r="N1644" s="3" t="str">
        <f t="shared" si="400"/>
        <v>1</v>
      </c>
      <c r="O1644" s="3" t="str">
        <f t="shared" si="401"/>
        <v>0</v>
      </c>
      <c r="P1644" s="3" t="str">
        <f t="shared" si="402"/>
        <v>0</v>
      </c>
      <c r="Q1644" s="3" t="str">
        <f t="shared" si="403"/>
        <v>1</v>
      </c>
      <c r="R1644" s="8">
        <f t="shared" si="404"/>
        <v>2</v>
      </c>
      <c r="S1644" s="6">
        <f t="shared" si="405"/>
        <v>94.99</v>
      </c>
      <c r="T1644" s="6">
        <f t="shared" si="406"/>
        <v>0.42848985524585897</v>
      </c>
      <c r="V1644" s="3" t="str">
        <f t="shared" si="407"/>
        <v>PASS</v>
      </c>
      <c r="W1644" s="3" t="str">
        <f t="shared" si="408"/>
        <v>PASS</v>
      </c>
      <c r="X1644" s="3" t="str">
        <f t="shared" si="409"/>
        <v>PASS</v>
      </c>
      <c r="Y1644" s="3" t="str">
        <f t="shared" si="410"/>
        <v>PASS</v>
      </c>
      <c r="Z1644" s="3" t="str">
        <f t="shared" si="411"/>
        <v>PASS</v>
      </c>
      <c r="AA1644" s="17">
        <f t="shared" si="412"/>
        <v>3</v>
      </c>
      <c r="AB1644" s="3" t="str">
        <f t="shared" si="413"/>
        <v>A005670</v>
      </c>
      <c r="AC1644" s="13" t="str">
        <f t="shared" si="414"/>
        <v>푸드웰</v>
      </c>
    </row>
    <row r="1645" spans="1:29" hidden="1">
      <c r="A1645" s="55">
        <f t="shared" si="415"/>
        <v>1637</v>
      </c>
      <c r="B1645" s="143" t="s">
        <v>942</v>
      </c>
      <c r="C1645" s="175" t="s">
        <v>3635</v>
      </c>
      <c r="D1645" s="37" t="s">
        <v>2289</v>
      </c>
      <c r="E1645" s="38">
        <v>47405</v>
      </c>
      <c r="F1645" s="39">
        <v>15166982</v>
      </c>
      <c r="G1645" s="39">
        <v>9909227</v>
      </c>
      <c r="H1645" s="88">
        <v>65.33</v>
      </c>
      <c r="I1645" s="47">
        <v>974932</v>
      </c>
      <c r="J1645" s="47">
        <v>891864</v>
      </c>
      <c r="K1645" s="47">
        <v>759688</v>
      </c>
      <c r="L1645" s="47">
        <v>749762</v>
      </c>
      <c r="N1645" s="3" t="str">
        <f t="shared" si="400"/>
        <v>0</v>
      </c>
      <c r="O1645" s="3" t="str">
        <f t="shared" si="401"/>
        <v>0</v>
      </c>
      <c r="P1645" s="3" t="str">
        <f t="shared" si="402"/>
        <v>0</v>
      </c>
      <c r="Q1645" s="3" t="str">
        <f t="shared" si="403"/>
        <v>0</v>
      </c>
      <c r="R1645" s="8">
        <f t="shared" si="404"/>
        <v>0</v>
      </c>
      <c r="S1645" s="6">
        <f t="shared" si="405"/>
        <v>65.33</v>
      </c>
      <c r="T1645" s="6">
        <f t="shared" si="406"/>
        <v>22.260499814663191</v>
      </c>
      <c r="V1645" s="3" t="str">
        <f t="shared" si="407"/>
        <v>PASS</v>
      </c>
      <c r="W1645" s="3" t="str">
        <f t="shared" si="408"/>
        <v>PASS</v>
      </c>
      <c r="X1645" s="3" t="str">
        <f t="shared" si="409"/>
        <v>PASS</v>
      </c>
      <c r="Y1645" s="3" t="str">
        <f t="shared" si="410"/>
        <v>PASS</v>
      </c>
      <c r="Z1645" s="3" t="str">
        <f t="shared" si="411"/>
        <v>PASS</v>
      </c>
      <c r="AA1645" s="17">
        <f t="shared" si="412"/>
        <v>3</v>
      </c>
      <c r="AB1645" s="3" t="str">
        <f t="shared" si="413"/>
        <v>A049720</v>
      </c>
      <c r="AC1645" s="13" t="str">
        <f t="shared" si="414"/>
        <v>고려신용정보</v>
      </c>
    </row>
    <row r="1646" spans="1:29" hidden="1">
      <c r="A1646" s="55">
        <f t="shared" si="415"/>
        <v>1638</v>
      </c>
      <c r="B1646" s="143" t="s">
        <v>1386</v>
      </c>
      <c r="C1646" s="175" t="s">
        <v>3661</v>
      </c>
      <c r="D1646" s="37" t="s">
        <v>2289</v>
      </c>
      <c r="E1646" s="38">
        <v>37603</v>
      </c>
      <c r="F1646" s="39">
        <v>34285498</v>
      </c>
      <c r="G1646" s="39">
        <v>34648779</v>
      </c>
      <c r="H1646" s="88">
        <v>101.06</v>
      </c>
      <c r="I1646" s="47">
        <v>332076</v>
      </c>
      <c r="J1646" s="47">
        <v>235877</v>
      </c>
      <c r="K1646" s="47">
        <v>290201</v>
      </c>
      <c r="L1646" s="47">
        <v>-2166651</v>
      </c>
      <c r="N1646" s="3" t="str">
        <f t="shared" si="400"/>
        <v>0</v>
      </c>
      <c r="O1646" s="3" t="str">
        <f t="shared" si="401"/>
        <v>0</v>
      </c>
      <c r="P1646" s="3" t="str">
        <f t="shared" si="402"/>
        <v>0</v>
      </c>
      <c r="Q1646" s="3" t="str">
        <f t="shared" si="403"/>
        <v>1</v>
      </c>
      <c r="R1646" s="8">
        <f t="shared" si="404"/>
        <v>1</v>
      </c>
      <c r="S1646" s="6">
        <f t="shared" si="405"/>
        <v>101.06</v>
      </c>
      <c r="T1646" s="6">
        <f t="shared" si="406"/>
        <v>-3.8164736589213315</v>
      </c>
      <c r="V1646" s="3" t="str">
        <f t="shared" si="407"/>
        <v>PASS</v>
      </c>
      <c r="W1646" s="3" t="str">
        <f t="shared" si="408"/>
        <v>PASS</v>
      </c>
      <c r="X1646" s="3" t="str">
        <f t="shared" si="409"/>
        <v>PASS</v>
      </c>
      <c r="Y1646" s="3" t="str">
        <f t="shared" si="410"/>
        <v>PASS</v>
      </c>
      <c r="Z1646" s="3" t="str">
        <f t="shared" si="411"/>
        <v>PASS</v>
      </c>
      <c r="AA1646" s="17">
        <f t="shared" si="412"/>
        <v>3</v>
      </c>
      <c r="AB1646" s="3" t="str">
        <f t="shared" si="413"/>
        <v>A099410</v>
      </c>
      <c r="AC1646" s="13" t="str">
        <f t="shared" si="414"/>
        <v>동방선기</v>
      </c>
    </row>
    <row r="1647" spans="1:29" hidden="1">
      <c r="A1647" s="55">
        <f t="shared" si="415"/>
        <v>1639</v>
      </c>
      <c r="B1647" s="143" t="s">
        <v>699</v>
      </c>
      <c r="C1647" s="175" t="s">
        <v>3625</v>
      </c>
      <c r="D1647" s="37" t="s">
        <v>2286</v>
      </c>
      <c r="E1647" s="38">
        <v>47566</v>
      </c>
      <c r="F1647" s="39">
        <v>52172782</v>
      </c>
      <c r="G1647" s="39">
        <v>7131191</v>
      </c>
      <c r="H1647" s="88">
        <v>13.67</v>
      </c>
      <c r="I1647" s="47">
        <v>-58590</v>
      </c>
      <c r="J1647" s="47">
        <v>-76220</v>
      </c>
      <c r="K1647" s="47">
        <v>-267904</v>
      </c>
      <c r="L1647" s="47">
        <v>-46027</v>
      </c>
      <c r="N1647" s="3" t="str">
        <f t="shared" si="400"/>
        <v>1</v>
      </c>
      <c r="O1647" s="3" t="str">
        <f t="shared" si="401"/>
        <v>1</v>
      </c>
      <c r="P1647" s="3" t="str">
        <f t="shared" si="402"/>
        <v>1</v>
      </c>
      <c r="Q1647" s="3" t="str">
        <f t="shared" si="403"/>
        <v>1</v>
      </c>
      <c r="R1647" s="8">
        <f t="shared" si="404"/>
        <v>4</v>
      </c>
      <c r="S1647" s="6">
        <f t="shared" si="405"/>
        <v>13.67</v>
      </c>
      <c r="T1647" s="6">
        <f t="shared" si="406"/>
        <v>-0.86010556232174862</v>
      </c>
      <c r="V1647" s="3" t="str">
        <f t="shared" si="407"/>
        <v>PASS</v>
      </c>
      <c r="W1647" s="3" t="str">
        <f t="shared" si="408"/>
        <v>PASS</v>
      </c>
      <c r="X1647" s="3" t="str">
        <f t="shared" si="409"/>
        <v>PASS</v>
      </c>
      <c r="Y1647" s="3" t="str">
        <f t="shared" si="410"/>
        <v>FAIL</v>
      </c>
      <c r="Z1647" s="3" t="str">
        <f t="shared" si="411"/>
        <v>PASS</v>
      </c>
      <c r="AA1647" s="17">
        <f t="shared" si="412"/>
        <v>3</v>
      </c>
      <c r="AB1647" s="3" t="str">
        <f t="shared" si="413"/>
        <v>A033050</v>
      </c>
      <c r="AC1647" s="13" t="str">
        <f t="shared" si="414"/>
        <v>제이엠아이</v>
      </c>
    </row>
    <row r="1648" spans="1:29" hidden="1">
      <c r="A1648" s="55">
        <f t="shared" si="415"/>
        <v>1640</v>
      </c>
      <c r="B1648" s="143" t="s">
        <v>1074</v>
      </c>
      <c r="C1648" s="175" t="s">
        <v>2396</v>
      </c>
      <c r="D1648" s="37" t="s">
        <v>2289</v>
      </c>
      <c r="E1648" s="38">
        <v>42209</v>
      </c>
      <c r="F1648" s="39">
        <v>15101402</v>
      </c>
      <c r="G1648" s="39">
        <v>4306669</v>
      </c>
      <c r="H1648" s="88">
        <v>28.52</v>
      </c>
      <c r="I1648" s="47">
        <v>5289682</v>
      </c>
      <c r="J1648" s="47">
        <v>-4080702</v>
      </c>
      <c r="K1648" s="47">
        <v>-661475</v>
      </c>
      <c r="L1648" s="47">
        <v>-8280512</v>
      </c>
      <c r="N1648" s="3" t="str">
        <f t="shared" si="400"/>
        <v>0</v>
      </c>
      <c r="O1648" s="3" t="str">
        <f t="shared" si="401"/>
        <v>1</v>
      </c>
      <c r="P1648" s="3" t="str">
        <f t="shared" si="402"/>
        <v>1</v>
      </c>
      <c r="Q1648" s="3" t="str">
        <f t="shared" si="403"/>
        <v>1</v>
      </c>
      <c r="R1648" s="8">
        <f t="shared" si="404"/>
        <v>3</v>
      </c>
      <c r="S1648" s="6">
        <f t="shared" si="405"/>
        <v>28.52</v>
      </c>
      <c r="T1648" s="6">
        <f t="shared" si="406"/>
        <v>-51.207212416436562</v>
      </c>
      <c r="V1648" s="3" t="str">
        <f t="shared" si="407"/>
        <v>PASS</v>
      </c>
      <c r="W1648" s="3" t="str">
        <f t="shared" si="408"/>
        <v>PASS</v>
      </c>
      <c r="X1648" s="3" t="str">
        <f t="shared" si="409"/>
        <v>PASS</v>
      </c>
      <c r="Y1648" s="3" t="str">
        <f t="shared" si="410"/>
        <v>PASS</v>
      </c>
      <c r="Z1648" s="3" t="str">
        <f t="shared" si="411"/>
        <v>FAIL</v>
      </c>
      <c r="AA1648" s="17">
        <f t="shared" si="412"/>
        <v>3</v>
      </c>
      <c r="AB1648" s="3" t="str">
        <f t="shared" si="413"/>
        <v>A060900</v>
      </c>
      <c r="AC1648" s="13" t="str">
        <f t="shared" si="414"/>
        <v>퍼시픽바이오</v>
      </c>
    </row>
    <row r="1649" spans="1:29">
      <c r="A1649" s="55">
        <f t="shared" si="415"/>
        <v>1641</v>
      </c>
      <c r="B1649" s="146" t="s">
        <v>1254</v>
      </c>
      <c r="C1649" s="176" t="s">
        <v>3648</v>
      </c>
      <c r="D1649" s="40" t="s">
        <v>2286</v>
      </c>
      <c r="E1649" s="41">
        <v>46473</v>
      </c>
      <c r="F1649" s="42">
        <v>24653923</v>
      </c>
      <c r="G1649" s="42">
        <v>24053273</v>
      </c>
      <c r="H1649" s="89">
        <v>97.56</v>
      </c>
      <c r="I1649" s="48">
        <v>-2546750</v>
      </c>
      <c r="J1649" s="48">
        <v>-2315711</v>
      </c>
      <c r="K1649" s="48">
        <v>-659482</v>
      </c>
      <c r="L1649" s="48">
        <v>-4177421</v>
      </c>
      <c r="N1649" s="3" t="str">
        <f t="shared" si="400"/>
        <v>1</v>
      </c>
      <c r="O1649" s="3" t="str">
        <f t="shared" si="401"/>
        <v>1</v>
      </c>
      <c r="P1649" s="3" t="str">
        <f t="shared" si="402"/>
        <v>1</v>
      </c>
      <c r="Q1649" s="3" t="str">
        <f t="shared" si="403"/>
        <v>1</v>
      </c>
      <c r="R1649" s="8">
        <f t="shared" si="404"/>
        <v>4</v>
      </c>
      <c r="S1649" s="6">
        <f t="shared" si="405"/>
        <v>97.56</v>
      </c>
      <c r="T1649" s="6">
        <f t="shared" si="406"/>
        <v>-39.342071442342061</v>
      </c>
      <c r="V1649" s="3" t="str">
        <f t="shared" si="407"/>
        <v>PASS</v>
      </c>
      <c r="W1649" s="3" t="str">
        <f t="shared" si="408"/>
        <v>PASS</v>
      </c>
      <c r="X1649" s="3" t="str">
        <f t="shared" si="409"/>
        <v>FAIL</v>
      </c>
      <c r="Y1649" s="3" t="str">
        <f t="shared" si="410"/>
        <v>FAIL</v>
      </c>
      <c r="Z1649" s="3" t="str">
        <f t="shared" si="411"/>
        <v>FAIL</v>
      </c>
      <c r="AA1649" s="17">
        <f t="shared" si="412"/>
        <v>2</v>
      </c>
      <c r="AB1649" s="3" t="str">
        <f t="shared" si="413"/>
        <v>A082800</v>
      </c>
      <c r="AC1649" s="13" t="str">
        <f t="shared" si="414"/>
        <v>루미마이크로</v>
      </c>
    </row>
    <row r="1650" spans="1:29" hidden="1">
      <c r="A1650" s="55">
        <f t="shared" si="415"/>
        <v>1642</v>
      </c>
      <c r="B1650" s="143" t="s">
        <v>280</v>
      </c>
      <c r="C1650" s="175" t="s">
        <v>3632</v>
      </c>
      <c r="D1650" s="37" t="s">
        <v>2286</v>
      </c>
      <c r="E1650" s="38">
        <v>46569</v>
      </c>
      <c r="F1650" s="39">
        <v>188318454</v>
      </c>
      <c r="G1650" s="39">
        <v>7637791</v>
      </c>
      <c r="H1650" s="88">
        <v>4.0599999999999996</v>
      </c>
      <c r="I1650" s="47">
        <v>1382866</v>
      </c>
      <c r="J1650" s="47">
        <v>-2281</v>
      </c>
      <c r="K1650" s="47">
        <v>697847</v>
      </c>
      <c r="L1650" s="47">
        <v>227403</v>
      </c>
      <c r="N1650" s="3" t="str">
        <f t="shared" si="400"/>
        <v>0</v>
      </c>
      <c r="O1650" s="3" t="str">
        <f t="shared" si="401"/>
        <v>1</v>
      </c>
      <c r="P1650" s="3" t="str">
        <f t="shared" si="402"/>
        <v>0</v>
      </c>
      <c r="Q1650" s="3" t="str">
        <f t="shared" si="403"/>
        <v>0</v>
      </c>
      <c r="R1650" s="8">
        <f t="shared" si="404"/>
        <v>1</v>
      </c>
      <c r="S1650" s="6">
        <f t="shared" si="405"/>
        <v>4.0599999999999996</v>
      </c>
      <c r="T1650" s="6">
        <f t="shared" si="406"/>
        <v>1.2244339049215007</v>
      </c>
      <c r="V1650" s="3" t="str">
        <f t="shared" si="407"/>
        <v>PASS</v>
      </c>
      <c r="W1650" s="3" t="str">
        <f t="shared" si="408"/>
        <v>PASS</v>
      </c>
      <c r="X1650" s="3" t="str">
        <f t="shared" si="409"/>
        <v>PASS</v>
      </c>
      <c r="Y1650" s="3" t="str">
        <f t="shared" si="410"/>
        <v>PASS</v>
      </c>
      <c r="Z1650" s="3" t="str">
        <f t="shared" si="411"/>
        <v>PASS</v>
      </c>
      <c r="AA1650" s="17">
        <f t="shared" si="412"/>
        <v>3</v>
      </c>
      <c r="AB1650" s="3" t="str">
        <f t="shared" si="413"/>
        <v>A006200</v>
      </c>
      <c r="AC1650" s="13" t="str">
        <f t="shared" si="414"/>
        <v>한국전자홀딩스</v>
      </c>
    </row>
    <row r="1651" spans="1:29" hidden="1">
      <c r="A1651" s="55">
        <f t="shared" si="415"/>
        <v>1643</v>
      </c>
      <c r="B1651" s="143" t="s">
        <v>1327</v>
      </c>
      <c r="C1651" s="175" t="s">
        <v>3575</v>
      </c>
      <c r="D1651" s="37" t="s">
        <v>2286</v>
      </c>
      <c r="E1651" s="38">
        <v>51054</v>
      </c>
      <c r="F1651" s="39">
        <v>43463311</v>
      </c>
      <c r="G1651" s="39">
        <v>47269186</v>
      </c>
      <c r="H1651" s="88">
        <v>108.76</v>
      </c>
      <c r="I1651" s="47">
        <v>-230129</v>
      </c>
      <c r="J1651" s="47">
        <v>-970152</v>
      </c>
      <c r="K1651" s="47">
        <v>-146983</v>
      </c>
      <c r="L1651" s="47">
        <v>-564678</v>
      </c>
      <c r="N1651" s="3" t="str">
        <f t="shared" si="400"/>
        <v>1</v>
      </c>
      <c r="O1651" s="3" t="str">
        <f t="shared" si="401"/>
        <v>1</v>
      </c>
      <c r="P1651" s="3" t="str">
        <f t="shared" si="402"/>
        <v>1</v>
      </c>
      <c r="Q1651" s="3" t="str">
        <f t="shared" si="403"/>
        <v>1</v>
      </c>
      <c r="R1651" s="8">
        <f t="shared" si="404"/>
        <v>4</v>
      </c>
      <c r="S1651" s="6">
        <f t="shared" si="405"/>
        <v>108.76</v>
      </c>
      <c r="T1651" s="6">
        <f t="shared" si="406"/>
        <v>-4.3989791757926593</v>
      </c>
      <c r="V1651" s="3" t="str">
        <f t="shared" si="407"/>
        <v>PASS</v>
      </c>
      <c r="W1651" s="3" t="str">
        <f t="shared" si="408"/>
        <v>PASS</v>
      </c>
      <c r="X1651" s="3" t="str">
        <f t="shared" si="409"/>
        <v>PASS</v>
      </c>
      <c r="Y1651" s="3" t="str">
        <f t="shared" si="410"/>
        <v>FAIL</v>
      </c>
      <c r="Z1651" s="3" t="str">
        <f t="shared" si="411"/>
        <v>PASS</v>
      </c>
      <c r="AA1651" s="17">
        <f t="shared" si="412"/>
        <v>3</v>
      </c>
      <c r="AB1651" s="3" t="str">
        <f t="shared" si="413"/>
        <v>A091580</v>
      </c>
      <c r="AC1651" s="13" t="str">
        <f t="shared" si="414"/>
        <v>상신이디피</v>
      </c>
    </row>
    <row r="1652" spans="1:29" hidden="1">
      <c r="A1652" s="55">
        <f t="shared" si="415"/>
        <v>1644</v>
      </c>
      <c r="B1652" s="143" t="s">
        <v>705</v>
      </c>
      <c r="C1652" s="175" t="s">
        <v>3702</v>
      </c>
      <c r="D1652" s="37" t="s">
        <v>2286</v>
      </c>
      <c r="E1652" s="38">
        <v>37978</v>
      </c>
      <c r="F1652" s="39">
        <v>101771435</v>
      </c>
      <c r="G1652" s="39">
        <v>12617290</v>
      </c>
      <c r="H1652" s="88">
        <v>12.4</v>
      </c>
      <c r="I1652" s="47">
        <v>803221</v>
      </c>
      <c r="J1652" s="47">
        <v>676964</v>
      </c>
      <c r="K1652" s="47">
        <v>727499</v>
      </c>
      <c r="L1652" s="47">
        <v>-12100061</v>
      </c>
      <c r="N1652" s="3" t="str">
        <f t="shared" si="400"/>
        <v>0</v>
      </c>
      <c r="O1652" s="3" t="str">
        <f t="shared" si="401"/>
        <v>0</v>
      </c>
      <c r="P1652" s="3" t="str">
        <f t="shared" si="402"/>
        <v>0</v>
      </c>
      <c r="Q1652" s="3" t="str">
        <f t="shared" si="403"/>
        <v>1</v>
      </c>
      <c r="R1652" s="8">
        <f t="shared" si="404"/>
        <v>1</v>
      </c>
      <c r="S1652" s="6">
        <f t="shared" si="405"/>
        <v>12.4</v>
      </c>
      <c r="T1652" s="6">
        <f t="shared" si="406"/>
        <v>-9.7201901496230256</v>
      </c>
      <c r="V1652" s="3" t="str">
        <f t="shared" si="407"/>
        <v>PASS</v>
      </c>
      <c r="W1652" s="3" t="str">
        <f t="shared" si="408"/>
        <v>PASS</v>
      </c>
      <c r="X1652" s="3" t="str">
        <f t="shared" si="409"/>
        <v>PASS</v>
      </c>
      <c r="Y1652" s="3" t="str">
        <f t="shared" si="410"/>
        <v>PASS</v>
      </c>
      <c r="Z1652" s="3" t="str">
        <f t="shared" si="411"/>
        <v>PASS</v>
      </c>
      <c r="AA1652" s="17">
        <f t="shared" si="412"/>
        <v>3</v>
      </c>
      <c r="AB1652" s="3" t="str">
        <f t="shared" si="413"/>
        <v>A033200</v>
      </c>
      <c r="AC1652" s="13" t="str">
        <f t="shared" si="414"/>
        <v>모아텍</v>
      </c>
    </row>
    <row r="1653" spans="1:29" hidden="1">
      <c r="A1653" s="55">
        <f t="shared" si="415"/>
        <v>1645</v>
      </c>
      <c r="B1653" s="143" t="s">
        <v>1262</v>
      </c>
      <c r="C1653" s="175" t="s">
        <v>3689</v>
      </c>
      <c r="D1653" s="37" t="s">
        <v>2286</v>
      </c>
      <c r="E1653" s="38">
        <v>39712</v>
      </c>
      <c r="F1653" s="39">
        <v>48027245</v>
      </c>
      <c r="G1653" s="39">
        <v>7601228</v>
      </c>
      <c r="H1653" s="88">
        <v>15.83</v>
      </c>
      <c r="I1653" s="47">
        <v>349978</v>
      </c>
      <c r="J1653" s="47">
        <v>2686</v>
      </c>
      <c r="K1653" s="47">
        <v>1384626</v>
      </c>
      <c r="L1653" s="47">
        <v>491981</v>
      </c>
      <c r="N1653" s="3" t="str">
        <f t="shared" si="400"/>
        <v>0</v>
      </c>
      <c r="O1653" s="3" t="str">
        <f t="shared" si="401"/>
        <v>0</v>
      </c>
      <c r="P1653" s="3" t="str">
        <f t="shared" si="402"/>
        <v>0</v>
      </c>
      <c r="Q1653" s="3" t="str">
        <f t="shared" si="403"/>
        <v>0</v>
      </c>
      <c r="R1653" s="8">
        <f t="shared" si="404"/>
        <v>0</v>
      </c>
      <c r="S1653" s="6">
        <f t="shared" si="405"/>
        <v>15.83</v>
      </c>
      <c r="T1653" s="6">
        <f t="shared" si="406"/>
        <v>4.6416799464553922</v>
      </c>
      <c r="V1653" s="3" t="str">
        <f t="shared" si="407"/>
        <v>PASS</v>
      </c>
      <c r="W1653" s="3" t="str">
        <f t="shared" si="408"/>
        <v>PASS</v>
      </c>
      <c r="X1653" s="3" t="str">
        <f t="shared" si="409"/>
        <v>PASS</v>
      </c>
      <c r="Y1653" s="3" t="str">
        <f t="shared" si="410"/>
        <v>PASS</v>
      </c>
      <c r="Z1653" s="3" t="str">
        <f t="shared" si="411"/>
        <v>PASS</v>
      </c>
      <c r="AA1653" s="17">
        <f t="shared" si="412"/>
        <v>3</v>
      </c>
      <c r="AB1653" s="3" t="str">
        <f t="shared" si="413"/>
        <v>A083640</v>
      </c>
      <c r="AC1653" s="13" t="str">
        <f t="shared" si="414"/>
        <v>인콘</v>
      </c>
    </row>
    <row r="1654" spans="1:29" hidden="1">
      <c r="A1654" s="55">
        <f t="shared" si="415"/>
        <v>1646</v>
      </c>
      <c r="B1654" s="146" t="s">
        <v>2076</v>
      </c>
      <c r="C1654" s="176" t="s">
        <v>3636</v>
      </c>
      <c r="D1654" s="40" t="s">
        <v>2289</v>
      </c>
      <c r="E1654" s="41">
        <v>43596</v>
      </c>
      <c r="F1654" s="42">
        <v>55289035</v>
      </c>
      <c r="G1654" s="42">
        <v>7725649</v>
      </c>
      <c r="H1654" s="89">
        <v>13.97</v>
      </c>
      <c r="I1654" s="48">
        <v>506677</v>
      </c>
      <c r="J1654" s="48">
        <v>536779</v>
      </c>
      <c r="K1654" s="48">
        <v>488305</v>
      </c>
      <c r="L1654" s="48">
        <v>-134119</v>
      </c>
      <c r="N1654" s="3" t="str">
        <f t="shared" si="400"/>
        <v>0</v>
      </c>
      <c r="O1654" s="3" t="str">
        <f t="shared" si="401"/>
        <v>0</v>
      </c>
      <c r="P1654" s="3" t="str">
        <f t="shared" si="402"/>
        <v>0</v>
      </c>
      <c r="Q1654" s="3" t="str">
        <f t="shared" si="403"/>
        <v>1</v>
      </c>
      <c r="R1654" s="8">
        <f t="shared" si="404"/>
        <v>1</v>
      </c>
      <c r="S1654" s="6">
        <f t="shared" si="405"/>
        <v>13.97</v>
      </c>
      <c r="T1654" s="6">
        <f t="shared" si="406"/>
        <v>2.5278827890557323</v>
      </c>
      <c r="V1654" s="3" t="str">
        <f t="shared" si="407"/>
        <v>PASS</v>
      </c>
      <c r="W1654" s="3" t="str">
        <f t="shared" si="408"/>
        <v>PASS</v>
      </c>
      <c r="X1654" s="3" t="str">
        <f t="shared" si="409"/>
        <v>PASS</v>
      </c>
      <c r="Y1654" s="3" t="str">
        <f t="shared" si="410"/>
        <v>PASS</v>
      </c>
      <c r="Z1654" s="3" t="str">
        <f t="shared" si="411"/>
        <v>PASS</v>
      </c>
      <c r="AA1654" s="17">
        <f t="shared" si="412"/>
        <v>3</v>
      </c>
      <c r="AB1654" s="3" t="str">
        <f t="shared" si="413"/>
        <v>A100660</v>
      </c>
      <c r="AC1654" s="13" t="str">
        <f t="shared" si="414"/>
        <v>서암기계공업</v>
      </c>
    </row>
    <row r="1655" spans="1:29" hidden="1">
      <c r="A1655" s="55">
        <f t="shared" si="415"/>
        <v>1647</v>
      </c>
      <c r="B1655" s="143" t="s">
        <v>608</v>
      </c>
      <c r="C1655" s="175" t="s">
        <v>1992</v>
      </c>
      <c r="D1655" s="37" t="s">
        <v>2287</v>
      </c>
      <c r="E1655" s="38">
        <v>43000</v>
      </c>
      <c r="F1655" s="39">
        <v>29427227</v>
      </c>
      <c r="G1655" s="39">
        <v>15164049</v>
      </c>
      <c r="H1655" s="88">
        <v>51.53</v>
      </c>
      <c r="I1655" s="47">
        <v>754865</v>
      </c>
      <c r="J1655" s="47">
        <v>522997</v>
      </c>
      <c r="K1655" s="47">
        <v>697738</v>
      </c>
      <c r="L1655" s="47">
        <v>-656216</v>
      </c>
      <c r="N1655" s="3" t="str">
        <f t="shared" si="400"/>
        <v>0</v>
      </c>
      <c r="O1655" s="3" t="str">
        <f t="shared" si="401"/>
        <v>0</v>
      </c>
      <c r="P1655" s="3" t="str">
        <f t="shared" si="402"/>
        <v>0</v>
      </c>
      <c r="Q1655" s="3" t="str">
        <f t="shared" si="403"/>
        <v>1</v>
      </c>
      <c r="R1655" s="8">
        <f t="shared" si="404"/>
        <v>1</v>
      </c>
      <c r="S1655" s="6">
        <f t="shared" si="405"/>
        <v>51.53</v>
      </c>
      <c r="T1655" s="6">
        <f t="shared" si="406"/>
        <v>4.4835485178402985</v>
      </c>
      <c r="V1655" s="3" t="str">
        <f t="shared" si="407"/>
        <v>PASS</v>
      </c>
      <c r="W1655" s="3" t="str">
        <f t="shared" si="408"/>
        <v>PASS</v>
      </c>
      <c r="X1655" s="3" t="str">
        <f t="shared" si="409"/>
        <v>PASS</v>
      </c>
      <c r="Y1655" s="3" t="str">
        <f t="shared" si="410"/>
        <v>PASS</v>
      </c>
      <c r="Z1655" s="3" t="str">
        <f t="shared" si="411"/>
        <v>PASS</v>
      </c>
      <c r="AA1655" s="17">
        <f t="shared" si="412"/>
        <v>3</v>
      </c>
      <c r="AB1655" s="3" t="str">
        <f t="shared" si="413"/>
        <v>A024940</v>
      </c>
      <c r="AC1655" s="13" t="str">
        <f t="shared" si="414"/>
        <v>PN풍년</v>
      </c>
    </row>
    <row r="1656" spans="1:29">
      <c r="A1656" s="55">
        <f t="shared" si="415"/>
        <v>1648</v>
      </c>
      <c r="B1656" s="143" t="s">
        <v>859</v>
      </c>
      <c r="C1656" s="175" t="s">
        <v>1767</v>
      </c>
      <c r="D1656" s="37" t="s">
        <v>2288</v>
      </c>
      <c r="E1656" s="38">
        <v>46945</v>
      </c>
      <c r="F1656" s="39">
        <v>9119429</v>
      </c>
      <c r="G1656" s="39">
        <v>26997874</v>
      </c>
      <c r="H1656" s="88">
        <v>296.05</v>
      </c>
      <c r="I1656" s="47">
        <v>608343</v>
      </c>
      <c r="J1656" s="47">
        <v>2633057</v>
      </c>
      <c r="K1656" s="47">
        <v>-806917</v>
      </c>
      <c r="L1656" s="47">
        <v>-168577</v>
      </c>
      <c r="N1656" s="3" t="str">
        <f t="shared" si="400"/>
        <v>0</v>
      </c>
      <c r="O1656" s="3" t="str">
        <f t="shared" si="401"/>
        <v>0</v>
      </c>
      <c r="P1656" s="3" t="str">
        <f t="shared" si="402"/>
        <v>1</v>
      </c>
      <c r="Q1656" s="3" t="str">
        <f t="shared" si="403"/>
        <v>1</v>
      </c>
      <c r="R1656" s="8">
        <f t="shared" si="404"/>
        <v>2</v>
      </c>
      <c r="S1656" s="6">
        <f t="shared" si="405"/>
        <v>296.05</v>
      </c>
      <c r="T1656" s="6">
        <f t="shared" si="406"/>
        <v>24.847016189281149</v>
      </c>
      <c r="V1656" s="3" t="str">
        <f t="shared" si="407"/>
        <v>PASS</v>
      </c>
      <c r="W1656" s="3" t="str">
        <f t="shared" si="408"/>
        <v>FAIL</v>
      </c>
      <c r="X1656" s="3" t="str">
        <f t="shared" si="409"/>
        <v>PASS</v>
      </c>
      <c r="Y1656" s="3" t="str">
        <f t="shared" si="410"/>
        <v>PASS</v>
      </c>
      <c r="Z1656" s="3" t="str">
        <f t="shared" si="411"/>
        <v>PASS</v>
      </c>
      <c r="AA1656" s="17">
        <f t="shared" si="412"/>
        <v>2</v>
      </c>
      <c r="AB1656" s="3" t="str">
        <f t="shared" si="413"/>
        <v>A042040</v>
      </c>
      <c r="AC1656" s="13" t="str">
        <f t="shared" si="414"/>
        <v>케이피엠테크</v>
      </c>
    </row>
    <row r="1657" spans="1:29" hidden="1">
      <c r="A1657" s="55">
        <f t="shared" si="415"/>
        <v>1649</v>
      </c>
      <c r="B1657" s="143" t="s">
        <v>1069</v>
      </c>
      <c r="C1657" s="175" t="s">
        <v>3673</v>
      </c>
      <c r="D1657" s="37" t="s">
        <v>2289</v>
      </c>
      <c r="E1657" s="38">
        <v>38253</v>
      </c>
      <c r="F1657" s="39">
        <v>52066787</v>
      </c>
      <c r="G1657" s="39">
        <v>11150682</v>
      </c>
      <c r="H1657" s="88">
        <v>21.42</v>
      </c>
      <c r="I1657" s="47">
        <v>-76585</v>
      </c>
      <c r="J1657" s="47">
        <v>211529</v>
      </c>
      <c r="K1657" s="47">
        <v>-237214</v>
      </c>
      <c r="L1657" s="47">
        <v>2197272</v>
      </c>
      <c r="N1657" s="3" t="str">
        <f t="shared" si="400"/>
        <v>1</v>
      </c>
      <c r="O1657" s="3" t="str">
        <f t="shared" si="401"/>
        <v>0</v>
      </c>
      <c r="P1657" s="3" t="str">
        <f t="shared" si="402"/>
        <v>1</v>
      </c>
      <c r="Q1657" s="3" t="str">
        <f t="shared" si="403"/>
        <v>0</v>
      </c>
      <c r="R1657" s="8">
        <f t="shared" si="404"/>
        <v>2</v>
      </c>
      <c r="S1657" s="6">
        <f t="shared" si="405"/>
        <v>21.42</v>
      </c>
      <c r="T1657" s="6">
        <f t="shared" si="406"/>
        <v>4.0236821219638532</v>
      </c>
      <c r="V1657" s="3" t="str">
        <f t="shared" si="407"/>
        <v>PASS</v>
      </c>
      <c r="W1657" s="3" t="str">
        <f t="shared" si="408"/>
        <v>PASS</v>
      </c>
      <c r="X1657" s="3" t="str">
        <f t="shared" si="409"/>
        <v>PASS</v>
      </c>
      <c r="Y1657" s="3" t="str">
        <f t="shared" si="410"/>
        <v>PASS</v>
      </c>
      <c r="Z1657" s="3" t="str">
        <f t="shared" si="411"/>
        <v>PASS</v>
      </c>
      <c r="AA1657" s="17">
        <f t="shared" si="412"/>
        <v>3</v>
      </c>
      <c r="AB1657" s="3" t="str">
        <f t="shared" si="413"/>
        <v>A060540</v>
      </c>
      <c r="AC1657" s="13" t="str">
        <f t="shared" si="414"/>
        <v>에스에이티</v>
      </c>
    </row>
    <row r="1658" spans="1:29" hidden="1">
      <c r="A1658" s="55">
        <f t="shared" si="415"/>
        <v>1650</v>
      </c>
      <c r="B1658" s="143" t="s">
        <v>631</v>
      </c>
      <c r="C1658" s="175" t="s">
        <v>3704</v>
      </c>
      <c r="D1658" s="37" t="s">
        <v>2289</v>
      </c>
      <c r="E1658" s="38">
        <v>37081</v>
      </c>
      <c r="F1658" s="39">
        <v>71620316</v>
      </c>
      <c r="G1658" s="39">
        <v>53743970</v>
      </c>
      <c r="H1658" s="88">
        <v>75.040000000000006</v>
      </c>
      <c r="I1658" s="47">
        <v>208054</v>
      </c>
      <c r="J1658" s="47">
        <v>-987225</v>
      </c>
      <c r="K1658" s="47">
        <v>306668</v>
      </c>
      <c r="L1658" s="47">
        <v>-1708461</v>
      </c>
      <c r="N1658" s="3" t="str">
        <f t="shared" si="400"/>
        <v>0</v>
      </c>
      <c r="O1658" s="3" t="str">
        <f t="shared" si="401"/>
        <v>1</v>
      </c>
      <c r="P1658" s="3" t="str">
        <f t="shared" si="402"/>
        <v>0</v>
      </c>
      <c r="Q1658" s="3" t="str">
        <f t="shared" si="403"/>
        <v>1</v>
      </c>
      <c r="R1658" s="8">
        <f t="shared" si="404"/>
        <v>2</v>
      </c>
      <c r="S1658" s="6">
        <f t="shared" si="405"/>
        <v>75.040000000000006</v>
      </c>
      <c r="T1658" s="6">
        <f t="shared" si="406"/>
        <v>-3.0451750589874527</v>
      </c>
      <c r="V1658" s="3" t="str">
        <f t="shared" si="407"/>
        <v>PASS</v>
      </c>
      <c r="W1658" s="3" t="str">
        <f t="shared" si="408"/>
        <v>PASS</v>
      </c>
      <c r="X1658" s="3" t="str">
        <f t="shared" si="409"/>
        <v>PASS</v>
      </c>
      <c r="Y1658" s="3" t="str">
        <f t="shared" si="410"/>
        <v>PASS</v>
      </c>
      <c r="Z1658" s="3" t="str">
        <f t="shared" si="411"/>
        <v>PASS</v>
      </c>
      <c r="AA1658" s="17">
        <f t="shared" si="412"/>
        <v>3</v>
      </c>
      <c r="AB1658" s="3" t="str">
        <f t="shared" si="413"/>
        <v>A026150</v>
      </c>
      <c r="AC1658" s="13" t="str">
        <f t="shared" si="414"/>
        <v>특수건설</v>
      </c>
    </row>
    <row r="1659" spans="1:29" hidden="1">
      <c r="A1659" s="55">
        <f t="shared" si="415"/>
        <v>1651</v>
      </c>
      <c r="B1659" s="146" t="s">
        <v>849</v>
      </c>
      <c r="C1659" s="176" t="s">
        <v>3616</v>
      </c>
      <c r="D1659" s="40" t="s">
        <v>1474</v>
      </c>
      <c r="E1659" s="41">
        <v>48720</v>
      </c>
      <c r="F1659" s="42">
        <v>55133911</v>
      </c>
      <c r="G1659" s="42">
        <v>3451337</v>
      </c>
      <c r="H1659" s="89">
        <v>6.26</v>
      </c>
      <c r="I1659" s="48">
        <v>-509250</v>
      </c>
      <c r="J1659" s="48">
        <v>665382</v>
      </c>
      <c r="K1659" s="48">
        <v>-149994</v>
      </c>
      <c r="L1659" s="48">
        <v>1193284</v>
      </c>
      <c r="N1659" s="3" t="str">
        <f t="shared" si="400"/>
        <v>1</v>
      </c>
      <c r="O1659" s="3" t="str">
        <f t="shared" si="401"/>
        <v>0</v>
      </c>
      <c r="P1659" s="3" t="str">
        <f t="shared" si="402"/>
        <v>1</v>
      </c>
      <c r="Q1659" s="3" t="str">
        <f t="shared" si="403"/>
        <v>0</v>
      </c>
      <c r="R1659" s="8">
        <f t="shared" si="404"/>
        <v>2</v>
      </c>
      <c r="S1659" s="6" t="str">
        <f t="shared" si="405"/>
        <v/>
      </c>
      <c r="T1659" s="6">
        <f t="shared" si="406"/>
        <v>2.1754705556803327</v>
      </c>
      <c r="V1659" s="3" t="str">
        <f t="shared" si="407"/>
        <v>PASS</v>
      </c>
      <c r="W1659" s="3" t="str">
        <f t="shared" si="408"/>
        <v>PASS</v>
      </c>
      <c r="X1659" s="3" t="str">
        <f t="shared" si="409"/>
        <v>PASS</v>
      </c>
      <c r="Y1659" s="3" t="str">
        <f t="shared" si="410"/>
        <v>PASS</v>
      </c>
      <c r="Z1659" s="3" t="str">
        <f t="shared" si="411"/>
        <v>PASS</v>
      </c>
      <c r="AA1659" s="17">
        <f t="shared" si="412"/>
        <v>3</v>
      </c>
      <c r="AB1659" s="3" t="str">
        <f t="shared" si="413"/>
        <v>A041190</v>
      </c>
      <c r="AC1659" s="13" t="str">
        <f t="shared" si="414"/>
        <v>우리기술투자</v>
      </c>
    </row>
    <row r="1660" spans="1:29">
      <c r="A1660" s="55">
        <f t="shared" si="415"/>
        <v>1652</v>
      </c>
      <c r="B1660" s="143" t="s">
        <v>576</v>
      </c>
      <c r="C1660" s="175" t="s">
        <v>1990</v>
      </c>
      <c r="D1660" s="37" t="s">
        <v>2288</v>
      </c>
      <c r="E1660" s="38">
        <v>88056</v>
      </c>
      <c r="F1660" s="39">
        <v>51992013</v>
      </c>
      <c r="G1660" s="39">
        <v>55027701</v>
      </c>
      <c r="H1660" s="88">
        <v>105.84</v>
      </c>
      <c r="I1660" s="47">
        <v>-1077605</v>
      </c>
      <c r="J1660" s="47">
        <v>-3035596</v>
      </c>
      <c r="K1660" s="47">
        <v>-914741</v>
      </c>
      <c r="L1660" s="47">
        <v>-1132195</v>
      </c>
      <c r="N1660" s="3" t="str">
        <f t="shared" si="400"/>
        <v>1</v>
      </c>
      <c r="O1660" s="3" t="str">
        <f t="shared" si="401"/>
        <v>1</v>
      </c>
      <c r="P1660" s="3" t="str">
        <f t="shared" si="402"/>
        <v>1</v>
      </c>
      <c r="Q1660" s="3" t="str">
        <f t="shared" si="403"/>
        <v>1</v>
      </c>
      <c r="R1660" s="8">
        <f t="shared" si="404"/>
        <v>4</v>
      </c>
      <c r="S1660" s="6">
        <f t="shared" si="405"/>
        <v>105.84</v>
      </c>
      <c r="T1660" s="6">
        <f t="shared" si="406"/>
        <v>-11.848237151348611</v>
      </c>
      <c r="V1660" s="3" t="str">
        <f t="shared" si="407"/>
        <v>PASS</v>
      </c>
      <c r="W1660" s="3" t="str">
        <f t="shared" si="408"/>
        <v>PASS</v>
      </c>
      <c r="X1660" s="3" t="str">
        <f t="shared" si="409"/>
        <v>FAIL</v>
      </c>
      <c r="Y1660" s="3" t="str">
        <f t="shared" si="410"/>
        <v>FAIL</v>
      </c>
      <c r="Z1660" s="3" t="str">
        <f t="shared" si="411"/>
        <v>FAIL</v>
      </c>
      <c r="AA1660" s="17">
        <f t="shared" si="412"/>
        <v>2</v>
      </c>
      <c r="AB1660" s="3" t="str">
        <f t="shared" si="413"/>
        <v>A023440</v>
      </c>
      <c r="AC1660" s="13" t="str">
        <f t="shared" si="414"/>
        <v>제일제강</v>
      </c>
    </row>
    <row r="1661" spans="1:29" hidden="1">
      <c r="A1661" s="55">
        <f t="shared" si="415"/>
        <v>1653</v>
      </c>
      <c r="B1661" s="143" t="s">
        <v>1004</v>
      </c>
      <c r="C1661" s="175" t="s">
        <v>1837</v>
      </c>
      <c r="D1661" s="37" t="s">
        <v>2289</v>
      </c>
      <c r="E1661" s="38">
        <v>52720</v>
      </c>
      <c r="F1661" s="39"/>
      <c r="G1661" s="39"/>
      <c r="H1661" s="88"/>
      <c r="I1661" s="47">
        <v>-5926030</v>
      </c>
      <c r="J1661" s="47">
        <v>-26828505</v>
      </c>
      <c r="K1661" s="47">
        <v>-9162752</v>
      </c>
      <c r="L1661" s="47"/>
      <c r="N1661" s="3" t="str">
        <f t="shared" si="400"/>
        <v>1</v>
      </c>
      <c r="O1661" s="3" t="str">
        <f t="shared" si="401"/>
        <v>1</v>
      </c>
      <c r="P1661" s="3" t="str">
        <f t="shared" si="402"/>
        <v>1</v>
      </c>
      <c r="Q1661" s="3" t="str">
        <f t="shared" si="403"/>
        <v>1</v>
      </c>
      <c r="R1661" s="8">
        <f t="shared" si="404"/>
        <v>4</v>
      </c>
      <c r="S1661" s="6">
        <f t="shared" si="405"/>
        <v>0</v>
      </c>
      <c r="T1661" s="6" t="e">
        <f t="shared" si="406"/>
        <v>#DIV/0!</v>
      </c>
      <c r="V1661" s="3" t="str">
        <f t="shared" si="407"/>
        <v>PASS</v>
      </c>
      <c r="W1661" s="3" t="str">
        <f t="shared" si="408"/>
        <v>PASS</v>
      </c>
      <c r="X1661" s="3" t="str">
        <f t="shared" si="409"/>
        <v>PASS</v>
      </c>
      <c r="Y1661" s="3" t="str">
        <f t="shared" si="410"/>
        <v>FAIL</v>
      </c>
      <c r="Z1661" s="3" t="str">
        <f t="shared" si="411"/>
        <v/>
      </c>
      <c r="AA1661" s="17">
        <f t="shared" si="412"/>
        <v>3</v>
      </c>
      <c r="AB1661" s="3" t="str">
        <f t="shared" si="413"/>
        <v>A053660</v>
      </c>
      <c r="AC1661" s="13" t="str">
        <f t="shared" si="414"/>
        <v>현진소재</v>
      </c>
    </row>
    <row r="1662" spans="1:29" hidden="1">
      <c r="A1662" s="55">
        <f t="shared" si="415"/>
        <v>1654</v>
      </c>
      <c r="B1662" s="143" t="s">
        <v>1347</v>
      </c>
      <c r="C1662" s="175" t="s">
        <v>3573</v>
      </c>
      <c r="D1662" s="37" t="s">
        <v>2286</v>
      </c>
      <c r="E1662" s="38">
        <v>51686</v>
      </c>
      <c r="F1662" s="39">
        <v>7395180</v>
      </c>
      <c r="G1662" s="39">
        <v>6525417</v>
      </c>
      <c r="H1662" s="88">
        <v>88.24</v>
      </c>
      <c r="I1662" s="47">
        <v>-75767</v>
      </c>
      <c r="J1662" s="47">
        <v>45713</v>
      </c>
      <c r="K1662" s="47">
        <v>-502096</v>
      </c>
      <c r="L1662" s="47">
        <v>-856725</v>
      </c>
      <c r="N1662" s="3" t="str">
        <f t="shared" si="400"/>
        <v>1</v>
      </c>
      <c r="O1662" s="3" t="str">
        <f t="shared" si="401"/>
        <v>0</v>
      </c>
      <c r="P1662" s="3" t="str">
        <f t="shared" si="402"/>
        <v>1</v>
      </c>
      <c r="Q1662" s="3" t="str">
        <f t="shared" si="403"/>
        <v>1</v>
      </c>
      <c r="R1662" s="8">
        <f t="shared" si="404"/>
        <v>3</v>
      </c>
      <c r="S1662" s="6">
        <f t="shared" si="405"/>
        <v>88.24</v>
      </c>
      <c r="T1662" s="6">
        <f t="shared" si="406"/>
        <v>-18.780813989652721</v>
      </c>
      <c r="V1662" s="3" t="str">
        <f t="shared" si="407"/>
        <v>PASS</v>
      </c>
      <c r="W1662" s="3" t="str">
        <f t="shared" si="408"/>
        <v>PASS</v>
      </c>
      <c r="X1662" s="3" t="str">
        <f t="shared" si="409"/>
        <v>PASS</v>
      </c>
      <c r="Y1662" s="3" t="str">
        <f t="shared" si="410"/>
        <v>PASS</v>
      </c>
      <c r="Z1662" s="3" t="str">
        <f t="shared" si="411"/>
        <v>FAIL</v>
      </c>
      <c r="AA1662" s="17">
        <f t="shared" si="412"/>
        <v>3</v>
      </c>
      <c r="AB1662" s="3" t="str">
        <f t="shared" si="413"/>
        <v>A093640</v>
      </c>
      <c r="AC1662" s="13" t="str">
        <f t="shared" si="414"/>
        <v>다믈멀티미디어</v>
      </c>
    </row>
    <row r="1663" spans="1:29" hidden="1">
      <c r="A1663" s="55">
        <f t="shared" si="415"/>
        <v>1655</v>
      </c>
      <c r="B1663" s="143" t="s">
        <v>1490</v>
      </c>
      <c r="C1663" s="175" t="s">
        <v>3640</v>
      </c>
      <c r="D1663" s="37" t="s">
        <v>2286</v>
      </c>
      <c r="E1663" s="38">
        <v>43509</v>
      </c>
      <c r="F1663" s="39">
        <v>29594192</v>
      </c>
      <c r="G1663" s="39">
        <v>980038</v>
      </c>
      <c r="H1663" s="88">
        <v>3.31</v>
      </c>
      <c r="I1663" s="47">
        <v>-156535</v>
      </c>
      <c r="J1663" s="47">
        <v>95644</v>
      </c>
      <c r="K1663" s="47">
        <v>533734</v>
      </c>
      <c r="L1663" s="47">
        <v>-175685</v>
      </c>
      <c r="N1663" s="3" t="str">
        <f t="shared" si="400"/>
        <v>1</v>
      </c>
      <c r="O1663" s="3" t="str">
        <f t="shared" si="401"/>
        <v>0</v>
      </c>
      <c r="P1663" s="3" t="str">
        <f t="shared" si="402"/>
        <v>0</v>
      </c>
      <c r="Q1663" s="3" t="str">
        <f t="shared" si="403"/>
        <v>1</v>
      </c>
      <c r="R1663" s="8">
        <f t="shared" si="404"/>
        <v>2</v>
      </c>
      <c r="S1663" s="6">
        <f t="shared" si="405"/>
        <v>3.31</v>
      </c>
      <c r="T1663" s="6">
        <f t="shared" si="406"/>
        <v>1.0041091846670454</v>
      </c>
      <c r="V1663" s="3" t="str">
        <f t="shared" si="407"/>
        <v>PASS</v>
      </c>
      <c r="W1663" s="3" t="str">
        <f t="shared" si="408"/>
        <v>PASS</v>
      </c>
      <c r="X1663" s="3" t="str">
        <f t="shared" si="409"/>
        <v>PASS</v>
      </c>
      <c r="Y1663" s="3" t="str">
        <f t="shared" si="410"/>
        <v>PASS</v>
      </c>
      <c r="Z1663" s="3" t="str">
        <f t="shared" si="411"/>
        <v>PASS</v>
      </c>
      <c r="AA1663" s="17">
        <f t="shared" si="412"/>
        <v>3</v>
      </c>
      <c r="AB1663" s="3" t="str">
        <f t="shared" si="413"/>
        <v>A100030</v>
      </c>
      <c r="AC1663" s="13" t="str">
        <f t="shared" si="414"/>
        <v>모바일리더</v>
      </c>
    </row>
    <row r="1664" spans="1:29" hidden="1">
      <c r="A1664" s="55">
        <f t="shared" si="415"/>
        <v>1656</v>
      </c>
      <c r="B1664" s="146" t="s">
        <v>2304</v>
      </c>
      <c r="C1664" s="176" t="s">
        <v>2305</v>
      </c>
      <c r="D1664" s="40" t="s">
        <v>2286</v>
      </c>
      <c r="E1664" s="41">
        <v>30734</v>
      </c>
      <c r="F1664" s="42">
        <v>23658324</v>
      </c>
      <c r="G1664" s="42">
        <v>36405464</v>
      </c>
      <c r="H1664" s="89">
        <v>153.88</v>
      </c>
      <c r="I1664" s="48">
        <v>-438725</v>
      </c>
      <c r="J1664" s="48">
        <v>47573</v>
      </c>
      <c r="K1664" s="48">
        <v>11771</v>
      </c>
      <c r="L1664" s="48">
        <v>-988771</v>
      </c>
      <c r="N1664" s="3" t="str">
        <f t="shared" si="400"/>
        <v>1</v>
      </c>
      <c r="O1664" s="3" t="str">
        <f t="shared" si="401"/>
        <v>0</v>
      </c>
      <c r="P1664" s="3" t="str">
        <f t="shared" si="402"/>
        <v>0</v>
      </c>
      <c r="Q1664" s="3" t="str">
        <f t="shared" si="403"/>
        <v>1</v>
      </c>
      <c r="R1664" s="8">
        <f t="shared" si="404"/>
        <v>2</v>
      </c>
      <c r="S1664" s="6">
        <f t="shared" si="405"/>
        <v>153.88</v>
      </c>
      <c r="T1664" s="6">
        <f t="shared" si="406"/>
        <v>-5.7829624786607878</v>
      </c>
      <c r="V1664" s="3" t="str">
        <f t="shared" si="407"/>
        <v>PASS</v>
      </c>
      <c r="W1664" s="3" t="str">
        <f t="shared" si="408"/>
        <v>PASS</v>
      </c>
      <c r="X1664" s="3" t="str">
        <f t="shared" si="409"/>
        <v>PASS</v>
      </c>
      <c r="Y1664" s="3" t="str">
        <f t="shared" si="410"/>
        <v>PASS</v>
      </c>
      <c r="Z1664" s="3" t="str">
        <f t="shared" si="411"/>
        <v>PASS</v>
      </c>
      <c r="AA1664" s="17">
        <f t="shared" si="412"/>
        <v>3</v>
      </c>
      <c r="AB1664" s="3" t="str">
        <f t="shared" si="413"/>
        <v>A171010</v>
      </c>
      <c r="AC1664" s="13" t="str">
        <f t="shared" si="414"/>
        <v>램테크놀러지</v>
      </c>
    </row>
    <row r="1665" spans="1:29" hidden="1">
      <c r="A1665" s="55">
        <f t="shared" si="415"/>
        <v>1657</v>
      </c>
      <c r="B1665" s="143" t="s">
        <v>962</v>
      </c>
      <c r="C1665" s="175" t="s">
        <v>2384</v>
      </c>
      <c r="D1665" s="37" t="s">
        <v>2286</v>
      </c>
      <c r="E1665" s="38">
        <v>38438</v>
      </c>
      <c r="F1665" s="39">
        <v>69730588</v>
      </c>
      <c r="G1665" s="39">
        <v>21800636</v>
      </c>
      <c r="H1665" s="88">
        <v>31.26</v>
      </c>
      <c r="I1665" s="47">
        <v>-1490622</v>
      </c>
      <c r="J1665" s="47">
        <v>134031</v>
      </c>
      <c r="K1665" s="47">
        <v>731543</v>
      </c>
      <c r="L1665" s="47">
        <v>-182530</v>
      </c>
      <c r="N1665" s="3" t="str">
        <f t="shared" si="400"/>
        <v>1</v>
      </c>
      <c r="O1665" s="3" t="str">
        <f t="shared" si="401"/>
        <v>0</v>
      </c>
      <c r="P1665" s="3" t="str">
        <f t="shared" si="402"/>
        <v>0</v>
      </c>
      <c r="Q1665" s="3" t="str">
        <f t="shared" si="403"/>
        <v>1</v>
      </c>
      <c r="R1665" s="8">
        <f t="shared" si="404"/>
        <v>2</v>
      </c>
      <c r="S1665" s="6">
        <f t="shared" si="405"/>
        <v>31.26</v>
      </c>
      <c r="T1665" s="6">
        <f t="shared" si="406"/>
        <v>-1.1581402411234507</v>
      </c>
      <c r="V1665" s="3" t="str">
        <f t="shared" si="407"/>
        <v>PASS</v>
      </c>
      <c r="W1665" s="3" t="str">
        <f t="shared" si="408"/>
        <v>PASS</v>
      </c>
      <c r="X1665" s="3" t="str">
        <f t="shared" si="409"/>
        <v>PASS</v>
      </c>
      <c r="Y1665" s="3" t="str">
        <f t="shared" si="410"/>
        <v>PASS</v>
      </c>
      <c r="Z1665" s="3" t="str">
        <f t="shared" si="411"/>
        <v>PASS</v>
      </c>
      <c r="AA1665" s="17">
        <f t="shared" si="412"/>
        <v>3</v>
      </c>
      <c r="AB1665" s="3" t="str">
        <f t="shared" si="413"/>
        <v>A051390</v>
      </c>
      <c r="AC1665" s="13" t="str">
        <f t="shared" si="414"/>
        <v>YW</v>
      </c>
    </row>
    <row r="1666" spans="1:29" hidden="1">
      <c r="A1666" s="55">
        <f t="shared" si="415"/>
        <v>1658</v>
      </c>
      <c r="B1666" s="143" t="s">
        <v>2156</v>
      </c>
      <c r="C1666" s="175" t="s">
        <v>3659</v>
      </c>
      <c r="D1666" s="37" t="s">
        <v>2286</v>
      </c>
      <c r="E1666" s="38">
        <v>39295</v>
      </c>
      <c r="F1666" s="39">
        <v>22856643</v>
      </c>
      <c r="G1666" s="39">
        <v>5302025</v>
      </c>
      <c r="H1666" s="88">
        <v>23.2</v>
      </c>
      <c r="I1666" s="47">
        <v>-11441</v>
      </c>
      <c r="J1666" s="47">
        <v>-302826</v>
      </c>
      <c r="K1666" s="47">
        <v>-208404</v>
      </c>
      <c r="L1666" s="47">
        <v>-582985</v>
      </c>
      <c r="N1666" s="3" t="str">
        <f t="shared" si="400"/>
        <v>1</v>
      </c>
      <c r="O1666" s="3" t="str">
        <f t="shared" si="401"/>
        <v>1</v>
      </c>
      <c r="P1666" s="3" t="str">
        <f t="shared" si="402"/>
        <v>1</v>
      </c>
      <c r="Q1666" s="3" t="str">
        <f t="shared" si="403"/>
        <v>1</v>
      </c>
      <c r="R1666" s="8">
        <f t="shared" si="404"/>
        <v>4</v>
      </c>
      <c r="S1666" s="6">
        <f t="shared" si="405"/>
        <v>23.2</v>
      </c>
      <c r="T1666" s="6">
        <f t="shared" si="406"/>
        <v>-4.8373507868150192</v>
      </c>
      <c r="V1666" s="3" t="str">
        <f t="shared" si="407"/>
        <v>PASS</v>
      </c>
      <c r="W1666" s="3" t="str">
        <f t="shared" si="408"/>
        <v>PASS</v>
      </c>
      <c r="X1666" s="3" t="str">
        <f t="shared" si="409"/>
        <v>PASS</v>
      </c>
      <c r="Y1666" s="3" t="str">
        <f t="shared" si="410"/>
        <v>FAIL</v>
      </c>
      <c r="Z1666" s="3" t="str">
        <f t="shared" si="411"/>
        <v>PASS</v>
      </c>
      <c r="AA1666" s="17">
        <f t="shared" si="412"/>
        <v>3</v>
      </c>
      <c r="AB1666" s="3" t="str">
        <f t="shared" si="413"/>
        <v>A139670</v>
      </c>
      <c r="AC1666" s="13" t="str">
        <f t="shared" si="414"/>
        <v>넥스트리밍</v>
      </c>
    </row>
    <row r="1667" spans="1:29" hidden="1">
      <c r="A1667" s="55">
        <f t="shared" si="415"/>
        <v>1659</v>
      </c>
      <c r="B1667" s="143" t="s">
        <v>2510</v>
      </c>
      <c r="C1667" s="175" t="s">
        <v>3617</v>
      </c>
      <c r="D1667" s="37" t="s">
        <v>2288</v>
      </c>
      <c r="E1667" s="38">
        <v>39863</v>
      </c>
      <c r="F1667" s="39"/>
      <c r="G1667" s="39"/>
      <c r="H1667" s="88"/>
      <c r="I1667" s="47">
        <v>704497</v>
      </c>
      <c r="J1667" s="47"/>
      <c r="K1667" s="47">
        <v>434941</v>
      </c>
      <c r="L1667" s="47"/>
      <c r="N1667" s="3" t="str">
        <f t="shared" si="400"/>
        <v>0</v>
      </c>
      <c r="O1667" s="3" t="str">
        <f t="shared" si="401"/>
        <v>1</v>
      </c>
      <c r="P1667" s="3" t="str">
        <f t="shared" si="402"/>
        <v>0</v>
      </c>
      <c r="Q1667" s="3" t="str">
        <f t="shared" si="403"/>
        <v>1</v>
      </c>
      <c r="R1667" s="8">
        <f t="shared" si="404"/>
        <v>2</v>
      </c>
      <c r="S1667" s="6">
        <f t="shared" si="405"/>
        <v>0</v>
      </c>
      <c r="T1667" s="6" t="e">
        <f t="shared" si="406"/>
        <v>#DIV/0!</v>
      </c>
      <c r="V1667" s="3" t="str">
        <f t="shared" si="407"/>
        <v>PASS</v>
      </c>
      <c r="W1667" s="3" t="str">
        <f t="shared" si="408"/>
        <v>PASS</v>
      </c>
      <c r="X1667" s="3" t="str">
        <f t="shared" si="409"/>
        <v>PASS</v>
      </c>
      <c r="Y1667" s="3" t="str">
        <f t="shared" si="410"/>
        <v>PASS</v>
      </c>
      <c r="Z1667" s="3" t="str">
        <f t="shared" si="411"/>
        <v/>
      </c>
      <c r="AA1667" s="17">
        <f t="shared" si="412"/>
        <v>3</v>
      </c>
      <c r="AB1667" s="3" t="str">
        <f t="shared" si="413"/>
        <v>A196700</v>
      </c>
      <c r="AC1667" s="13" t="str">
        <f t="shared" si="414"/>
        <v>웹스</v>
      </c>
    </row>
    <row r="1668" spans="1:29" hidden="1">
      <c r="A1668" s="55">
        <f t="shared" si="415"/>
        <v>1660</v>
      </c>
      <c r="B1668" s="143" t="s">
        <v>885</v>
      </c>
      <c r="C1668" s="175" t="s">
        <v>3736</v>
      </c>
      <c r="D1668" s="37" t="s">
        <v>2289</v>
      </c>
      <c r="E1668" s="38">
        <v>33490</v>
      </c>
      <c r="F1668" s="39">
        <v>21146307</v>
      </c>
      <c r="G1668" s="39">
        <v>8201605</v>
      </c>
      <c r="H1668" s="88">
        <v>38.79</v>
      </c>
      <c r="I1668" s="47">
        <v>658917</v>
      </c>
      <c r="J1668" s="47">
        <v>-378966</v>
      </c>
      <c r="K1668" s="47">
        <v>-74430</v>
      </c>
      <c r="L1668" s="47">
        <v>21818</v>
      </c>
      <c r="N1668" s="3" t="str">
        <f t="shared" si="400"/>
        <v>0</v>
      </c>
      <c r="O1668" s="3" t="str">
        <f t="shared" si="401"/>
        <v>1</v>
      </c>
      <c r="P1668" s="3" t="str">
        <f t="shared" si="402"/>
        <v>1</v>
      </c>
      <c r="Q1668" s="3" t="str">
        <f t="shared" si="403"/>
        <v>0</v>
      </c>
      <c r="R1668" s="8">
        <f t="shared" si="404"/>
        <v>2</v>
      </c>
      <c r="S1668" s="6">
        <f t="shared" si="405"/>
        <v>38.79</v>
      </c>
      <c r="T1668" s="6">
        <f t="shared" si="406"/>
        <v>1.0750766079391545</v>
      </c>
      <c r="V1668" s="3" t="str">
        <f t="shared" si="407"/>
        <v>PASS</v>
      </c>
      <c r="W1668" s="3" t="str">
        <f t="shared" si="408"/>
        <v>PASS</v>
      </c>
      <c r="X1668" s="3" t="str">
        <f t="shared" si="409"/>
        <v>PASS</v>
      </c>
      <c r="Y1668" s="3" t="str">
        <f t="shared" si="410"/>
        <v>PASS</v>
      </c>
      <c r="Z1668" s="3" t="str">
        <f t="shared" si="411"/>
        <v>PASS</v>
      </c>
      <c r="AA1668" s="17">
        <f t="shared" si="412"/>
        <v>3</v>
      </c>
      <c r="AB1668" s="3" t="str">
        <f t="shared" si="413"/>
        <v>A043910</v>
      </c>
      <c r="AC1668" s="13" t="str">
        <f t="shared" si="414"/>
        <v>자연과환경</v>
      </c>
    </row>
    <row r="1669" spans="1:29" hidden="1">
      <c r="A1669" s="55">
        <f t="shared" si="415"/>
        <v>1661</v>
      </c>
      <c r="B1669" s="146" t="s">
        <v>1451</v>
      </c>
      <c r="C1669" s="176" t="s">
        <v>3583</v>
      </c>
      <c r="D1669" s="40" t="s">
        <v>2287</v>
      </c>
      <c r="E1669" s="41">
        <v>45779</v>
      </c>
      <c r="F1669" s="42">
        <v>75277152</v>
      </c>
      <c r="G1669" s="42">
        <v>68033565</v>
      </c>
      <c r="H1669" s="89">
        <v>90.38</v>
      </c>
      <c r="I1669" s="48">
        <v>384615</v>
      </c>
      <c r="J1669" s="48">
        <v>747436</v>
      </c>
      <c r="K1669" s="48">
        <v>2560451</v>
      </c>
      <c r="L1669" s="48">
        <v>-9504847</v>
      </c>
      <c r="N1669" s="3" t="str">
        <f t="shared" si="400"/>
        <v>0</v>
      </c>
      <c r="O1669" s="3" t="str">
        <f t="shared" si="401"/>
        <v>0</v>
      </c>
      <c r="P1669" s="3" t="str">
        <f t="shared" si="402"/>
        <v>0</v>
      </c>
      <c r="Q1669" s="3" t="str">
        <f t="shared" si="403"/>
        <v>1</v>
      </c>
      <c r="R1669" s="8">
        <f t="shared" si="404"/>
        <v>1</v>
      </c>
      <c r="S1669" s="6">
        <f t="shared" si="405"/>
        <v>90.38</v>
      </c>
      <c r="T1669" s="6">
        <f t="shared" si="406"/>
        <v>-7.7212604961462938</v>
      </c>
      <c r="V1669" s="3" t="str">
        <f t="shared" si="407"/>
        <v>PASS</v>
      </c>
      <c r="W1669" s="3" t="str">
        <f t="shared" si="408"/>
        <v>PASS</v>
      </c>
      <c r="X1669" s="3" t="str">
        <f t="shared" si="409"/>
        <v>PASS</v>
      </c>
      <c r="Y1669" s="3" t="str">
        <f t="shared" si="410"/>
        <v>PASS</v>
      </c>
      <c r="Z1669" s="3" t="str">
        <f t="shared" si="411"/>
        <v>PASS</v>
      </c>
      <c r="AA1669" s="17">
        <f t="shared" si="412"/>
        <v>3</v>
      </c>
      <c r="AB1669" s="3" t="str">
        <f t="shared" si="413"/>
        <v>A115570</v>
      </c>
      <c r="AC1669" s="13" t="str">
        <f t="shared" si="414"/>
        <v>스타플렉스</v>
      </c>
    </row>
    <row r="1670" spans="1:29">
      <c r="A1670" s="55">
        <f t="shared" si="415"/>
        <v>1662</v>
      </c>
      <c r="B1670" s="143" t="s">
        <v>546</v>
      </c>
      <c r="C1670" s="175" t="s">
        <v>1970</v>
      </c>
      <c r="D1670" s="37" t="s">
        <v>2286</v>
      </c>
      <c r="E1670" s="38">
        <v>34014</v>
      </c>
      <c r="F1670" s="39">
        <v>38058627</v>
      </c>
      <c r="G1670" s="39">
        <v>15593895</v>
      </c>
      <c r="H1670" s="88">
        <v>40.97</v>
      </c>
      <c r="I1670" s="47">
        <v>-1202978</v>
      </c>
      <c r="J1670" s="47">
        <v>-1421519</v>
      </c>
      <c r="K1670" s="47">
        <v>-1280345</v>
      </c>
      <c r="L1670" s="47">
        <v>-487850</v>
      </c>
      <c r="N1670" s="3" t="str">
        <f t="shared" si="400"/>
        <v>1</v>
      </c>
      <c r="O1670" s="3" t="str">
        <f t="shared" si="401"/>
        <v>1</v>
      </c>
      <c r="P1670" s="3" t="str">
        <f t="shared" si="402"/>
        <v>1</v>
      </c>
      <c r="Q1670" s="3" t="str">
        <f t="shared" si="403"/>
        <v>1</v>
      </c>
      <c r="R1670" s="8">
        <f t="shared" si="404"/>
        <v>4</v>
      </c>
      <c r="S1670" s="6">
        <f t="shared" si="405"/>
        <v>40.97</v>
      </c>
      <c r="T1670" s="6">
        <f t="shared" si="406"/>
        <v>-11.541908750412883</v>
      </c>
      <c r="V1670" s="3" t="str">
        <f t="shared" si="407"/>
        <v>PASS</v>
      </c>
      <c r="W1670" s="3" t="str">
        <f t="shared" si="408"/>
        <v>PASS</v>
      </c>
      <c r="X1670" s="3" t="str">
        <f t="shared" si="409"/>
        <v>FAIL</v>
      </c>
      <c r="Y1670" s="3" t="str">
        <f t="shared" si="410"/>
        <v>FAIL</v>
      </c>
      <c r="Z1670" s="3" t="str">
        <f t="shared" si="411"/>
        <v>FAIL</v>
      </c>
      <c r="AA1670" s="17">
        <f t="shared" si="412"/>
        <v>2</v>
      </c>
      <c r="AB1670" s="3" t="str">
        <f t="shared" si="413"/>
        <v>A019490</v>
      </c>
      <c r="AC1670" s="13" t="str">
        <f t="shared" si="414"/>
        <v>하이트론</v>
      </c>
    </row>
    <row r="1671" spans="1:29" hidden="1">
      <c r="A1671" s="55">
        <f t="shared" si="415"/>
        <v>1663</v>
      </c>
      <c r="B1671" s="143" t="s">
        <v>1093</v>
      </c>
      <c r="C1671" s="175" t="s">
        <v>3657</v>
      </c>
      <c r="D1671" s="37" t="s">
        <v>2289</v>
      </c>
      <c r="E1671" s="38">
        <v>45743</v>
      </c>
      <c r="F1671" s="39">
        <v>89369160</v>
      </c>
      <c r="G1671" s="39">
        <v>66079034</v>
      </c>
      <c r="H1671" s="88">
        <v>73.94</v>
      </c>
      <c r="I1671" s="47">
        <v>-164844</v>
      </c>
      <c r="J1671" s="47">
        <v>-392567</v>
      </c>
      <c r="K1671" s="47">
        <v>-2580798</v>
      </c>
      <c r="L1671" s="47">
        <v>-1522020</v>
      </c>
      <c r="N1671" s="3" t="str">
        <f t="shared" si="400"/>
        <v>1</v>
      </c>
      <c r="O1671" s="3" t="str">
        <f t="shared" si="401"/>
        <v>1</v>
      </c>
      <c r="P1671" s="3" t="str">
        <f t="shared" si="402"/>
        <v>1</v>
      </c>
      <c r="Q1671" s="3" t="str">
        <f t="shared" si="403"/>
        <v>1</v>
      </c>
      <c r="R1671" s="8">
        <f t="shared" si="404"/>
        <v>4</v>
      </c>
      <c r="S1671" s="6">
        <f t="shared" si="405"/>
        <v>73.94</v>
      </c>
      <c r="T1671" s="6">
        <f t="shared" si="406"/>
        <v>-5.2145829724705921</v>
      </c>
      <c r="V1671" s="3" t="str">
        <f t="shared" si="407"/>
        <v>PASS</v>
      </c>
      <c r="W1671" s="3" t="str">
        <f t="shared" si="408"/>
        <v>PASS</v>
      </c>
      <c r="X1671" s="3" t="str">
        <f t="shared" si="409"/>
        <v>PASS</v>
      </c>
      <c r="Y1671" s="3" t="str">
        <f t="shared" si="410"/>
        <v>FAIL</v>
      </c>
      <c r="Z1671" s="3" t="str">
        <f t="shared" si="411"/>
        <v>PASS</v>
      </c>
      <c r="AA1671" s="17">
        <f t="shared" si="412"/>
        <v>3</v>
      </c>
      <c r="AB1671" s="3" t="str">
        <f t="shared" si="413"/>
        <v>A064820</v>
      </c>
      <c r="AC1671" s="13" t="str">
        <f t="shared" si="414"/>
        <v>케이프</v>
      </c>
    </row>
    <row r="1672" spans="1:29" hidden="1">
      <c r="A1672" s="55">
        <f t="shared" si="415"/>
        <v>1664</v>
      </c>
      <c r="B1672" s="143" t="s">
        <v>1191</v>
      </c>
      <c r="C1672" s="175" t="s">
        <v>3644</v>
      </c>
      <c r="D1672" s="37" t="s">
        <v>2286</v>
      </c>
      <c r="E1672" s="38">
        <v>45087</v>
      </c>
      <c r="F1672" s="39">
        <v>42652605</v>
      </c>
      <c r="G1672" s="39">
        <v>20786703</v>
      </c>
      <c r="H1672" s="88">
        <v>48.73</v>
      </c>
      <c r="I1672" s="47">
        <v>-561561</v>
      </c>
      <c r="J1672" s="47">
        <v>644088</v>
      </c>
      <c r="K1672" s="47">
        <v>-128814</v>
      </c>
      <c r="L1672" s="47">
        <v>1107743</v>
      </c>
      <c r="N1672" s="3" t="str">
        <f t="shared" si="400"/>
        <v>1</v>
      </c>
      <c r="O1672" s="3" t="str">
        <f t="shared" si="401"/>
        <v>0</v>
      </c>
      <c r="P1672" s="3" t="str">
        <f t="shared" si="402"/>
        <v>1</v>
      </c>
      <c r="Q1672" s="3" t="str">
        <f t="shared" si="403"/>
        <v>0</v>
      </c>
      <c r="R1672" s="8">
        <f t="shared" si="404"/>
        <v>2</v>
      </c>
      <c r="S1672" s="6">
        <f t="shared" si="405"/>
        <v>48.73</v>
      </c>
      <c r="T1672" s="6">
        <f t="shared" si="406"/>
        <v>2.4886076712078897</v>
      </c>
      <c r="V1672" s="3" t="str">
        <f t="shared" si="407"/>
        <v>PASS</v>
      </c>
      <c r="W1672" s="3" t="str">
        <f t="shared" si="408"/>
        <v>PASS</v>
      </c>
      <c r="X1672" s="3" t="str">
        <f t="shared" si="409"/>
        <v>PASS</v>
      </c>
      <c r="Y1672" s="3" t="str">
        <f t="shared" si="410"/>
        <v>PASS</v>
      </c>
      <c r="Z1672" s="3" t="str">
        <f t="shared" si="411"/>
        <v>PASS</v>
      </c>
      <c r="AA1672" s="17">
        <f t="shared" si="412"/>
        <v>3</v>
      </c>
      <c r="AB1672" s="3" t="str">
        <f t="shared" si="413"/>
        <v>A073540</v>
      </c>
      <c r="AC1672" s="13" t="str">
        <f t="shared" si="414"/>
        <v>에프알텍</v>
      </c>
    </row>
    <row r="1673" spans="1:29" hidden="1">
      <c r="A1673" s="55">
        <f t="shared" si="415"/>
        <v>1665</v>
      </c>
      <c r="B1673" s="143" t="s">
        <v>2515</v>
      </c>
      <c r="C1673" s="175" t="s">
        <v>3711</v>
      </c>
      <c r="D1673" s="37" t="s">
        <v>2286</v>
      </c>
      <c r="E1673" s="38">
        <v>37012</v>
      </c>
      <c r="F1673" s="39">
        <v>36411240</v>
      </c>
      <c r="G1673" s="39">
        <v>23938503</v>
      </c>
      <c r="H1673" s="88">
        <v>65.739999999999995</v>
      </c>
      <c r="I1673" s="47">
        <v>315281</v>
      </c>
      <c r="J1673" s="47">
        <v>375062</v>
      </c>
      <c r="K1673" s="47">
        <v>77791</v>
      </c>
      <c r="L1673" s="47">
        <v>-793381</v>
      </c>
      <c r="N1673" s="3" t="str">
        <f t="shared" ref="N1673:N1736" si="416">IF(I1673&gt;N$8,"0","1")</f>
        <v>0</v>
      </c>
      <c r="O1673" s="3" t="str">
        <f t="shared" ref="O1673:O1736" si="417">IF(J1673&gt;O$8,"0","1")</f>
        <v>0</v>
      </c>
      <c r="P1673" s="3" t="str">
        <f t="shared" ref="P1673:P1736" si="418">IF(K1673&gt;P$8,"0","1")</f>
        <v>0</v>
      </c>
      <c r="Q1673" s="3" t="str">
        <f t="shared" ref="Q1673:Q1736" si="419">IF(L1673&gt;Q$8,"0","1")</f>
        <v>1</v>
      </c>
      <c r="R1673" s="8">
        <f t="shared" ref="R1673:R1736" si="420">COUNTIF(N1673:Q1673,"1")</f>
        <v>1</v>
      </c>
      <c r="S1673" s="6">
        <f t="shared" ref="S1673:S1736" si="421">IF(D1673=$W$4,"",H1673)</f>
        <v>65.739999999999995</v>
      </c>
      <c r="T1673" s="6">
        <f t="shared" ref="T1673:T1736" si="422">SUM(I1673:L1673)/F1673*100</f>
        <v>-6.9338478997144834E-2</v>
      </c>
      <c r="V1673" s="3" t="str">
        <f t="shared" ref="V1673:V1736" si="423">IF(OR(H1673=$V$3,H1673=$V$4),"FAIL","PASS")</f>
        <v>PASS</v>
      </c>
      <c r="W1673" s="3" t="str">
        <f t="shared" ref="W1673:W1736" si="424">IF(S1673="","PASS",IF(S1673&gt;$W$3,"FAIL","PASS"))</f>
        <v>PASS</v>
      </c>
      <c r="X1673" s="3" t="str">
        <f t="shared" ref="X1673:X1736" si="425">IF(AND(Y1673=$X$3,Z1673=$X$3),"FAIL","PASS")</f>
        <v>PASS</v>
      </c>
      <c r="Y1673" s="3" t="str">
        <f t="shared" ref="Y1673:Y1736" si="426">IF(R1673=$Y$3,"FAIL","PASS")</f>
        <v>PASS</v>
      </c>
      <c r="Z1673" s="3" t="str">
        <f t="shared" ref="Z1673:Z1736" si="427">IF(ISERROR(IF(T1673&lt;$Z$3,"FAIL","PASS")),"",IF(T1673&lt;$Z$3,"FAIL","PASS"))</f>
        <v>PASS</v>
      </c>
      <c r="AA1673" s="17">
        <f t="shared" ref="AA1673:AA1736" si="428">COUNTIF(V1673:X1673,$AA$3)</f>
        <v>3</v>
      </c>
      <c r="AB1673" s="3" t="str">
        <f t="shared" ref="AB1673:AB1736" si="429">B1673</f>
        <v>A187270</v>
      </c>
      <c r="AC1673" s="13" t="str">
        <f t="shared" ref="AC1673:AC1736" si="430">C1673</f>
        <v>신화콘텍</v>
      </c>
    </row>
    <row r="1674" spans="1:29" hidden="1">
      <c r="A1674" s="55">
        <f t="shared" si="415"/>
        <v>1666</v>
      </c>
      <c r="B1674" s="146" t="s">
        <v>393</v>
      </c>
      <c r="C1674" s="176" t="s">
        <v>3665</v>
      </c>
      <c r="D1674" s="40" t="s">
        <v>2288</v>
      </c>
      <c r="E1674" s="41">
        <v>44697</v>
      </c>
      <c r="F1674" s="42">
        <v>43340053</v>
      </c>
      <c r="G1674" s="42">
        <v>69955718</v>
      </c>
      <c r="H1674" s="89">
        <v>161.41</v>
      </c>
      <c r="I1674" s="48">
        <v>122073</v>
      </c>
      <c r="J1674" s="48">
        <v>630453</v>
      </c>
      <c r="K1674" s="48">
        <v>1225435</v>
      </c>
      <c r="L1674" s="48">
        <v>29251</v>
      </c>
      <c r="N1674" s="3" t="str">
        <f t="shared" si="416"/>
        <v>0</v>
      </c>
      <c r="O1674" s="3" t="str">
        <f t="shared" si="417"/>
        <v>0</v>
      </c>
      <c r="P1674" s="3" t="str">
        <f t="shared" si="418"/>
        <v>0</v>
      </c>
      <c r="Q1674" s="3" t="str">
        <f t="shared" si="419"/>
        <v>0</v>
      </c>
      <c r="R1674" s="8">
        <f t="shared" si="420"/>
        <v>0</v>
      </c>
      <c r="S1674" s="6">
        <f t="shared" si="421"/>
        <v>161.41</v>
      </c>
      <c r="T1674" s="6">
        <f t="shared" si="422"/>
        <v>4.6313095187031728</v>
      </c>
      <c r="V1674" s="3" t="str">
        <f t="shared" si="423"/>
        <v>PASS</v>
      </c>
      <c r="W1674" s="3" t="str">
        <f t="shared" si="424"/>
        <v>PASS</v>
      </c>
      <c r="X1674" s="3" t="str">
        <f t="shared" si="425"/>
        <v>PASS</v>
      </c>
      <c r="Y1674" s="3" t="str">
        <f t="shared" si="426"/>
        <v>PASS</v>
      </c>
      <c r="Z1674" s="3" t="str">
        <f t="shared" si="427"/>
        <v>PASS</v>
      </c>
      <c r="AA1674" s="17">
        <f t="shared" si="428"/>
        <v>3</v>
      </c>
      <c r="AB1674" s="3" t="str">
        <f t="shared" si="429"/>
        <v>A010420</v>
      </c>
      <c r="AC1674" s="13" t="str">
        <f t="shared" si="430"/>
        <v>한솔PNS</v>
      </c>
    </row>
    <row r="1675" spans="1:29" hidden="1">
      <c r="A1675" s="55">
        <f t="shared" ref="A1675:A1738" si="431">+A1674+1</f>
        <v>1667</v>
      </c>
      <c r="B1675" s="143" t="s">
        <v>1232</v>
      </c>
      <c r="C1675" s="175" t="s">
        <v>3777</v>
      </c>
      <c r="D1675" s="37" t="s">
        <v>2286</v>
      </c>
      <c r="E1675" s="38">
        <v>31457</v>
      </c>
      <c r="F1675" s="39">
        <v>25844956</v>
      </c>
      <c r="G1675" s="39">
        <v>15328792</v>
      </c>
      <c r="H1675" s="88">
        <v>59.31</v>
      </c>
      <c r="I1675" s="47">
        <v>-1191475</v>
      </c>
      <c r="J1675" s="47">
        <v>390101</v>
      </c>
      <c r="K1675" s="47">
        <v>1691707</v>
      </c>
      <c r="L1675" s="47">
        <v>2799942</v>
      </c>
      <c r="N1675" s="3" t="str">
        <f t="shared" si="416"/>
        <v>1</v>
      </c>
      <c r="O1675" s="3" t="str">
        <f t="shared" si="417"/>
        <v>0</v>
      </c>
      <c r="P1675" s="3" t="str">
        <f t="shared" si="418"/>
        <v>0</v>
      </c>
      <c r="Q1675" s="3" t="str">
        <f t="shared" si="419"/>
        <v>0</v>
      </c>
      <c r="R1675" s="8">
        <f t="shared" si="420"/>
        <v>1</v>
      </c>
      <c r="S1675" s="6">
        <f t="shared" si="421"/>
        <v>59.31</v>
      </c>
      <c r="T1675" s="6">
        <f t="shared" si="422"/>
        <v>14.278511443393441</v>
      </c>
      <c r="V1675" s="3" t="str">
        <f t="shared" si="423"/>
        <v>PASS</v>
      </c>
      <c r="W1675" s="3" t="str">
        <f t="shared" si="424"/>
        <v>PASS</v>
      </c>
      <c r="X1675" s="3" t="str">
        <f t="shared" si="425"/>
        <v>PASS</v>
      </c>
      <c r="Y1675" s="3" t="str">
        <f t="shared" si="426"/>
        <v>PASS</v>
      </c>
      <c r="Z1675" s="3" t="str">
        <f t="shared" si="427"/>
        <v>PASS</v>
      </c>
      <c r="AA1675" s="17">
        <f t="shared" si="428"/>
        <v>3</v>
      </c>
      <c r="AB1675" s="3" t="str">
        <f t="shared" si="429"/>
        <v>A079810</v>
      </c>
      <c r="AC1675" s="13" t="str">
        <f t="shared" si="430"/>
        <v>디이엔티</v>
      </c>
    </row>
    <row r="1676" spans="1:29">
      <c r="A1676" s="55">
        <f t="shared" si="431"/>
        <v>1668</v>
      </c>
      <c r="B1676" s="143" t="s">
        <v>2259</v>
      </c>
      <c r="C1676" s="175" t="s">
        <v>3757</v>
      </c>
      <c r="D1676" s="37" t="s">
        <v>2289</v>
      </c>
      <c r="E1676" s="38">
        <v>34142</v>
      </c>
      <c r="F1676" s="39">
        <v>16239431</v>
      </c>
      <c r="G1676" s="39">
        <v>6623972</v>
      </c>
      <c r="H1676" s="88">
        <v>40.79</v>
      </c>
      <c r="I1676" s="47">
        <v>-737605</v>
      </c>
      <c r="J1676" s="47">
        <v>-5194794</v>
      </c>
      <c r="K1676" s="47">
        <v>-794608</v>
      </c>
      <c r="L1676" s="47">
        <v>-5141931</v>
      </c>
      <c r="N1676" s="3" t="str">
        <f t="shared" si="416"/>
        <v>1</v>
      </c>
      <c r="O1676" s="3" t="str">
        <f t="shared" si="417"/>
        <v>1</v>
      </c>
      <c r="P1676" s="3" t="str">
        <f t="shared" si="418"/>
        <v>1</v>
      </c>
      <c r="Q1676" s="3" t="str">
        <f t="shared" si="419"/>
        <v>1</v>
      </c>
      <c r="R1676" s="8">
        <f t="shared" si="420"/>
        <v>4</v>
      </c>
      <c r="S1676" s="6">
        <f t="shared" si="421"/>
        <v>40.79</v>
      </c>
      <c r="T1676" s="6">
        <f t="shared" si="422"/>
        <v>-73.087154346725569</v>
      </c>
      <c r="V1676" s="3" t="str">
        <f t="shared" si="423"/>
        <v>PASS</v>
      </c>
      <c r="W1676" s="3" t="str">
        <f t="shared" si="424"/>
        <v>PASS</v>
      </c>
      <c r="X1676" s="3" t="str">
        <f t="shared" si="425"/>
        <v>FAIL</v>
      </c>
      <c r="Y1676" s="3" t="str">
        <f t="shared" si="426"/>
        <v>FAIL</v>
      </c>
      <c r="Z1676" s="3" t="str">
        <f t="shared" si="427"/>
        <v>FAIL</v>
      </c>
      <c r="AA1676" s="17">
        <f t="shared" si="428"/>
        <v>2</v>
      </c>
      <c r="AB1676" s="3" t="str">
        <f t="shared" si="429"/>
        <v>A158310</v>
      </c>
      <c r="AC1676" s="13" t="str">
        <f t="shared" si="430"/>
        <v>세호로보트</v>
      </c>
    </row>
    <row r="1677" spans="1:29" hidden="1">
      <c r="A1677" s="55">
        <f t="shared" si="431"/>
        <v>1669</v>
      </c>
      <c r="B1677" s="143" t="s">
        <v>1253</v>
      </c>
      <c r="C1677" s="175" t="s">
        <v>2338</v>
      </c>
      <c r="D1677" s="37" t="s">
        <v>2286</v>
      </c>
      <c r="E1677" s="38">
        <v>39766</v>
      </c>
      <c r="F1677" s="39">
        <v>41069374</v>
      </c>
      <c r="G1677" s="39">
        <v>75719830</v>
      </c>
      <c r="H1677" s="88">
        <v>184.37</v>
      </c>
      <c r="I1677" s="47">
        <v>-1428914</v>
      </c>
      <c r="J1677" s="47">
        <v>-2284745</v>
      </c>
      <c r="K1677" s="47">
        <v>98729</v>
      </c>
      <c r="L1677" s="47">
        <v>-1175419</v>
      </c>
      <c r="N1677" s="3" t="str">
        <f t="shared" si="416"/>
        <v>1</v>
      </c>
      <c r="O1677" s="3" t="str">
        <f t="shared" si="417"/>
        <v>1</v>
      </c>
      <c r="P1677" s="3" t="str">
        <f t="shared" si="418"/>
        <v>0</v>
      </c>
      <c r="Q1677" s="3" t="str">
        <f t="shared" si="419"/>
        <v>1</v>
      </c>
      <c r="R1677" s="8">
        <f t="shared" si="420"/>
        <v>3</v>
      </c>
      <c r="S1677" s="6">
        <f t="shared" si="421"/>
        <v>184.37</v>
      </c>
      <c r="T1677" s="6">
        <f t="shared" si="422"/>
        <v>-11.664041920872718</v>
      </c>
      <c r="V1677" s="3" t="str">
        <f t="shared" si="423"/>
        <v>PASS</v>
      </c>
      <c r="W1677" s="3" t="str">
        <f t="shared" si="424"/>
        <v>PASS</v>
      </c>
      <c r="X1677" s="3" t="str">
        <f t="shared" si="425"/>
        <v>PASS</v>
      </c>
      <c r="Y1677" s="3" t="str">
        <f t="shared" si="426"/>
        <v>PASS</v>
      </c>
      <c r="Z1677" s="3" t="str">
        <f t="shared" si="427"/>
        <v>FAIL</v>
      </c>
      <c r="AA1677" s="17">
        <f t="shared" si="428"/>
        <v>3</v>
      </c>
      <c r="AB1677" s="3" t="str">
        <f t="shared" si="429"/>
        <v>A082660</v>
      </c>
      <c r="AC1677" s="13" t="str">
        <f t="shared" si="430"/>
        <v>삼우엠스</v>
      </c>
    </row>
    <row r="1678" spans="1:29" hidden="1">
      <c r="A1678" s="55">
        <f t="shared" si="431"/>
        <v>1670</v>
      </c>
      <c r="B1678" s="143" t="s">
        <v>1449</v>
      </c>
      <c r="C1678" s="175" t="s">
        <v>3786</v>
      </c>
      <c r="D1678" s="37" t="s">
        <v>2286</v>
      </c>
      <c r="E1678" s="38">
        <v>28423</v>
      </c>
      <c r="F1678" s="39">
        <v>46120408</v>
      </c>
      <c r="G1678" s="39">
        <v>18807677</v>
      </c>
      <c r="H1678" s="88">
        <v>40.78</v>
      </c>
      <c r="I1678" s="47">
        <v>-428290</v>
      </c>
      <c r="J1678" s="47">
        <v>172497</v>
      </c>
      <c r="K1678" s="47">
        <v>-134780</v>
      </c>
      <c r="L1678" s="47">
        <v>6017837</v>
      </c>
      <c r="N1678" s="3" t="str">
        <f t="shared" si="416"/>
        <v>1</v>
      </c>
      <c r="O1678" s="3" t="str">
        <f t="shared" si="417"/>
        <v>0</v>
      </c>
      <c r="P1678" s="3" t="str">
        <f t="shared" si="418"/>
        <v>1</v>
      </c>
      <c r="Q1678" s="3" t="str">
        <f t="shared" si="419"/>
        <v>0</v>
      </c>
      <c r="R1678" s="8">
        <f t="shared" si="420"/>
        <v>2</v>
      </c>
      <c r="S1678" s="6">
        <f t="shared" si="421"/>
        <v>40.78</v>
      </c>
      <c r="T1678" s="6">
        <f t="shared" si="422"/>
        <v>12.201245054033347</v>
      </c>
      <c r="V1678" s="3" t="str">
        <f t="shared" si="423"/>
        <v>PASS</v>
      </c>
      <c r="W1678" s="3" t="str">
        <f t="shared" si="424"/>
        <v>PASS</v>
      </c>
      <c r="X1678" s="3" t="str">
        <f t="shared" si="425"/>
        <v>PASS</v>
      </c>
      <c r="Y1678" s="3" t="str">
        <f t="shared" si="426"/>
        <v>PASS</v>
      </c>
      <c r="Z1678" s="3" t="str">
        <f t="shared" si="427"/>
        <v>PASS</v>
      </c>
      <c r="AA1678" s="17">
        <f t="shared" si="428"/>
        <v>3</v>
      </c>
      <c r="AB1678" s="3" t="str">
        <f t="shared" si="429"/>
        <v>A115440</v>
      </c>
      <c r="AC1678" s="13" t="str">
        <f t="shared" si="430"/>
        <v>우리넷</v>
      </c>
    </row>
    <row r="1679" spans="1:29" hidden="1">
      <c r="A1679" s="55">
        <f t="shared" si="431"/>
        <v>1671</v>
      </c>
      <c r="B1679" s="146" t="s">
        <v>2093</v>
      </c>
      <c r="C1679" s="176" t="s">
        <v>3674</v>
      </c>
      <c r="D1679" s="40" t="s">
        <v>2289</v>
      </c>
      <c r="E1679" s="41">
        <v>38719</v>
      </c>
      <c r="F1679" s="42">
        <v>38506237</v>
      </c>
      <c r="G1679" s="42">
        <v>16623749</v>
      </c>
      <c r="H1679" s="89">
        <v>43.17</v>
      </c>
      <c r="I1679" s="48">
        <v>-93165</v>
      </c>
      <c r="J1679" s="48">
        <v>764014</v>
      </c>
      <c r="K1679" s="48">
        <v>1031</v>
      </c>
      <c r="L1679" s="48">
        <v>194806</v>
      </c>
      <c r="N1679" s="3" t="str">
        <f t="shared" si="416"/>
        <v>1</v>
      </c>
      <c r="O1679" s="3" t="str">
        <f t="shared" si="417"/>
        <v>0</v>
      </c>
      <c r="P1679" s="3" t="str">
        <f t="shared" si="418"/>
        <v>0</v>
      </c>
      <c r="Q1679" s="3" t="str">
        <f t="shared" si="419"/>
        <v>0</v>
      </c>
      <c r="R1679" s="8">
        <f t="shared" si="420"/>
        <v>1</v>
      </c>
      <c r="S1679" s="6">
        <f t="shared" si="421"/>
        <v>43.17</v>
      </c>
      <c r="T1679" s="6">
        <f t="shared" si="422"/>
        <v>2.2507678431418787</v>
      </c>
      <c r="V1679" s="3" t="str">
        <f t="shared" si="423"/>
        <v>PASS</v>
      </c>
      <c r="W1679" s="3" t="str">
        <f t="shared" si="424"/>
        <v>PASS</v>
      </c>
      <c r="X1679" s="3" t="str">
        <f t="shared" si="425"/>
        <v>PASS</v>
      </c>
      <c r="Y1679" s="3" t="str">
        <f t="shared" si="426"/>
        <v>PASS</v>
      </c>
      <c r="Z1679" s="3" t="str">
        <f t="shared" si="427"/>
        <v>PASS</v>
      </c>
      <c r="AA1679" s="17">
        <f t="shared" si="428"/>
        <v>3</v>
      </c>
      <c r="AB1679" s="3" t="str">
        <f t="shared" si="429"/>
        <v>A119500</v>
      </c>
      <c r="AC1679" s="13" t="str">
        <f t="shared" si="430"/>
        <v>포메탈</v>
      </c>
    </row>
    <row r="1680" spans="1:29">
      <c r="A1680" s="55">
        <f t="shared" si="431"/>
        <v>1672</v>
      </c>
      <c r="B1680" s="143" t="s">
        <v>975</v>
      </c>
      <c r="C1680" s="175" t="s">
        <v>1852</v>
      </c>
      <c r="D1680" s="37" t="s">
        <v>2286</v>
      </c>
      <c r="E1680" s="38">
        <v>33468</v>
      </c>
      <c r="F1680" s="39">
        <v>20728124</v>
      </c>
      <c r="G1680" s="39">
        <v>149174402</v>
      </c>
      <c r="H1680" s="88">
        <v>719.67</v>
      </c>
      <c r="I1680" s="47">
        <v>-4619257</v>
      </c>
      <c r="J1680" s="47">
        <v>-37181775</v>
      </c>
      <c r="K1680" s="47">
        <v>4663586</v>
      </c>
      <c r="L1680" s="47">
        <v>-22019407</v>
      </c>
      <c r="N1680" s="3" t="str">
        <f t="shared" si="416"/>
        <v>1</v>
      </c>
      <c r="O1680" s="3" t="str">
        <f t="shared" si="417"/>
        <v>1</v>
      </c>
      <c r="P1680" s="3" t="str">
        <f t="shared" si="418"/>
        <v>0</v>
      </c>
      <c r="Q1680" s="3" t="str">
        <f t="shared" si="419"/>
        <v>1</v>
      </c>
      <c r="R1680" s="8">
        <f t="shared" si="420"/>
        <v>3</v>
      </c>
      <c r="S1680" s="6">
        <f t="shared" si="421"/>
        <v>719.67</v>
      </c>
      <c r="T1680" s="6">
        <f t="shared" si="422"/>
        <v>-285.39414854909205</v>
      </c>
      <c r="V1680" s="3" t="str">
        <f t="shared" si="423"/>
        <v>PASS</v>
      </c>
      <c r="W1680" s="3" t="str">
        <f t="shared" si="424"/>
        <v>FAIL</v>
      </c>
      <c r="X1680" s="3" t="str">
        <f t="shared" si="425"/>
        <v>PASS</v>
      </c>
      <c r="Y1680" s="3" t="str">
        <f t="shared" si="426"/>
        <v>PASS</v>
      </c>
      <c r="Z1680" s="3" t="str">
        <f t="shared" si="427"/>
        <v>FAIL</v>
      </c>
      <c r="AA1680" s="17">
        <f t="shared" si="428"/>
        <v>2</v>
      </c>
      <c r="AB1680" s="3" t="str">
        <f t="shared" si="429"/>
        <v>A052270</v>
      </c>
      <c r="AC1680" s="13" t="str">
        <f t="shared" si="430"/>
        <v>우전앤한단</v>
      </c>
    </row>
    <row r="1681" spans="1:29" hidden="1">
      <c r="A1681" s="55">
        <f t="shared" si="431"/>
        <v>1673</v>
      </c>
      <c r="B1681" s="143" t="s">
        <v>3768</v>
      </c>
      <c r="C1681" s="175" t="s">
        <v>3769</v>
      </c>
      <c r="D1681" s="37" t="s">
        <v>2286</v>
      </c>
      <c r="E1681" s="38">
        <v>20333</v>
      </c>
      <c r="F1681" s="39"/>
      <c r="G1681" s="39"/>
      <c r="H1681" s="88"/>
      <c r="I1681" s="47"/>
      <c r="J1681" s="47"/>
      <c r="K1681" s="47"/>
      <c r="L1681" s="47"/>
      <c r="N1681" s="3" t="str">
        <f t="shared" si="416"/>
        <v>1</v>
      </c>
      <c r="O1681" s="3" t="str">
        <f t="shared" si="417"/>
        <v>1</v>
      </c>
      <c r="P1681" s="3" t="str">
        <f t="shared" si="418"/>
        <v>1</v>
      </c>
      <c r="Q1681" s="3" t="str">
        <f t="shared" si="419"/>
        <v>1</v>
      </c>
      <c r="R1681" s="8">
        <f t="shared" si="420"/>
        <v>4</v>
      </c>
      <c r="S1681" s="6">
        <f t="shared" si="421"/>
        <v>0</v>
      </c>
      <c r="T1681" s="6" t="e">
        <f t="shared" si="422"/>
        <v>#DIV/0!</v>
      </c>
      <c r="V1681" s="3" t="str">
        <f t="shared" si="423"/>
        <v>PASS</v>
      </c>
      <c r="W1681" s="3" t="str">
        <f t="shared" si="424"/>
        <v>PASS</v>
      </c>
      <c r="X1681" s="3" t="str">
        <f t="shared" si="425"/>
        <v>PASS</v>
      </c>
      <c r="Y1681" s="3" t="str">
        <f t="shared" si="426"/>
        <v>FAIL</v>
      </c>
      <c r="Z1681" s="3" t="str">
        <f t="shared" si="427"/>
        <v/>
      </c>
      <c r="AA1681" s="17">
        <f t="shared" si="428"/>
        <v>3</v>
      </c>
      <c r="AB1681" s="3" t="str">
        <f t="shared" si="429"/>
        <v>A197210</v>
      </c>
      <c r="AC1681" s="13" t="str">
        <f t="shared" si="430"/>
        <v>리드</v>
      </c>
    </row>
    <row r="1682" spans="1:29">
      <c r="A1682" s="55">
        <f t="shared" si="431"/>
        <v>1674</v>
      </c>
      <c r="B1682" s="143" t="s">
        <v>292</v>
      </c>
      <c r="C1682" s="175" t="s">
        <v>3677</v>
      </c>
      <c r="D1682" s="37" t="s">
        <v>2288</v>
      </c>
      <c r="E1682" s="38">
        <v>39738</v>
      </c>
      <c r="F1682" s="39">
        <v>71356233</v>
      </c>
      <c r="G1682" s="39">
        <v>66822596</v>
      </c>
      <c r="H1682" s="88">
        <v>93.65</v>
      </c>
      <c r="I1682" s="47">
        <v>-542518</v>
      </c>
      <c r="J1682" s="47">
        <v>-455308</v>
      </c>
      <c r="K1682" s="47">
        <v>-855402</v>
      </c>
      <c r="L1682" s="47">
        <v>-12681186</v>
      </c>
      <c r="N1682" s="3" t="str">
        <f t="shared" si="416"/>
        <v>1</v>
      </c>
      <c r="O1682" s="3" t="str">
        <f t="shared" si="417"/>
        <v>1</v>
      </c>
      <c r="P1682" s="3" t="str">
        <f t="shared" si="418"/>
        <v>1</v>
      </c>
      <c r="Q1682" s="3" t="str">
        <f t="shared" si="419"/>
        <v>1</v>
      </c>
      <c r="R1682" s="8">
        <f t="shared" si="420"/>
        <v>4</v>
      </c>
      <c r="S1682" s="6">
        <f t="shared" si="421"/>
        <v>93.65</v>
      </c>
      <c r="T1682" s="6">
        <f t="shared" si="422"/>
        <v>-20.368807865740337</v>
      </c>
      <c r="V1682" s="3" t="str">
        <f t="shared" si="423"/>
        <v>PASS</v>
      </c>
      <c r="W1682" s="3" t="str">
        <f t="shared" si="424"/>
        <v>PASS</v>
      </c>
      <c r="X1682" s="3" t="str">
        <f t="shared" si="425"/>
        <v>FAIL</v>
      </c>
      <c r="Y1682" s="3" t="str">
        <f t="shared" si="426"/>
        <v>FAIL</v>
      </c>
      <c r="Z1682" s="3" t="str">
        <f t="shared" si="427"/>
        <v>FAIL</v>
      </c>
      <c r="AA1682" s="17">
        <f t="shared" si="428"/>
        <v>2</v>
      </c>
      <c r="AB1682" s="3" t="str">
        <f t="shared" si="429"/>
        <v>A006580</v>
      </c>
      <c r="AC1682" s="13" t="str">
        <f t="shared" si="430"/>
        <v>대양제지</v>
      </c>
    </row>
    <row r="1683" spans="1:29" hidden="1">
      <c r="A1683" s="55">
        <f t="shared" si="431"/>
        <v>1675</v>
      </c>
      <c r="B1683" s="143" t="s">
        <v>172</v>
      </c>
      <c r="C1683" s="175" t="s">
        <v>3798</v>
      </c>
      <c r="D1683" s="37" t="s">
        <v>2288</v>
      </c>
      <c r="E1683" s="38">
        <v>25460</v>
      </c>
      <c r="F1683" s="39">
        <v>37526424</v>
      </c>
      <c r="G1683" s="39">
        <v>20828233</v>
      </c>
      <c r="H1683" s="88">
        <v>55.5</v>
      </c>
      <c r="I1683" s="47">
        <v>318573</v>
      </c>
      <c r="J1683" s="47">
        <v>503181</v>
      </c>
      <c r="K1683" s="47">
        <v>-163981</v>
      </c>
      <c r="L1683" s="47">
        <v>-441232</v>
      </c>
      <c r="N1683" s="3" t="str">
        <f t="shared" si="416"/>
        <v>0</v>
      </c>
      <c r="O1683" s="3" t="str">
        <f t="shared" si="417"/>
        <v>0</v>
      </c>
      <c r="P1683" s="3" t="str">
        <f t="shared" si="418"/>
        <v>1</v>
      </c>
      <c r="Q1683" s="3" t="str">
        <f t="shared" si="419"/>
        <v>1</v>
      </c>
      <c r="R1683" s="8">
        <f t="shared" si="420"/>
        <v>2</v>
      </c>
      <c r="S1683" s="6">
        <f t="shared" si="421"/>
        <v>55.5</v>
      </c>
      <c r="T1683" s="6">
        <f t="shared" si="422"/>
        <v>0.57703606397454765</v>
      </c>
      <c r="V1683" s="3" t="str">
        <f t="shared" si="423"/>
        <v>PASS</v>
      </c>
      <c r="W1683" s="3" t="str">
        <f t="shared" si="424"/>
        <v>PASS</v>
      </c>
      <c r="X1683" s="3" t="str">
        <f t="shared" si="425"/>
        <v>PASS</v>
      </c>
      <c r="Y1683" s="3" t="str">
        <f t="shared" si="426"/>
        <v>PASS</v>
      </c>
      <c r="Z1683" s="3" t="str">
        <f t="shared" si="427"/>
        <v>PASS</v>
      </c>
      <c r="AA1683" s="17">
        <f t="shared" si="428"/>
        <v>3</v>
      </c>
      <c r="AB1683" s="3" t="str">
        <f t="shared" si="429"/>
        <v>A003580</v>
      </c>
      <c r="AC1683" s="13" t="str">
        <f t="shared" si="430"/>
        <v>동원</v>
      </c>
    </row>
    <row r="1684" spans="1:29">
      <c r="A1684" s="55">
        <f t="shared" si="431"/>
        <v>1676</v>
      </c>
      <c r="B1684" s="146" t="s">
        <v>489</v>
      </c>
      <c r="C1684" s="176" t="s">
        <v>2348</v>
      </c>
      <c r="D1684" s="40" t="s">
        <v>2287</v>
      </c>
      <c r="E1684" s="41">
        <v>125759</v>
      </c>
      <c r="F1684" s="42">
        <v>7947897</v>
      </c>
      <c r="G1684" s="42">
        <v>18371299</v>
      </c>
      <c r="H1684" s="89" t="s">
        <v>2311</v>
      </c>
      <c r="I1684" s="48">
        <v>-524256</v>
      </c>
      <c r="J1684" s="48">
        <v>-3993162</v>
      </c>
      <c r="K1684" s="48">
        <v>-1759879</v>
      </c>
      <c r="L1684" s="48">
        <v>-17997601</v>
      </c>
      <c r="N1684" s="3" t="str">
        <f t="shared" si="416"/>
        <v>1</v>
      </c>
      <c r="O1684" s="3" t="str">
        <f t="shared" si="417"/>
        <v>1</v>
      </c>
      <c r="P1684" s="3" t="str">
        <f t="shared" si="418"/>
        <v>1</v>
      </c>
      <c r="Q1684" s="3" t="str">
        <f t="shared" si="419"/>
        <v>1</v>
      </c>
      <c r="R1684" s="8">
        <f t="shared" si="420"/>
        <v>4</v>
      </c>
      <c r="S1684" s="6" t="str">
        <f t="shared" si="421"/>
        <v>일부잠식</v>
      </c>
      <c r="T1684" s="6">
        <f t="shared" si="422"/>
        <v>-305.42542259921083</v>
      </c>
      <c r="V1684" s="3" t="str">
        <f t="shared" si="423"/>
        <v>FAIL</v>
      </c>
      <c r="W1684" s="3" t="str">
        <f t="shared" si="424"/>
        <v>FAIL</v>
      </c>
      <c r="X1684" s="3" t="str">
        <f t="shared" si="425"/>
        <v>FAIL</v>
      </c>
      <c r="Y1684" s="3" t="str">
        <f t="shared" si="426"/>
        <v>FAIL</v>
      </c>
      <c r="Z1684" s="3" t="str">
        <f t="shared" si="427"/>
        <v>FAIL</v>
      </c>
      <c r="AA1684" s="17">
        <f t="shared" si="428"/>
        <v>0</v>
      </c>
      <c r="AB1684" s="3" t="str">
        <f t="shared" si="429"/>
        <v>A015540</v>
      </c>
      <c r="AC1684" s="13" t="str">
        <f t="shared" si="430"/>
        <v>핫텍</v>
      </c>
    </row>
    <row r="1685" spans="1:29" hidden="1">
      <c r="A1685" s="55">
        <f t="shared" si="431"/>
        <v>1677</v>
      </c>
      <c r="B1685" s="143" t="s">
        <v>380</v>
      </c>
      <c r="C1685" s="175" t="s">
        <v>3641</v>
      </c>
      <c r="D1685" s="37" t="s">
        <v>2288</v>
      </c>
      <c r="E1685" s="38">
        <v>40114</v>
      </c>
      <c r="F1685" s="39">
        <v>43028431</v>
      </c>
      <c r="G1685" s="39">
        <v>6121370</v>
      </c>
      <c r="H1685" s="88">
        <v>14.23</v>
      </c>
      <c r="I1685" s="47">
        <v>49080</v>
      </c>
      <c r="J1685" s="47">
        <v>904134</v>
      </c>
      <c r="K1685" s="47">
        <v>2265049</v>
      </c>
      <c r="L1685" s="47">
        <v>561411</v>
      </c>
      <c r="N1685" s="3" t="str">
        <f t="shared" si="416"/>
        <v>0</v>
      </c>
      <c r="O1685" s="3" t="str">
        <f t="shared" si="417"/>
        <v>0</v>
      </c>
      <c r="P1685" s="3" t="str">
        <f t="shared" si="418"/>
        <v>0</v>
      </c>
      <c r="Q1685" s="3" t="str">
        <f t="shared" si="419"/>
        <v>0</v>
      </c>
      <c r="R1685" s="8">
        <f t="shared" si="420"/>
        <v>0</v>
      </c>
      <c r="S1685" s="6">
        <f t="shared" si="421"/>
        <v>14.23</v>
      </c>
      <c r="T1685" s="6">
        <f t="shared" si="422"/>
        <v>8.7841315896459253</v>
      </c>
      <c r="V1685" s="3" t="str">
        <f t="shared" si="423"/>
        <v>PASS</v>
      </c>
      <c r="W1685" s="3" t="str">
        <f t="shared" si="424"/>
        <v>PASS</v>
      </c>
      <c r="X1685" s="3" t="str">
        <f t="shared" si="425"/>
        <v>PASS</v>
      </c>
      <c r="Y1685" s="3" t="str">
        <f t="shared" si="426"/>
        <v>PASS</v>
      </c>
      <c r="Z1685" s="3" t="str">
        <f t="shared" si="427"/>
        <v>PASS</v>
      </c>
      <c r="AA1685" s="17">
        <f t="shared" si="428"/>
        <v>3</v>
      </c>
      <c r="AB1685" s="3" t="str">
        <f t="shared" si="429"/>
        <v>A009810</v>
      </c>
      <c r="AC1685" s="13" t="str">
        <f t="shared" si="430"/>
        <v>고려포리머</v>
      </c>
    </row>
    <row r="1686" spans="1:29" hidden="1">
      <c r="A1686" s="55">
        <f t="shared" si="431"/>
        <v>1678</v>
      </c>
      <c r="B1686" s="143" t="s">
        <v>1044</v>
      </c>
      <c r="C1686" s="175" t="s">
        <v>3806</v>
      </c>
      <c r="D1686" s="37" t="s">
        <v>2286</v>
      </c>
      <c r="E1686" s="38">
        <v>24225</v>
      </c>
      <c r="F1686" s="39">
        <v>30451420</v>
      </c>
      <c r="G1686" s="39">
        <v>23981816</v>
      </c>
      <c r="H1686" s="88">
        <v>78.75</v>
      </c>
      <c r="I1686" s="47">
        <v>585056</v>
      </c>
      <c r="J1686" s="47">
        <v>745939</v>
      </c>
      <c r="K1686" s="47">
        <v>1052471</v>
      </c>
      <c r="L1686" s="47">
        <v>74789</v>
      </c>
      <c r="N1686" s="3" t="str">
        <f t="shared" si="416"/>
        <v>0</v>
      </c>
      <c r="O1686" s="3" t="str">
        <f t="shared" si="417"/>
        <v>0</v>
      </c>
      <c r="P1686" s="3" t="str">
        <f t="shared" si="418"/>
        <v>0</v>
      </c>
      <c r="Q1686" s="3" t="str">
        <f t="shared" si="419"/>
        <v>0</v>
      </c>
      <c r="R1686" s="8">
        <f t="shared" si="420"/>
        <v>0</v>
      </c>
      <c r="S1686" s="6">
        <f t="shared" si="421"/>
        <v>78.75</v>
      </c>
      <c r="T1686" s="6">
        <f t="shared" si="422"/>
        <v>8.0727105665351573</v>
      </c>
      <c r="V1686" s="3" t="str">
        <f t="shared" si="423"/>
        <v>PASS</v>
      </c>
      <c r="W1686" s="3" t="str">
        <f t="shared" si="424"/>
        <v>PASS</v>
      </c>
      <c r="X1686" s="3" t="str">
        <f t="shared" si="425"/>
        <v>PASS</v>
      </c>
      <c r="Y1686" s="3" t="str">
        <f t="shared" si="426"/>
        <v>PASS</v>
      </c>
      <c r="Z1686" s="3" t="str">
        <f t="shared" si="427"/>
        <v>PASS</v>
      </c>
      <c r="AA1686" s="17">
        <f t="shared" si="428"/>
        <v>3</v>
      </c>
      <c r="AB1686" s="3" t="str">
        <f t="shared" si="429"/>
        <v>A058220</v>
      </c>
      <c r="AC1686" s="13" t="str">
        <f t="shared" si="430"/>
        <v>아리온</v>
      </c>
    </row>
    <row r="1687" spans="1:29" hidden="1">
      <c r="A1687" s="55">
        <f t="shared" si="431"/>
        <v>1679</v>
      </c>
      <c r="B1687" s="143" t="s">
        <v>667</v>
      </c>
      <c r="C1687" s="175" t="s">
        <v>3719</v>
      </c>
      <c r="D1687" s="37" t="s">
        <v>2293</v>
      </c>
      <c r="E1687" s="38">
        <v>35643</v>
      </c>
      <c r="F1687" s="39">
        <v>33799358</v>
      </c>
      <c r="G1687" s="39">
        <v>58486901</v>
      </c>
      <c r="H1687" s="88">
        <v>173.04</v>
      </c>
      <c r="I1687" s="47">
        <v>797037</v>
      </c>
      <c r="J1687" s="47">
        <v>132305</v>
      </c>
      <c r="K1687" s="47">
        <v>-628765</v>
      </c>
      <c r="L1687" s="47">
        <v>-20526</v>
      </c>
      <c r="N1687" s="3" t="str">
        <f t="shared" si="416"/>
        <v>0</v>
      </c>
      <c r="O1687" s="3" t="str">
        <f t="shared" si="417"/>
        <v>0</v>
      </c>
      <c r="P1687" s="3" t="str">
        <f t="shared" si="418"/>
        <v>1</v>
      </c>
      <c r="Q1687" s="3" t="str">
        <f t="shared" si="419"/>
        <v>1</v>
      </c>
      <c r="R1687" s="8">
        <f t="shared" si="420"/>
        <v>2</v>
      </c>
      <c r="S1687" s="6">
        <f t="shared" si="421"/>
        <v>173.04</v>
      </c>
      <c r="T1687" s="6">
        <f t="shared" si="422"/>
        <v>0.82856899234594938</v>
      </c>
      <c r="V1687" s="3" t="str">
        <f t="shared" si="423"/>
        <v>PASS</v>
      </c>
      <c r="W1687" s="3" t="str">
        <f t="shared" si="424"/>
        <v>PASS</v>
      </c>
      <c r="X1687" s="3" t="str">
        <f t="shared" si="425"/>
        <v>PASS</v>
      </c>
      <c r="Y1687" s="3" t="str">
        <f t="shared" si="426"/>
        <v>PASS</v>
      </c>
      <c r="Z1687" s="3" t="str">
        <f t="shared" si="427"/>
        <v>PASS</v>
      </c>
      <c r="AA1687" s="17">
        <f t="shared" si="428"/>
        <v>3</v>
      </c>
      <c r="AB1687" s="3" t="str">
        <f t="shared" si="429"/>
        <v>A030720</v>
      </c>
      <c r="AC1687" s="13" t="str">
        <f t="shared" si="430"/>
        <v>동원수산</v>
      </c>
    </row>
    <row r="1688" spans="1:29" hidden="1">
      <c r="A1688" s="55">
        <f t="shared" si="431"/>
        <v>1680</v>
      </c>
      <c r="B1688" s="143" t="s">
        <v>2502</v>
      </c>
      <c r="C1688" s="175" t="s">
        <v>3618</v>
      </c>
      <c r="D1688" s="37" t="s">
        <v>2286</v>
      </c>
      <c r="E1688" s="38">
        <v>48670</v>
      </c>
      <c r="F1688" s="39">
        <v>31893224</v>
      </c>
      <c r="G1688" s="39">
        <v>25695160</v>
      </c>
      <c r="H1688" s="88">
        <v>80.569999999999993</v>
      </c>
      <c r="I1688" s="47">
        <v>405017</v>
      </c>
      <c r="J1688" s="47">
        <v>892820</v>
      </c>
      <c r="K1688" s="47">
        <v>445843</v>
      </c>
      <c r="L1688" s="47">
        <v>-6705883</v>
      </c>
      <c r="N1688" s="3" t="str">
        <f t="shared" si="416"/>
        <v>0</v>
      </c>
      <c r="O1688" s="3" t="str">
        <f t="shared" si="417"/>
        <v>0</v>
      </c>
      <c r="P1688" s="3" t="str">
        <f t="shared" si="418"/>
        <v>0</v>
      </c>
      <c r="Q1688" s="3" t="str">
        <f t="shared" si="419"/>
        <v>1</v>
      </c>
      <c r="R1688" s="8">
        <f t="shared" si="420"/>
        <v>1</v>
      </c>
      <c r="S1688" s="6">
        <f t="shared" si="421"/>
        <v>80.569999999999993</v>
      </c>
      <c r="T1688" s="6">
        <f t="shared" si="422"/>
        <v>-15.558800201572598</v>
      </c>
      <c r="V1688" s="3" t="str">
        <f t="shared" si="423"/>
        <v>PASS</v>
      </c>
      <c r="W1688" s="3" t="str">
        <f t="shared" si="424"/>
        <v>PASS</v>
      </c>
      <c r="X1688" s="3" t="str">
        <f t="shared" si="425"/>
        <v>PASS</v>
      </c>
      <c r="Y1688" s="3" t="str">
        <f t="shared" si="426"/>
        <v>PASS</v>
      </c>
      <c r="Z1688" s="3" t="str">
        <f t="shared" si="427"/>
        <v>FAIL</v>
      </c>
      <c r="AA1688" s="17">
        <f t="shared" si="428"/>
        <v>3</v>
      </c>
      <c r="AB1688" s="3" t="str">
        <f t="shared" si="429"/>
        <v>A080580</v>
      </c>
      <c r="AC1688" s="13" t="str">
        <f t="shared" si="430"/>
        <v>오킨스전자</v>
      </c>
    </row>
    <row r="1689" spans="1:29" hidden="1">
      <c r="A1689" s="55">
        <f t="shared" si="431"/>
        <v>1681</v>
      </c>
      <c r="B1689" s="146" t="s">
        <v>271</v>
      </c>
      <c r="C1689" s="176" t="s">
        <v>3664</v>
      </c>
      <c r="D1689" s="40" t="s">
        <v>2289</v>
      </c>
      <c r="E1689" s="41">
        <v>42495</v>
      </c>
      <c r="F1689" s="42">
        <v>57885574</v>
      </c>
      <c r="G1689" s="42">
        <v>42316674</v>
      </c>
      <c r="H1689" s="89">
        <v>73.099999999999994</v>
      </c>
      <c r="I1689" s="48">
        <v>-3995897</v>
      </c>
      <c r="J1689" s="48">
        <v>-4561774</v>
      </c>
      <c r="K1689" s="48">
        <v>105752</v>
      </c>
      <c r="L1689" s="48">
        <v>416588</v>
      </c>
      <c r="N1689" s="3" t="str">
        <f t="shared" si="416"/>
        <v>1</v>
      </c>
      <c r="O1689" s="3" t="str">
        <f t="shared" si="417"/>
        <v>1</v>
      </c>
      <c r="P1689" s="3" t="str">
        <f t="shared" si="418"/>
        <v>0</v>
      </c>
      <c r="Q1689" s="3" t="str">
        <f t="shared" si="419"/>
        <v>0</v>
      </c>
      <c r="R1689" s="8">
        <f t="shared" si="420"/>
        <v>2</v>
      </c>
      <c r="S1689" s="6">
        <f t="shared" si="421"/>
        <v>73.099999999999994</v>
      </c>
      <c r="T1689" s="6">
        <f t="shared" si="422"/>
        <v>-13.881405063030039</v>
      </c>
      <c r="V1689" s="3" t="str">
        <f t="shared" si="423"/>
        <v>PASS</v>
      </c>
      <c r="W1689" s="3" t="str">
        <f t="shared" si="424"/>
        <v>PASS</v>
      </c>
      <c r="X1689" s="3" t="str">
        <f t="shared" si="425"/>
        <v>PASS</v>
      </c>
      <c r="Y1689" s="3" t="str">
        <f t="shared" si="426"/>
        <v>PASS</v>
      </c>
      <c r="Z1689" s="3" t="str">
        <f t="shared" si="427"/>
        <v>FAIL</v>
      </c>
      <c r="AA1689" s="17">
        <f t="shared" si="428"/>
        <v>3</v>
      </c>
      <c r="AB1689" s="3" t="str">
        <f t="shared" si="429"/>
        <v>A005980</v>
      </c>
      <c r="AC1689" s="13" t="str">
        <f t="shared" si="430"/>
        <v>성지건설</v>
      </c>
    </row>
    <row r="1690" spans="1:29" hidden="1">
      <c r="A1690" s="55">
        <f t="shared" si="431"/>
        <v>1682</v>
      </c>
      <c r="B1690" s="143" t="s">
        <v>2514</v>
      </c>
      <c r="C1690" s="175" t="s">
        <v>3628</v>
      </c>
      <c r="D1690" s="37" t="s">
        <v>2286</v>
      </c>
      <c r="E1690" s="38">
        <v>42416</v>
      </c>
      <c r="F1690" s="39"/>
      <c r="G1690" s="39"/>
      <c r="H1690" s="88"/>
      <c r="I1690" s="47"/>
      <c r="J1690" s="47">
        <v>1319115</v>
      </c>
      <c r="K1690" s="47"/>
      <c r="L1690" s="47"/>
      <c r="N1690" s="3" t="str">
        <f t="shared" si="416"/>
        <v>1</v>
      </c>
      <c r="O1690" s="3" t="str">
        <f t="shared" si="417"/>
        <v>0</v>
      </c>
      <c r="P1690" s="3" t="str">
        <f t="shared" si="418"/>
        <v>1</v>
      </c>
      <c r="Q1690" s="3" t="str">
        <f t="shared" si="419"/>
        <v>1</v>
      </c>
      <c r="R1690" s="8">
        <f t="shared" si="420"/>
        <v>3</v>
      </c>
      <c r="S1690" s="6">
        <f t="shared" si="421"/>
        <v>0</v>
      </c>
      <c r="T1690" s="6" t="e">
        <f t="shared" si="422"/>
        <v>#DIV/0!</v>
      </c>
      <c r="V1690" s="3" t="str">
        <f t="shared" si="423"/>
        <v>PASS</v>
      </c>
      <c r="W1690" s="3" t="str">
        <f t="shared" si="424"/>
        <v>PASS</v>
      </c>
      <c r="X1690" s="3" t="str">
        <f t="shared" si="425"/>
        <v>PASS</v>
      </c>
      <c r="Y1690" s="3" t="str">
        <f t="shared" si="426"/>
        <v>PASS</v>
      </c>
      <c r="Z1690" s="3" t="str">
        <f t="shared" si="427"/>
        <v/>
      </c>
      <c r="AA1690" s="17">
        <f t="shared" si="428"/>
        <v>3</v>
      </c>
      <c r="AB1690" s="3" t="str">
        <f t="shared" si="429"/>
        <v>A214870</v>
      </c>
      <c r="AC1690" s="13" t="str">
        <f t="shared" si="430"/>
        <v>에치디프로</v>
      </c>
    </row>
    <row r="1691" spans="1:29" hidden="1">
      <c r="A1691" s="55">
        <f t="shared" si="431"/>
        <v>1683</v>
      </c>
      <c r="B1691" s="143" t="s">
        <v>1169</v>
      </c>
      <c r="C1691" s="175" t="s">
        <v>3751</v>
      </c>
      <c r="D1691" s="37" t="s">
        <v>2286</v>
      </c>
      <c r="E1691" s="38">
        <v>31714</v>
      </c>
      <c r="F1691" s="39">
        <v>31018628</v>
      </c>
      <c r="G1691" s="39">
        <v>37343345</v>
      </c>
      <c r="H1691" s="88">
        <v>120.39</v>
      </c>
      <c r="I1691" s="47">
        <v>-935469</v>
      </c>
      <c r="J1691" s="47">
        <v>1128714</v>
      </c>
      <c r="K1691" s="47">
        <v>56820</v>
      </c>
      <c r="L1691" s="47">
        <v>3391250</v>
      </c>
      <c r="N1691" s="3" t="str">
        <f t="shared" si="416"/>
        <v>1</v>
      </c>
      <c r="O1691" s="3" t="str">
        <f t="shared" si="417"/>
        <v>0</v>
      </c>
      <c r="P1691" s="3" t="str">
        <f t="shared" si="418"/>
        <v>0</v>
      </c>
      <c r="Q1691" s="3" t="str">
        <f t="shared" si="419"/>
        <v>0</v>
      </c>
      <c r="R1691" s="8">
        <f t="shared" si="420"/>
        <v>1</v>
      </c>
      <c r="S1691" s="6">
        <f t="shared" si="421"/>
        <v>120.39</v>
      </c>
      <c r="T1691" s="6">
        <f t="shared" si="422"/>
        <v>11.739123342270329</v>
      </c>
      <c r="V1691" s="3" t="str">
        <f t="shared" si="423"/>
        <v>PASS</v>
      </c>
      <c r="W1691" s="3" t="str">
        <f t="shared" si="424"/>
        <v>PASS</v>
      </c>
      <c r="X1691" s="3" t="str">
        <f t="shared" si="425"/>
        <v>PASS</v>
      </c>
      <c r="Y1691" s="3" t="str">
        <f t="shared" si="426"/>
        <v>PASS</v>
      </c>
      <c r="Z1691" s="3" t="str">
        <f t="shared" si="427"/>
        <v>PASS</v>
      </c>
      <c r="AA1691" s="17">
        <f t="shared" si="428"/>
        <v>3</v>
      </c>
      <c r="AB1691" s="3" t="str">
        <f t="shared" si="429"/>
        <v>A070590</v>
      </c>
      <c r="AC1691" s="13" t="str">
        <f t="shared" si="430"/>
        <v>한솔인티큐브</v>
      </c>
    </row>
    <row r="1692" spans="1:29" hidden="1">
      <c r="A1692" s="55">
        <f t="shared" si="431"/>
        <v>1684</v>
      </c>
      <c r="B1692" s="143" t="s">
        <v>996</v>
      </c>
      <c r="C1692" s="175" t="s">
        <v>3655</v>
      </c>
      <c r="D1692" s="37" t="s">
        <v>2287</v>
      </c>
      <c r="E1692" s="38">
        <v>43349</v>
      </c>
      <c r="F1692" s="39">
        <v>44066560</v>
      </c>
      <c r="G1692" s="39">
        <v>58694581</v>
      </c>
      <c r="H1692" s="88">
        <v>133.19999999999999</v>
      </c>
      <c r="I1692" s="47">
        <v>299681</v>
      </c>
      <c r="J1692" s="47">
        <v>471625</v>
      </c>
      <c r="K1692" s="47">
        <v>1982616</v>
      </c>
      <c r="L1692" s="47">
        <v>442378</v>
      </c>
      <c r="N1692" s="3" t="str">
        <f t="shared" si="416"/>
        <v>0</v>
      </c>
      <c r="O1692" s="3" t="str">
        <f t="shared" si="417"/>
        <v>0</v>
      </c>
      <c r="P1692" s="3" t="str">
        <f t="shared" si="418"/>
        <v>0</v>
      </c>
      <c r="Q1692" s="3" t="str">
        <f t="shared" si="419"/>
        <v>0</v>
      </c>
      <c r="R1692" s="8">
        <f t="shared" si="420"/>
        <v>0</v>
      </c>
      <c r="S1692" s="6">
        <f t="shared" si="421"/>
        <v>133.19999999999999</v>
      </c>
      <c r="T1692" s="6">
        <f t="shared" si="422"/>
        <v>7.2533458477357886</v>
      </c>
      <c r="V1692" s="3" t="str">
        <f t="shared" si="423"/>
        <v>PASS</v>
      </c>
      <c r="W1692" s="3" t="str">
        <f t="shared" si="424"/>
        <v>PASS</v>
      </c>
      <c r="X1692" s="3" t="str">
        <f t="shared" si="425"/>
        <v>PASS</v>
      </c>
      <c r="Y1692" s="3" t="str">
        <f t="shared" si="426"/>
        <v>PASS</v>
      </c>
      <c r="Z1692" s="3" t="str">
        <f t="shared" si="427"/>
        <v>PASS</v>
      </c>
      <c r="AA1692" s="17">
        <f t="shared" si="428"/>
        <v>3</v>
      </c>
      <c r="AB1692" s="3" t="str">
        <f t="shared" si="429"/>
        <v>A053270</v>
      </c>
      <c r="AC1692" s="13" t="str">
        <f t="shared" si="430"/>
        <v>구영테크</v>
      </c>
    </row>
    <row r="1693" spans="1:29" hidden="1">
      <c r="A1693" s="55">
        <f t="shared" si="431"/>
        <v>1685</v>
      </c>
      <c r="B1693" s="143" t="s">
        <v>2523</v>
      </c>
      <c r="C1693" s="175" t="s">
        <v>3693</v>
      </c>
      <c r="D1693" s="37" t="s">
        <v>2286</v>
      </c>
      <c r="E1693" s="38">
        <v>35300</v>
      </c>
      <c r="F1693" s="39">
        <v>24810020</v>
      </c>
      <c r="G1693" s="39">
        <v>3192852</v>
      </c>
      <c r="H1693" s="88">
        <v>12.87</v>
      </c>
      <c r="I1693" s="47">
        <v>832322</v>
      </c>
      <c r="J1693" s="47">
        <v>421935</v>
      </c>
      <c r="K1693" s="47">
        <v>206635</v>
      </c>
      <c r="L1693" s="47">
        <v>-41586</v>
      </c>
      <c r="N1693" s="3" t="str">
        <f t="shared" si="416"/>
        <v>0</v>
      </c>
      <c r="O1693" s="3" t="str">
        <f t="shared" si="417"/>
        <v>0</v>
      </c>
      <c r="P1693" s="3" t="str">
        <f t="shared" si="418"/>
        <v>0</v>
      </c>
      <c r="Q1693" s="3" t="str">
        <f t="shared" si="419"/>
        <v>1</v>
      </c>
      <c r="R1693" s="8">
        <f t="shared" si="420"/>
        <v>1</v>
      </c>
      <c r="S1693" s="6">
        <f t="shared" si="421"/>
        <v>12.87</v>
      </c>
      <c r="T1693" s="6">
        <f t="shared" si="422"/>
        <v>5.72069671850325</v>
      </c>
      <c r="V1693" s="3" t="str">
        <f t="shared" si="423"/>
        <v>PASS</v>
      </c>
      <c r="W1693" s="3" t="str">
        <f t="shared" si="424"/>
        <v>PASS</v>
      </c>
      <c r="X1693" s="3" t="str">
        <f t="shared" si="425"/>
        <v>PASS</v>
      </c>
      <c r="Y1693" s="3" t="str">
        <f t="shared" si="426"/>
        <v>PASS</v>
      </c>
      <c r="Z1693" s="3" t="str">
        <f t="shared" si="427"/>
        <v>PASS</v>
      </c>
      <c r="AA1693" s="17">
        <f t="shared" si="428"/>
        <v>3</v>
      </c>
      <c r="AB1693" s="3" t="str">
        <f t="shared" si="429"/>
        <v>A059120</v>
      </c>
      <c r="AC1693" s="13" t="str">
        <f t="shared" si="430"/>
        <v>아진엑스텍</v>
      </c>
    </row>
    <row r="1694" spans="1:29">
      <c r="A1694" s="55">
        <f t="shared" si="431"/>
        <v>1686</v>
      </c>
      <c r="B1694" s="146" t="s">
        <v>1251</v>
      </c>
      <c r="C1694" s="176" t="s">
        <v>1733</v>
      </c>
      <c r="D1694" s="40" t="s">
        <v>2286</v>
      </c>
      <c r="E1694" s="41">
        <v>67111</v>
      </c>
      <c r="F1694" s="42">
        <v>-224801</v>
      </c>
      <c r="G1694" s="42">
        <v>15018236</v>
      </c>
      <c r="H1694" s="89" t="s">
        <v>2371</v>
      </c>
      <c r="I1694" s="48">
        <v>-877913</v>
      </c>
      <c r="J1694" s="48">
        <v>-1434472</v>
      </c>
      <c r="K1694" s="48">
        <v>-734374</v>
      </c>
      <c r="L1694" s="48">
        <v>-12541236</v>
      </c>
      <c r="N1694" s="3" t="str">
        <f t="shared" si="416"/>
        <v>1</v>
      </c>
      <c r="O1694" s="3" t="str">
        <f t="shared" si="417"/>
        <v>1</v>
      </c>
      <c r="P1694" s="3" t="str">
        <f t="shared" si="418"/>
        <v>1</v>
      </c>
      <c r="Q1694" s="3" t="str">
        <f t="shared" si="419"/>
        <v>1</v>
      </c>
      <c r="R1694" s="8">
        <f t="shared" si="420"/>
        <v>4</v>
      </c>
      <c r="S1694" s="6" t="str">
        <f t="shared" si="421"/>
        <v>완전잠식</v>
      </c>
      <c r="T1694" s="6">
        <f t="shared" si="422"/>
        <v>6934.1306310914988</v>
      </c>
      <c r="V1694" s="3" t="str">
        <f t="shared" si="423"/>
        <v>FAIL</v>
      </c>
      <c r="W1694" s="3" t="str">
        <f t="shared" si="424"/>
        <v>FAIL</v>
      </c>
      <c r="X1694" s="3" t="str">
        <f t="shared" si="425"/>
        <v>PASS</v>
      </c>
      <c r="Y1694" s="3" t="str">
        <f t="shared" si="426"/>
        <v>FAIL</v>
      </c>
      <c r="Z1694" s="3" t="str">
        <f t="shared" si="427"/>
        <v>PASS</v>
      </c>
      <c r="AA1694" s="17">
        <f t="shared" si="428"/>
        <v>1</v>
      </c>
      <c r="AB1694" s="3" t="str">
        <f t="shared" si="429"/>
        <v>A082390</v>
      </c>
      <c r="AC1694" s="13" t="str">
        <f t="shared" si="430"/>
        <v>피엘에이</v>
      </c>
    </row>
    <row r="1695" spans="1:29">
      <c r="A1695" s="55">
        <f t="shared" si="431"/>
        <v>1687</v>
      </c>
      <c r="B1695" s="143" t="s">
        <v>695</v>
      </c>
      <c r="C1695" s="175" t="s">
        <v>2336</v>
      </c>
      <c r="D1695" s="37" t="s">
        <v>2288</v>
      </c>
      <c r="E1695" s="38">
        <v>38919</v>
      </c>
      <c r="F1695" s="39">
        <v>-16776920</v>
      </c>
      <c r="G1695" s="39">
        <v>48098036</v>
      </c>
      <c r="H1695" s="88" t="s">
        <v>2371</v>
      </c>
      <c r="I1695" s="47">
        <v>-513802</v>
      </c>
      <c r="J1695" s="47">
        <v>-15328240</v>
      </c>
      <c r="K1695" s="47">
        <v>-5663525</v>
      </c>
      <c r="L1695" s="47">
        <v>-22066194</v>
      </c>
      <c r="N1695" s="3" t="str">
        <f t="shared" si="416"/>
        <v>1</v>
      </c>
      <c r="O1695" s="3" t="str">
        <f t="shared" si="417"/>
        <v>1</v>
      </c>
      <c r="P1695" s="3" t="str">
        <f t="shared" si="418"/>
        <v>1</v>
      </c>
      <c r="Q1695" s="3" t="str">
        <f t="shared" si="419"/>
        <v>1</v>
      </c>
      <c r="R1695" s="8">
        <f t="shared" si="420"/>
        <v>4</v>
      </c>
      <c r="S1695" s="6" t="str">
        <f t="shared" si="421"/>
        <v>완전잠식</v>
      </c>
      <c r="T1695" s="6">
        <f t="shared" si="422"/>
        <v>259.71251576570671</v>
      </c>
      <c r="V1695" s="3" t="str">
        <f t="shared" si="423"/>
        <v>FAIL</v>
      </c>
      <c r="W1695" s="3" t="str">
        <f t="shared" si="424"/>
        <v>FAIL</v>
      </c>
      <c r="X1695" s="3" t="str">
        <f t="shared" si="425"/>
        <v>PASS</v>
      </c>
      <c r="Y1695" s="3" t="str">
        <f t="shared" si="426"/>
        <v>FAIL</v>
      </c>
      <c r="Z1695" s="3" t="str">
        <f t="shared" si="427"/>
        <v>PASS</v>
      </c>
      <c r="AA1695" s="17">
        <f t="shared" si="428"/>
        <v>1</v>
      </c>
      <c r="AB1695" s="3" t="str">
        <f t="shared" si="429"/>
        <v>A032860</v>
      </c>
      <c r="AC1695" s="13" t="str">
        <f t="shared" si="430"/>
        <v>스틸앤리소시즈</v>
      </c>
    </row>
    <row r="1696" spans="1:29">
      <c r="A1696" s="55">
        <f t="shared" si="431"/>
        <v>1688</v>
      </c>
      <c r="B1696" s="143" t="s">
        <v>231</v>
      </c>
      <c r="C1696" s="175" t="s">
        <v>2017</v>
      </c>
      <c r="D1696" s="37" t="s">
        <v>2286</v>
      </c>
      <c r="E1696" s="38">
        <v>39568</v>
      </c>
      <c r="F1696" s="39">
        <v>48654898</v>
      </c>
      <c r="G1696" s="39">
        <v>173900217</v>
      </c>
      <c r="H1696" s="88" t="s">
        <v>2311</v>
      </c>
      <c r="I1696" s="47">
        <v>-2672483</v>
      </c>
      <c r="J1696" s="47">
        <v>-3673489</v>
      </c>
      <c r="K1696" s="47">
        <v>-5397064</v>
      </c>
      <c r="L1696" s="47">
        <v>-12970753</v>
      </c>
      <c r="N1696" s="3" t="str">
        <f t="shared" si="416"/>
        <v>1</v>
      </c>
      <c r="O1696" s="3" t="str">
        <f t="shared" si="417"/>
        <v>1</v>
      </c>
      <c r="P1696" s="3" t="str">
        <f t="shared" si="418"/>
        <v>1</v>
      </c>
      <c r="Q1696" s="3" t="str">
        <f t="shared" si="419"/>
        <v>1</v>
      </c>
      <c r="R1696" s="8">
        <f t="shared" si="420"/>
        <v>4</v>
      </c>
      <c r="S1696" s="6" t="str">
        <f t="shared" si="421"/>
        <v>일부잠식</v>
      </c>
      <c r="T1696" s="6">
        <f t="shared" si="422"/>
        <v>-50.794041331666136</v>
      </c>
      <c r="V1696" s="3" t="str">
        <f t="shared" si="423"/>
        <v>FAIL</v>
      </c>
      <c r="W1696" s="3" t="str">
        <f t="shared" si="424"/>
        <v>FAIL</v>
      </c>
      <c r="X1696" s="3" t="str">
        <f t="shared" si="425"/>
        <v>FAIL</v>
      </c>
      <c r="Y1696" s="3" t="str">
        <f t="shared" si="426"/>
        <v>FAIL</v>
      </c>
      <c r="Z1696" s="3" t="str">
        <f t="shared" si="427"/>
        <v>FAIL</v>
      </c>
      <c r="AA1696" s="17">
        <f t="shared" si="428"/>
        <v>0</v>
      </c>
      <c r="AB1696" s="3" t="str">
        <f t="shared" si="429"/>
        <v>A005070</v>
      </c>
      <c r="AC1696" s="13" t="str">
        <f t="shared" si="430"/>
        <v>코스모신소재</v>
      </c>
    </row>
    <row r="1697" spans="1:29" hidden="1">
      <c r="A1697" s="55">
        <f t="shared" si="431"/>
        <v>1689</v>
      </c>
      <c r="B1697" s="143" t="s">
        <v>314</v>
      </c>
      <c r="C1697" s="175" t="s">
        <v>2271</v>
      </c>
      <c r="D1697" s="37" t="s">
        <v>2288</v>
      </c>
      <c r="E1697" s="38">
        <v>39460</v>
      </c>
      <c r="F1697" s="39">
        <v>30860221</v>
      </c>
      <c r="G1697" s="39">
        <v>55620760</v>
      </c>
      <c r="H1697" s="88">
        <v>180.23</v>
      </c>
      <c r="I1697" s="47">
        <v>1896446</v>
      </c>
      <c r="J1697" s="47">
        <v>1789190</v>
      </c>
      <c r="K1697" s="47">
        <v>1077470</v>
      </c>
      <c r="L1697" s="47">
        <v>-1371786</v>
      </c>
      <c r="N1697" s="3" t="str">
        <f t="shared" si="416"/>
        <v>0</v>
      </c>
      <c r="O1697" s="3" t="str">
        <f t="shared" si="417"/>
        <v>0</v>
      </c>
      <c r="P1697" s="3" t="str">
        <f t="shared" si="418"/>
        <v>0</v>
      </c>
      <c r="Q1697" s="3" t="str">
        <f t="shared" si="419"/>
        <v>1</v>
      </c>
      <c r="R1697" s="8">
        <f t="shared" si="420"/>
        <v>1</v>
      </c>
      <c r="S1697" s="6">
        <f t="shared" si="421"/>
        <v>180.23</v>
      </c>
      <c r="T1697" s="6">
        <f t="shared" si="422"/>
        <v>10.98929265607009</v>
      </c>
      <c r="V1697" s="3" t="str">
        <f t="shared" si="423"/>
        <v>PASS</v>
      </c>
      <c r="W1697" s="3" t="str">
        <f t="shared" si="424"/>
        <v>PASS</v>
      </c>
      <c r="X1697" s="3" t="str">
        <f t="shared" si="425"/>
        <v>PASS</v>
      </c>
      <c r="Y1697" s="3" t="str">
        <f t="shared" si="426"/>
        <v>PASS</v>
      </c>
      <c r="Z1697" s="3" t="str">
        <f t="shared" si="427"/>
        <v>PASS</v>
      </c>
      <c r="AA1697" s="17">
        <f t="shared" si="428"/>
        <v>3</v>
      </c>
      <c r="AB1697" s="3" t="str">
        <f t="shared" si="429"/>
        <v>A007460</v>
      </c>
      <c r="AC1697" s="13" t="str">
        <f t="shared" si="430"/>
        <v>나라케이아이씨</v>
      </c>
    </row>
    <row r="1698" spans="1:29">
      <c r="A1698" s="55">
        <f t="shared" si="431"/>
        <v>1690</v>
      </c>
      <c r="B1698" s="143" t="s">
        <v>833</v>
      </c>
      <c r="C1698" s="175" t="s">
        <v>2171</v>
      </c>
      <c r="D1698" s="37" t="s">
        <v>2287</v>
      </c>
      <c r="E1698" s="38">
        <v>24666</v>
      </c>
      <c r="F1698" s="39">
        <v>8920011</v>
      </c>
      <c r="G1698" s="39">
        <v>12101725</v>
      </c>
      <c r="H1698" s="88">
        <v>135.66999999999999</v>
      </c>
      <c r="I1698" s="47">
        <v>-9524014</v>
      </c>
      <c r="J1698" s="47">
        <v>-747520</v>
      </c>
      <c r="K1698" s="47">
        <v>-698669</v>
      </c>
      <c r="L1698" s="47">
        <v>-891959</v>
      </c>
      <c r="N1698" s="3" t="str">
        <f t="shared" si="416"/>
        <v>1</v>
      </c>
      <c r="O1698" s="3" t="str">
        <f t="shared" si="417"/>
        <v>1</v>
      </c>
      <c r="P1698" s="3" t="str">
        <f t="shared" si="418"/>
        <v>1</v>
      </c>
      <c r="Q1698" s="3" t="str">
        <f t="shared" si="419"/>
        <v>1</v>
      </c>
      <c r="R1698" s="8">
        <f t="shared" si="420"/>
        <v>4</v>
      </c>
      <c r="S1698" s="6">
        <f t="shared" si="421"/>
        <v>135.66999999999999</v>
      </c>
      <c r="T1698" s="6">
        <f t="shared" si="422"/>
        <v>-132.98371493039639</v>
      </c>
      <c r="V1698" s="3" t="str">
        <f t="shared" si="423"/>
        <v>PASS</v>
      </c>
      <c r="W1698" s="3" t="str">
        <f t="shared" si="424"/>
        <v>PASS</v>
      </c>
      <c r="X1698" s="3" t="str">
        <f t="shared" si="425"/>
        <v>FAIL</v>
      </c>
      <c r="Y1698" s="3" t="str">
        <f t="shared" si="426"/>
        <v>FAIL</v>
      </c>
      <c r="Z1698" s="3" t="str">
        <f t="shared" si="427"/>
        <v>FAIL</v>
      </c>
      <c r="AA1698" s="17">
        <f t="shared" si="428"/>
        <v>2</v>
      </c>
      <c r="AB1698" s="3" t="str">
        <f t="shared" si="429"/>
        <v>A039670</v>
      </c>
      <c r="AC1698" s="13" t="str">
        <f t="shared" si="430"/>
        <v>스포츠서울</v>
      </c>
    </row>
    <row r="1699" spans="1:29" hidden="1">
      <c r="A1699" s="55">
        <f t="shared" si="431"/>
        <v>1691</v>
      </c>
      <c r="B1699" s="146" t="s">
        <v>907</v>
      </c>
      <c r="C1699" s="176" t="s">
        <v>3633</v>
      </c>
      <c r="D1699" s="40" t="s">
        <v>2286</v>
      </c>
      <c r="E1699" s="41">
        <v>38732</v>
      </c>
      <c r="F1699" s="42">
        <v>31252946</v>
      </c>
      <c r="G1699" s="42">
        <v>11755564</v>
      </c>
      <c r="H1699" s="89">
        <v>37.61</v>
      </c>
      <c r="I1699" s="48">
        <v>288978</v>
      </c>
      <c r="J1699" s="48">
        <v>442708</v>
      </c>
      <c r="K1699" s="48">
        <v>277400</v>
      </c>
      <c r="L1699" s="48">
        <v>327583</v>
      </c>
      <c r="N1699" s="3" t="str">
        <f t="shared" si="416"/>
        <v>0</v>
      </c>
      <c r="O1699" s="3" t="str">
        <f t="shared" si="417"/>
        <v>0</v>
      </c>
      <c r="P1699" s="3" t="str">
        <f t="shared" si="418"/>
        <v>0</v>
      </c>
      <c r="Q1699" s="3" t="str">
        <f t="shared" si="419"/>
        <v>0</v>
      </c>
      <c r="R1699" s="8">
        <f t="shared" si="420"/>
        <v>0</v>
      </c>
      <c r="S1699" s="6">
        <f t="shared" si="421"/>
        <v>37.61</v>
      </c>
      <c r="T1699" s="6">
        <f t="shared" si="422"/>
        <v>4.2769376045381442</v>
      </c>
      <c r="V1699" s="3" t="str">
        <f t="shared" si="423"/>
        <v>PASS</v>
      </c>
      <c r="W1699" s="3" t="str">
        <f t="shared" si="424"/>
        <v>PASS</v>
      </c>
      <c r="X1699" s="3" t="str">
        <f t="shared" si="425"/>
        <v>PASS</v>
      </c>
      <c r="Y1699" s="3" t="str">
        <f t="shared" si="426"/>
        <v>PASS</v>
      </c>
      <c r="Z1699" s="3" t="str">
        <f t="shared" si="427"/>
        <v>PASS</v>
      </c>
      <c r="AA1699" s="17">
        <f t="shared" si="428"/>
        <v>3</v>
      </c>
      <c r="AB1699" s="3" t="str">
        <f t="shared" si="429"/>
        <v>A046110</v>
      </c>
      <c r="AC1699" s="13" t="str">
        <f t="shared" si="430"/>
        <v>한일네트웍스</v>
      </c>
    </row>
    <row r="1700" spans="1:29" hidden="1">
      <c r="A1700" s="55">
        <f t="shared" si="431"/>
        <v>1692</v>
      </c>
      <c r="B1700" s="143" t="s">
        <v>105</v>
      </c>
      <c r="C1700" s="175" t="s">
        <v>3714</v>
      </c>
      <c r="D1700" s="37" t="s">
        <v>2288</v>
      </c>
      <c r="E1700" s="38">
        <v>37434</v>
      </c>
      <c r="F1700" s="39">
        <v>145723831</v>
      </c>
      <c r="G1700" s="39">
        <v>184980733</v>
      </c>
      <c r="H1700" s="88">
        <v>126.94</v>
      </c>
      <c r="I1700" s="47">
        <v>-339626</v>
      </c>
      <c r="J1700" s="47">
        <v>-3119999</v>
      </c>
      <c r="K1700" s="47">
        <v>-5204102</v>
      </c>
      <c r="L1700" s="47">
        <v>-1338351</v>
      </c>
      <c r="N1700" s="3" t="str">
        <f t="shared" si="416"/>
        <v>1</v>
      </c>
      <c r="O1700" s="3" t="str">
        <f t="shared" si="417"/>
        <v>1</v>
      </c>
      <c r="P1700" s="3" t="str">
        <f t="shared" si="418"/>
        <v>1</v>
      </c>
      <c r="Q1700" s="3" t="str">
        <f t="shared" si="419"/>
        <v>1</v>
      </c>
      <c r="R1700" s="8">
        <f t="shared" si="420"/>
        <v>4</v>
      </c>
      <c r="S1700" s="6">
        <f t="shared" si="421"/>
        <v>126.94</v>
      </c>
      <c r="T1700" s="6">
        <f t="shared" si="422"/>
        <v>-6.8637215556047249</v>
      </c>
      <c r="V1700" s="3" t="str">
        <f t="shared" si="423"/>
        <v>PASS</v>
      </c>
      <c r="W1700" s="3" t="str">
        <f t="shared" si="424"/>
        <v>PASS</v>
      </c>
      <c r="X1700" s="3" t="str">
        <f t="shared" si="425"/>
        <v>PASS</v>
      </c>
      <c r="Y1700" s="3" t="str">
        <f t="shared" si="426"/>
        <v>FAIL</v>
      </c>
      <c r="Z1700" s="3" t="str">
        <f t="shared" si="427"/>
        <v>PASS</v>
      </c>
      <c r="AA1700" s="17">
        <f t="shared" si="428"/>
        <v>3</v>
      </c>
      <c r="AB1700" s="3" t="str">
        <f t="shared" si="429"/>
        <v>A002220</v>
      </c>
      <c r="AC1700" s="13" t="str">
        <f t="shared" si="430"/>
        <v>한일철강</v>
      </c>
    </row>
    <row r="1701" spans="1:29" hidden="1">
      <c r="A1701" s="55">
        <f t="shared" si="431"/>
        <v>1693</v>
      </c>
      <c r="B1701" s="143" t="s">
        <v>887</v>
      </c>
      <c r="C1701" s="175" t="s">
        <v>3690</v>
      </c>
      <c r="D1701" s="37" t="s">
        <v>2289</v>
      </c>
      <c r="E1701" s="38">
        <v>33394</v>
      </c>
      <c r="F1701" s="39">
        <v>17394809</v>
      </c>
      <c r="G1701" s="39">
        <v>18324885</v>
      </c>
      <c r="H1701" s="88">
        <v>105.35</v>
      </c>
      <c r="I1701" s="47">
        <v>-611861</v>
      </c>
      <c r="J1701" s="47">
        <v>-257664</v>
      </c>
      <c r="K1701" s="47">
        <v>-1023419</v>
      </c>
      <c r="L1701" s="47">
        <v>2520692</v>
      </c>
      <c r="N1701" s="3" t="str">
        <f t="shared" si="416"/>
        <v>1</v>
      </c>
      <c r="O1701" s="3" t="str">
        <f t="shared" si="417"/>
        <v>1</v>
      </c>
      <c r="P1701" s="3" t="str">
        <f t="shared" si="418"/>
        <v>1</v>
      </c>
      <c r="Q1701" s="3" t="str">
        <f t="shared" si="419"/>
        <v>0</v>
      </c>
      <c r="R1701" s="8">
        <f t="shared" si="420"/>
        <v>3</v>
      </c>
      <c r="S1701" s="6">
        <f t="shared" si="421"/>
        <v>105.35</v>
      </c>
      <c r="T1701" s="6">
        <f t="shared" si="422"/>
        <v>3.6088237588581742</v>
      </c>
      <c r="V1701" s="3" t="str">
        <f t="shared" si="423"/>
        <v>PASS</v>
      </c>
      <c r="W1701" s="3" t="str">
        <f t="shared" si="424"/>
        <v>PASS</v>
      </c>
      <c r="X1701" s="3" t="str">
        <f t="shared" si="425"/>
        <v>PASS</v>
      </c>
      <c r="Y1701" s="3" t="str">
        <f t="shared" si="426"/>
        <v>PASS</v>
      </c>
      <c r="Z1701" s="3" t="str">
        <f t="shared" si="427"/>
        <v>PASS</v>
      </c>
      <c r="AA1701" s="17">
        <f t="shared" si="428"/>
        <v>3</v>
      </c>
      <c r="AB1701" s="3" t="str">
        <f t="shared" si="429"/>
        <v>A044180</v>
      </c>
      <c r="AC1701" s="13" t="str">
        <f t="shared" si="430"/>
        <v>KD건설</v>
      </c>
    </row>
    <row r="1702" spans="1:29" hidden="1">
      <c r="A1702" s="55">
        <f t="shared" si="431"/>
        <v>1694</v>
      </c>
      <c r="B1702" s="143" t="s">
        <v>982</v>
      </c>
      <c r="C1702" s="175" t="s">
        <v>3694</v>
      </c>
      <c r="D1702" s="37" t="s">
        <v>2289</v>
      </c>
      <c r="E1702" s="38">
        <v>38507</v>
      </c>
      <c r="F1702" s="39">
        <v>35972238</v>
      </c>
      <c r="G1702" s="39">
        <v>35106215</v>
      </c>
      <c r="H1702" s="88">
        <v>97.59</v>
      </c>
      <c r="I1702" s="47">
        <v>386437</v>
      </c>
      <c r="J1702" s="47">
        <v>488912</v>
      </c>
      <c r="K1702" s="47">
        <v>617911</v>
      </c>
      <c r="L1702" s="47">
        <v>546130</v>
      </c>
      <c r="N1702" s="3" t="str">
        <f t="shared" si="416"/>
        <v>0</v>
      </c>
      <c r="O1702" s="3" t="str">
        <f t="shared" si="417"/>
        <v>0</v>
      </c>
      <c r="P1702" s="3" t="str">
        <f t="shared" si="418"/>
        <v>0</v>
      </c>
      <c r="Q1702" s="3" t="str">
        <f t="shared" si="419"/>
        <v>0</v>
      </c>
      <c r="R1702" s="8">
        <f t="shared" si="420"/>
        <v>0</v>
      </c>
      <c r="S1702" s="6">
        <f t="shared" si="421"/>
        <v>97.59</v>
      </c>
      <c r="T1702" s="6">
        <f t="shared" si="422"/>
        <v>5.6693442315154261</v>
      </c>
      <c r="V1702" s="3" t="str">
        <f t="shared" si="423"/>
        <v>PASS</v>
      </c>
      <c r="W1702" s="3" t="str">
        <f t="shared" si="424"/>
        <v>PASS</v>
      </c>
      <c r="X1702" s="3" t="str">
        <f t="shared" si="425"/>
        <v>PASS</v>
      </c>
      <c r="Y1702" s="3" t="str">
        <f t="shared" si="426"/>
        <v>PASS</v>
      </c>
      <c r="Z1702" s="3" t="str">
        <f t="shared" si="427"/>
        <v>PASS</v>
      </c>
      <c r="AA1702" s="17">
        <f t="shared" si="428"/>
        <v>3</v>
      </c>
      <c r="AB1702" s="3" t="str">
        <f t="shared" si="429"/>
        <v>A052600</v>
      </c>
      <c r="AC1702" s="13" t="str">
        <f t="shared" si="430"/>
        <v>한네트</v>
      </c>
    </row>
    <row r="1703" spans="1:29" hidden="1">
      <c r="A1703" s="55">
        <f t="shared" si="431"/>
        <v>1695</v>
      </c>
      <c r="B1703" s="143" t="s">
        <v>910</v>
      </c>
      <c r="C1703" s="175" t="s">
        <v>3686</v>
      </c>
      <c r="D1703" s="37" t="s">
        <v>2286</v>
      </c>
      <c r="E1703" s="38">
        <v>40308</v>
      </c>
      <c r="F1703" s="39">
        <v>33268541</v>
      </c>
      <c r="G1703" s="39">
        <v>24369156</v>
      </c>
      <c r="H1703" s="88">
        <v>73.25</v>
      </c>
      <c r="I1703" s="47">
        <v>54874</v>
      </c>
      <c r="J1703" s="47">
        <v>116300</v>
      </c>
      <c r="K1703" s="47">
        <v>3219981</v>
      </c>
      <c r="L1703" s="47">
        <v>289197</v>
      </c>
      <c r="N1703" s="3" t="str">
        <f t="shared" si="416"/>
        <v>0</v>
      </c>
      <c r="O1703" s="3" t="str">
        <f t="shared" si="417"/>
        <v>0</v>
      </c>
      <c r="P1703" s="3" t="str">
        <f t="shared" si="418"/>
        <v>0</v>
      </c>
      <c r="Q1703" s="3" t="str">
        <f t="shared" si="419"/>
        <v>0</v>
      </c>
      <c r="R1703" s="8">
        <f t="shared" si="420"/>
        <v>0</v>
      </c>
      <c r="S1703" s="6">
        <f t="shared" si="421"/>
        <v>73.25</v>
      </c>
      <c r="T1703" s="6">
        <f t="shared" si="422"/>
        <v>11.062559070444358</v>
      </c>
      <c r="V1703" s="3" t="str">
        <f t="shared" si="423"/>
        <v>PASS</v>
      </c>
      <c r="W1703" s="3" t="str">
        <f t="shared" si="424"/>
        <v>PASS</v>
      </c>
      <c r="X1703" s="3" t="str">
        <f t="shared" si="425"/>
        <v>PASS</v>
      </c>
      <c r="Y1703" s="3" t="str">
        <f t="shared" si="426"/>
        <v>PASS</v>
      </c>
      <c r="Z1703" s="3" t="str">
        <f t="shared" si="427"/>
        <v>PASS</v>
      </c>
      <c r="AA1703" s="17">
        <f t="shared" si="428"/>
        <v>3</v>
      </c>
      <c r="AB1703" s="3" t="str">
        <f t="shared" si="429"/>
        <v>A046310</v>
      </c>
      <c r="AC1703" s="13" t="str">
        <f t="shared" si="430"/>
        <v>백금T&amp;A</v>
      </c>
    </row>
    <row r="1704" spans="1:29" hidden="1">
      <c r="A1704" s="55">
        <f t="shared" si="431"/>
        <v>1696</v>
      </c>
      <c r="B1704" s="146" t="s">
        <v>2058</v>
      </c>
      <c r="C1704" s="176" t="s">
        <v>3699</v>
      </c>
      <c r="D1704" s="40" t="s">
        <v>2286</v>
      </c>
      <c r="E1704" s="41">
        <v>41640</v>
      </c>
      <c r="F1704" s="42">
        <v>42245464</v>
      </c>
      <c r="G1704" s="42">
        <v>6349323</v>
      </c>
      <c r="H1704" s="89">
        <v>15.03</v>
      </c>
      <c r="I1704" s="48">
        <v>288594</v>
      </c>
      <c r="J1704" s="48">
        <v>965259</v>
      </c>
      <c r="K1704" s="48">
        <v>620293</v>
      </c>
      <c r="L1704" s="48">
        <v>764933</v>
      </c>
      <c r="N1704" s="3" t="str">
        <f t="shared" si="416"/>
        <v>0</v>
      </c>
      <c r="O1704" s="3" t="str">
        <f t="shared" si="417"/>
        <v>0</v>
      </c>
      <c r="P1704" s="3" t="str">
        <f t="shared" si="418"/>
        <v>0</v>
      </c>
      <c r="Q1704" s="3" t="str">
        <f t="shared" si="419"/>
        <v>0</v>
      </c>
      <c r="R1704" s="8">
        <f t="shared" si="420"/>
        <v>0</v>
      </c>
      <c r="S1704" s="6">
        <f t="shared" si="421"/>
        <v>15.03</v>
      </c>
      <c r="T1704" s="6">
        <f t="shared" si="422"/>
        <v>6.2470115134727839</v>
      </c>
      <c r="V1704" s="3" t="str">
        <f t="shared" si="423"/>
        <v>PASS</v>
      </c>
      <c r="W1704" s="3" t="str">
        <f t="shared" si="424"/>
        <v>PASS</v>
      </c>
      <c r="X1704" s="3" t="str">
        <f t="shared" si="425"/>
        <v>PASS</v>
      </c>
      <c r="Y1704" s="3" t="str">
        <f t="shared" si="426"/>
        <v>PASS</v>
      </c>
      <c r="Z1704" s="3" t="str">
        <f t="shared" si="427"/>
        <v>PASS</v>
      </c>
      <c r="AA1704" s="17">
        <f t="shared" si="428"/>
        <v>3</v>
      </c>
      <c r="AB1704" s="3" t="str">
        <f t="shared" si="429"/>
        <v>A072950</v>
      </c>
      <c r="AC1704" s="13" t="str">
        <f t="shared" si="430"/>
        <v>빛샘전자</v>
      </c>
    </row>
    <row r="1705" spans="1:29">
      <c r="A1705" s="55">
        <f t="shared" si="431"/>
        <v>1697</v>
      </c>
      <c r="B1705" s="143" t="s">
        <v>2196</v>
      </c>
      <c r="C1705" s="175" t="s">
        <v>2269</v>
      </c>
      <c r="D1705" s="37" t="s">
        <v>2289</v>
      </c>
      <c r="E1705" s="38">
        <v>30286</v>
      </c>
      <c r="F1705" s="39">
        <v>26794793</v>
      </c>
      <c r="G1705" s="39">
        <v>59692204</v>
      </c>
      <c r="H1705" s="88">
        <v>222.78</v>
      </c>
      <c r="I1705" s="47">
        <v>-246525</v>
      </c>
      <c r="J1705" s="47">
        <v>-2820071</v>
      </c>
      <c r="K1705" s="47">
        <v>-482198</v>
      </c>
      <c r="L1705" s="47">
        <v>-2367169</v>
      </c>
      <c r="N1705" s="3" t="str">
        <f t="shared" si="416"/>
        <v>1</v>
      </c>
      <c r="O1705" s="3" t="str">
        <f t="shared" si="417"/>
        <v>1</v>
      </c>
      <c r="P1705" s="3" t="str">
        <f t="shared" si="418"/>
        <v>1</v>
      </c>
      <c r="Q1705" s="3" t="str">
        <f t="shared" si="419"/>
        <v>1</v>
      </c>
      <c r="R1705" s="8">
        <f t="shared" si="420"/>
        <v>4</v>
      </c>
      <c r="S1705" s="6">
        <f t="shared" si="421"/>
        <v>222.78</v>
      </c>
      <c r="T1705" s="6">
        <f t="shared" si="422"/>
        <v>-22.078778514915193</v>
      </c>
      <c r="V1705" s="3" t="str">
        <f t="shared" si="423"/>
        <v>PASS</v>
      </c>
      <c r="W1705" s="3" t="str">
        <f t="shared" si="424"/>
        <v>FAIL</v>
      </c>
      <c r="X1705" s="3" t="str">
        <f t="shared" si="425"/>
        <v>FAIL</v>
      </c>
      <c r="Y1705" s="3" t="str">
        <f t="shared" si="426"/>
        <v>FAIL</v>
      </c>
      <c r="Z1705" s="3" t="str">
        <f t="shared" si="427"/>
        <v>FAIL</v>
      </c>
      <c r="AA1705" s="17">
        <f t="shared" si="428"/>
        <v>1</v>
      </c>
      <c r="AB1705" s="3" t="str">
        <f t="shared" si="429"/>
        <v>A141070</v>
      </c>
      <c r="AC1705" s="13" t="str">
        <f t="shared" si="430"/>
        <v>맥스로텍</v>
      </c>
    </row>
    <row r="1706" spans="1:29" hidden="1">
      <c r="A1706" s="55">
        <f t="shared" si="431"/>
        <v>1698</v>
      </c>
      <c r="B1706" s="143" t="s">
        <v>1171</v>
      </c>
      <c r="C1706" s="175" t="s">
        <v>3706</v>
      </c>
      <c r="D1706" s="37" t="s">
        <v>2288</v>
      </c>
      <c r="E1706" s="38">
        <v>38299</v>
      </c>
      <c r="F1706" s="39">
        <v>122086188</v>
      </c>
      <c r="G1706" s="39">
        <v>105090966</v>
      </c>
      <c r="H1706" s="88">
        <v>86.08</v>
      </c>
      <c r="I1706" s="47">
        <v>-801251</v>
      </c>
      <c r="J1706" s="47">
        <v>-1510834</v>
      </c>
      <c r="K1706" s="47">
        <v>-1347883</v>
      </c>
      <c r="L1706" s="47">
        <v>-4813139</v>
      </c>
      <c r="N1706" s="3" t="str">
        <f t="shared" si="416"/>
        <v>1</v>
      </c>
      <c r="O1706" s="3" t="str">
        <f t="shared" si="417"/>
        <v>1</v>
      </c>
      <c r="P1706" s="3" t="str">
        <f t="shared" si="418"/>
        <v>1</v>
      </c>
      <c r="Q1706" s="3" t="str">
        <f t="shared" si="419"/>
        <v>1</v>
      </c>
      <c r="R1706" s="8">
        <f t="shared" si="420"/>
        <v>4</v>
      </c>
      <c r="S1706" s="6">
        <f t="shared" si="421"/>
        <v>86.08</v>
      </c>
      <c r="T1706" s="6">
        <f t="shared" si="422"/>
        <v>-6.9402666581743055</v>
      </c>
      <c r="V1706" s="3" t="str">
        <f t="shared" si="423"/>
        <v>PASS</v>
      </c>
      <c r="W1706" s="3" t="str">
        <f t="shared" si="424"/>
        <v>PASS</v>
      </c>
      <c r="X1706" s="3" t="str">
        <f t="shared" si="425"/>
        <v>PASS</v>
      </c>
      <c r="Y1706" s="3" t="str">
        <f t="shared" si="426"/>
        <v>FAIL</v>
      </c>
      <c r="Z1706" s="3" t="str">
        <f t="shared" si="427"/>
        <v>PASS</v>
      </c>
      <c r="AA1706" s="17">
        <f t="shared" si="428"/>
        <v>3</v>
      </c>
      <c r="AB1706" s="3" t="str">
        <f t="shared" si="429"/>
        <v>A071090</v>
      </c>
      <c r="AC1706" s="13" t="str">
        <f t="shared" si="430"/>
        <v>하이스틸</v>
      </c>
    </row>
    <row r="1707" spans="1:29" hidden="1">
      <c r="A1707" s="55">
        <f t="shared" si="431"/>
        <v>1699</v>
      </c>
      <c r="B1707" s="143" t="s">
        <v>126</v>
      </c>
      <c r="C1707" s="175" t="s">
        <v>2386</v>
      </c>
      <c r="D1707" s="37" t="s">
        <v>2293</v>
      </c>
      <c r="E1707" s="38">
        <v>40560</v>
      </c>
      <c r="F1707" s="39">
        <v>46733414</v>
      </c>
      <c r="G1707" s="39">
        <v>78238575</v>
      </c>
      <c r="H1707" s="88">
        <v>167.41</v>
      </c>
      <c r="I1707" s="47">
        <v>-190955</v>
      </c>
      <c r="J1707" s="47">
        <v>-276055</v>
      </c>
      <c r="K1707" s="47">
        <v>-2570850</v>
      </c>
      <c r="L1707" s="47">
        <v>1166662</v>
      </c>
      <c r="N1707" s="3" t="str">
        <f t="shared" si="416"/>
        <v>1</v>
      </c>
      <c r="O1707" s="3" t="str">
        <f t="shared" si="417"/>
        <v>1</v>
      </c>
      <c r="P1707" s="3" t="str">
        <f t="shared" si="418"/>
        <v>1</v>
      </c>
      <c r="Q1707" s="3" t="str">
        <f t="shared" si="419"/>
        <v>0</v>
      </c>
      <c r="R1707" s="8">
        <f t="shared" si="420"/>
        <v>3</v>
      </c>
      <c r="S1707" s="6">
        <f t="shared" si="421"/>
        <v>167.41</v>
      </c>
      <c r="T1707" s="6">
        <f t="shared" si="422"/>
        <v>-4.0039831029678252</v>
      </c>
      <c r="V1707" s="3" t="str">
        <f t="shared" si="423"/>
        <v>PASS</v>
      </c>
      <c r="W1707" s="3" t="str">
        <f t="shared" si="424"/>
        <v>PASS</v>
      </c>
      <c r="X1707" s="3" t="str">
        <f t="shared" si="425"/>
        <v>PASS</v>
      </c>
      <c r="Y1707" s="3" t="str">
        <f t="shared" si="426"/>
        <v>PASS</v>
      </c>
      <c r="Z1707" s="3" t="str">
        <f t="shared" si="427"/>
        <v>PASS</v>
      </c>
      <c r="AA1707" s="17">
        <f t="shared" si="428"/>
        <v>3</v>
      </c>
      <c r="AB1707" s="3" t="str">
        <f t="shared" si="429"/>
        <v>A002680</v>
      </c>
      <c r="AC1707" s="13" t="str">
        <f t="shared" si="430"/>
        <v>한탑</v>
      </c>
    </row>
    <row r="1708" spans="1:29" hidden="1">
      <c r="A1708" s="55">
        <f t="shared" si="431"/>
        <v>1700</v>
      </c>
      <c r="B1708" s="143" t="s">
        <v>224</v>
      </c>
      <c r="C1708" s="175" t="s">
        <v>2389</v>
      </c>
      <c r="D1708" s="37" t="s">
        <v>2286</v>
      </c>
      <c r="E1708" s="38">
        <v>35999</v>
      </c>
      <c r="F1708" s="39">
        <v>28537642</v>
      </c>
      <c r="G1708" s="39">
        <v>7344298</v>
      </c>
      <c r="H1708" s="88">
        <v>25.74</v>
      </c>
      <c r="I1708" s="47">
        <v>-355012</v>
      </c>
      <c r="J1708" s="47">
        <v>933270</v>
      </c>
      <c r="K1708" s="47">
        <v>-236168</v>
      </c>
      <c r="L1708" s="47">
        <v>30966</v>
      </c>
      <c r="N1708" s="3" t="str">
        <f t="shared" si="416"/>
        <v>1</v>
      </c>
      <c r="O1708" s="3" t="str">
        <f t="shared" si="417"/>
        <v>0</v>
      </c>
      <c r="P1708" s="3" t="str">
        <f t="shared" si="418"/>
        <v>1</v>
      </c>
      <c r="Q1708" s="3" t="str">
        <f t="shared" si="419"/>
        <v>0</v>
      </c>
      <c r="R1708" s="8">
        <f t="shared" si="420"/>
        <v>2</v>
      </c>
      <c r="S1708" s="6">
        <f t="shared" si="421"/>
        <v>25.74</v>
      </c>
      <c r="T1708" s="6">
        <f t="shared" si="422"/>
        <v>1.3072418527080829</v>
      </c>
      <c r="V1708" s="3" t="str">
        <f t="shared" si="423"/>
        <v>PASS</v>
      </c>
      <c r="W1708" s="3" t="str">
        <f t="shared" si="424"/>
        <v>PASS</v>
      </c>
      <c r="X1708" s="3" t="str">
        <f t="shared" si="425"/>
        <v>PASS</v>
      </c>
      <c r="Y1708" s="3" t="str">
        <f t="shared" si="426"/>
        <v>PASS</v>
      </c>
      <c r="Z1708" s="3" t="str">
        <f t="shared" si="427"/>
        <v>PASS</v>
      </c>
      <c r="AA1708" s="17">
        <f t="shared" si="428"/>
        <v>3</v>
      </c>
      <c r="AB1708" s="3" t="str">
        <f t="shared" si="429"/>
        <v>A004920</v>
      </c>
      <c r="AC1708" s="13" t="str">
        <f t="shared" si="430"/>
        <v>씨아이테크</v>
      </c>
    </row>
    <row r="1709" spans="1:29" hidden="1">
      <c r="A1709" s="55">
        <f t="shared" si="431"/>
        <v>1701</v>
      </c>
      <c r="B1709" s="146" t="s">
        <v>1223</v>
      </c>
      <c r="C1709" s="176" t="s">
        <v>3662</v>
      </c>
      <c r="D1709" s="40" t="s">
        <v>2292</v>
      </c>
      <c r="E1709" s="41">
        <v>34919</v>
      </c>
      <c r="F1709" s="42">
        <v>11547192</v>
      </c>
      <c r="G1709" s="42">
        <v>17361861</v>
      </c>
      <c r="H1709" s="89">
        <v>150.36000000000001</v>
      </c>
      <c r="I1709" s="48">
        <v>-277972</v>
      </c>
      <c r="J1709" s="48">
        <v>-2367305</v>
      </c>
      <c r="K1709" s="48">
        <v>-163304</v>
      </c>
      <c r="L1709" s="48">
        <v>1845126</v>
      </c>
      <c r="N1709" s="3" t="str">
        <f t="shared" si="416"/>
        <v>1</v>
      </c>
      <c r="O1709" s="3" t="str">
        <f t="shared" si="417"/>
        <v>1</v>
      </c>
      <c r="P1709" s="3" t="str">
        <f t="shared" si="418"/>
        <v>1</v>
      </c>
      <c r="Q1709" s="3" t="str">
        <f t="shared" si="419"/>
        <v>0</v>
      </c>
      <c r="R1709" s="8">
        <f t="shared" si="420"/>
        <v>3</v>
      </c>
      <c r="S1709" s="6">
        <f t="shared" si="421"/>
        <v>150.36000000000001</v>
      </c>
      <c r="T1709" s="6">
        <f t="shared" si="422"/>
        <v>-8.3436302089720158</v>
      </c>
      <c r="V1709" s="3" t="str">
        <f t="shared" si="423"/>
        <v>PASS</v>
      </c>
      <c r="W1709" s="3" t="str">
        <f t="shared" si="424"/>
        <v>PASS</v>
      </c>
      <c r="X1709" s="3" t="str">
        <f t="shared" si="425"/>
        <v>PASS</v>
      </c>
      <c r="Y1709" s="3" t="str">
        <f t="shared" si="426"/>
        <v>PASS</v>
      </c>
      <c r="Z1709" s="3" t="str">
        <f t="shared" si="427"/>
        <v>PASS</v>
      </c>
      <c r="AA1709" s="17">
        <f t="shared" si="428"/>
        <v>3</v>
      </c>
      <c r="AB1709" s="3" t="str">
        <f t="shared" si="429"/>
        <v>A078940</v>
      </c>
      <c r="AC1709" s="13" t="str">
        <f t="shared" si="430"/>
        <v>일경산업개발</v>
      </c>
    </row>
    <row r="1710" spans="1:29" hidden="1">
      <c r="A1710" s="55">
        <f t="shared" si="431"/>
        <v>1702</v>
      </c>
      <c r="B1710" s="143" t="s">
        <v>1383</v>
      </c>
      <c r="C1710" s="175" t="s">
        <v>3724</v>
      </c>
      <c r="D1710" s="37" t="s">
        <v>2287</v>
      </c>
      <c r="E1710" s="38">
        <v>36934</v>
      </c>
      <c r="F1710" s="39">
        <v>31136084</v>
      </c>
      <c r="G1710" s="39">
        <v>44273290</v>
      </c>
      <c r="H1710" s="88">
        <v>142.19</v>
      </c>
      <c r="I1710" s="47">
        <v>1989444</v>
      </c>
      <c r="J1710" s="47">
        <v>1950260</v>
      </c>
      <c r="K1710" s="47">
        <v>-675611</v>
      </c>
      <c r="L1710" s="47">
        <v>1088769</v>
      </c>
      <c r="N1710" s="3" t="str">
        <f t="shared" si="416"/>
        <v>0</v>
      </c>
      <c r="O1710" s="3" t="str">
        <f t="shared" si="417"/>
        <v>0</v>
      </c>
      <c r="P1710" s="3" t="str">
        <f t="shared" si="418"/>
        <v>1</v>
      </c>
      <c r="Q1710" s="3" t="str">
        <f t="shared" si="419"/>
        <v>0</v>
      </c>
      <c r="R1710" s="8">
        <f t="shared" si="420"/>
        <v>1</v>
      </c>
      <c r="S1710" s="6">
        <f t="shared" si="421"/>
        <v>142.19</v>
      </c>
      <c r="T1710" s="6">
        <f t="shared" si="422"/>
        <v>13.980120300292098</v>
      </c>
      <c r="V1710" s="3" t="str">
        <f t="shared" si="423"/>
        <v>PASS</v>
      </c>
      <c r="W1710" s="3" t="str">
        <f t="shared" si="424"/>
        <v>PASS</v>
      </c>
      <c r="X1710" s="3" t="str">
        <f t="shared" si="425"/>
        <v>PASS</v>
      </c>
      <c r="Y1710" s="3" t="str">
        <f t="shared" si="426"/>
        <v>PASS</v>
      </c>
      <c r="Z1710" s="3" t="str">
        <f t="shared" si="427"/>
        <v>PASS</v>
      </c>
      <c r="AA1710" s="17">
        <f t="shared" si="428"/>
        <v>3</v>
      </c>
      <c r="AB1710" s="3" t="str">
        <f t="shared" si="429"/>
        <v>A098660</v>
      </c>
      <c r="AC1710" s="13" t="str">
        <f t="shared" si="430"/>
        <v>에스티오</v>
      </c>
    </row>
    <row r="1711" spans="1:29" hidden="1">
      <c r="A1711" s="55">
        <f t="shared" si="431"/>
        <v>1703</v>
      </c>
      <c r="B1711" s="143" t="s">
        <v>1172</v>
      </c>
      <c r="C1711" s="175" t="s">
        <v>3722</v>
      </c>
      <c r="D1711" s="37" t="s">
        <v>2286</v>
      </c>
      <c r="E1711" s="38">
        <v>36352</v>
      </c>
      <c r="F1711" s="39">
        <v>43533229</v>
      </c>
      <c r="G1711" s="39">
        <v>13025505</v>
      </c>
      <c r="H1711" s="88">
        <v>29.92</v>
      </c>
      <c r="I1711" s="47">
        <v>-681510</v>
      </c>
      <c r="J1711" s="47">
        <v>604942</v>
      </c>
      <c r="K1711" s="47">
        <v>1490385</v>
      </c>
      <c r="L1711" s="47">
        <v>313341</v>
      </c>
      <c r="N1711" s="3" t="str">
        <f t="shared" si="416"/>
        <v>1</v>
      </c>
      <c r="O1711" s="3" t="str">
        <f t="shared" si="417"/>
        <v>0</v>
      </c>
      <c r="P1711" s="3" t="str">
        <f t="shared" si="418"/>
        <v>0</v>
      </c>
      <c r="Q1711" s="3" t="str">
        <f t="shared" si="419"/>
        <v>0</v>
      </c>
      <c r="R1711" s="8">
        <f t="shared" si="420"/>
        <v>1</v>
      </c>
      <c r="S1711" s="6">
        <f t="shared" si="421"/>
        <v>29.92</v>
      </c>
      <c r="T1711" s="6">
        <f t="shared" si="422"/>
        <v>3.9674474870678669</v>
      </c>
      <c r="V1711" s="3" t="str">
        <f t="shared" si="423"/>
        <v>PASS</v>
      </c>
      <c r="W1711" s="3" t="str">
        <f t="shared" si="424"/>
        <v>PASS</v>
      </c>
      <c r="X1711" s="3" t="str">
        <f t="shared" si="425"/>
        <v>PASS</v>
      </c>
      <c r="Y1711" s="3" t="str">
        <f t="shared" si="426"/>
        <v>PASS</v>
      </c>
      <c r="Z1711" s="3" t="str">
        <f t="shared" si="427"/>
        <v>PASS</v>
      </c>
      <c r="AA1711" s="17">
        <f t="shared" si="428"/>
        <v>3</v>
      </c>
      <c r="AB1711" s="3" t="str">
        <f t="shared" si="429"/>
        <v>A071280</v>
      </c>
      <c r="AC1711" s="13" t="str">
        <f t="shared" si="430"/>
        <v>로체시스템즈</v>
      </c>
    </row>
    <row r="1712" spans="1:29">
      <c r="A1712" s="55">
        <f t="shared" si="431"/>
        <v>1704</v>
      </c>
      <c r="B1712" s="143" t="s">
        <v>1162</v>
      </c>
      <c r="C1712" s="175" t="s">
        <v>1695</v>
      </c>
      <c r="D1712" s="37" t="s">
        <v>2288</v>
      </c>
      <c r="E1712" s="38">
        <v>42737</v>
      </c>
      <c r="F1712" s="39">
        <v>24016626</v>
      </c>
      <c r="G1712" s="39">
        <v>65982971</v>
      </c>
      <c r="H1712" s="88">
        <v>274.74</v>
      </c>
      <c r="I1712" s="47">
        <v>1200099</v>
      </c>
      <c r="J1712" s="47">
        <v>-93112</v>
      </c>
      <c r="K1712" s="47">
        <v>-2195936</v>
      </c>
      <c r="L1712" s="47">
        <v>111605</v>
      </c>
      <c r="N1712" s="3" t="str">
        <f t="shared" si="416"/>
        <v>0</v>
      </c>
      <c r="O1712" s="3" t="str">
        <f t="shared" si="417"/>
        <v>1</v>
      </c>
      <c r="P1712" s="3" t="str">
        <f t="shared" si="418"/>
        <v>1</v>
      </c>
      <c r="Q1712" s="3" t="str">
        <f t="shared" si="419"/>
        <v>0</v>
      </c>
      <c r="R1712" s="8">
        <f t="shared" si="420"/>
        <v>2</v>
      </c>
      <c r="S1712" s="6">
        <f t="shared" si="421"/>
        <v>274.74</v>
      </c>
      <c r="T1712" s="6">
        <f t="shared" si="422"/>
        <v>-4.0694475568716433</v>
      </c>
      <c r="V1712" s="3" t="str">
        <f t="shared" si="423"/>
        <v>PASS</v>
      </c>
      <c r="W1712" s="3" t="str">
        <f t="shared" si="424"/>
        <v>FAIL</v>
      </c>
      <c r="X1712" s="3" t="str">
        <f t="shared" si="425"/>
        <v>PASS</v>
      </c>
      <c r="Y1712" s="3" t="str">
        <f t="shared" si="426"/>
        <v>PASS</v>
      </c>
      <c r="Z1712" s="3" t="str">
        <f t="shared" si="427"/>
        <v>PASS</v>
      </c>
      <c r="AA1712" s="17">
        <f t="shared" si="428"/>
        <v>2</v>
      </c>
      <c r="AB1712" s="3" t="str">
        <f t="shared" si="429"/>
        <v>A069460</v>
      </c>
      <c r="AC1712" s="13" t="str">
        <f t="shared" si="430"/>
        <v>대호에이엘</v>
      </c>
    </row>
    <row r="1713" spans="1:29" hidden="1">
      <c r="A1713" s="55">
        <f t="shared" si="431"/>
        <v>1705</v>
      </c>
      <c r="B1713" s="143" t="s">
        <v>1418</v>
      </c>
      <c r="C1713" s="175" t="s">
        <v>3756</v>
      </c>
      <c r="D1713" s="37" t="s">
        <v>2287</v>
      </c>
      <c r="E1713" s="38">
        <v>31388</v>
      </c>
      <c r="F1713" s="39">
        <v>36127724</v>
      </c>
      <c r="G1713" s="39">
        <v>21386086</v>
      </c>
      <c r="H1713" s="88">
        <v>59.2</v>
      </c>
      <c r="I1713" s="47">
        <v>795702</v>
      </c>
      <c r="J1713" s="47">
        <v>813445</v>
      </c>
      <c r="K1713" s="47">
        <v>487626</v>
      </c>
      <c r="L1713" s="47">
        <v>2087607</v>
      </c>
      <c r="N1713" s="3" t="str">
        <f t="shared" si="416"/>
        <v>0</v>
      </c>
      <c r="O1713" s="3" t="str">
        <f t="shared" si="417"/>
        <v>0</v>
      </c>
      <c r="P1713" s="3" t="str">
        <f t="shared" si="418"/>
        <v>0</v>
      </c>
      <c r="Q1713" s="3" t="str">
        <f t="shared" si="419"/>
        <v>0</v>
      </c>
      <c r="R1713" s="8">
        <f t="shared" si="420"/>
        <v>0</v>
      </c>
      <c r="S1713" s="6">
        <f t="shared" si="421"/>
        <v>59.2</v>
      </c>
      <c r="T1713" s="6">
        <f t="shared" si="422"/>
        <v>11.582185470637453</v>
      </c>
      <c r="V1713" s="3" t="str">
        <f t="shared" si="423"/>
        <v>PASS</v>
      </c>
      <c r="W1713" s="3" t="str">
        <f t="shared" si="424"/>
        <v>PASS</v>
      </c>
      <c r="X1713" s="3" t="str">
        <f t="shared" si="425"/>
        <v>PASS</v>
      </c>
      <c r="Y1713" s="3" t="str">
        <f t="shared" si="426"/>
        <v>PASS</v>
      </c>
      <c r="Z1713" s="3" t="str">
        <f t="shared" si="427"/>
        <v>PASS</v>
      </c>
      <c r="AA1713" s="17">
        <f t="shared" si="428"/>
        <v>3</v>
      </c>
      <c r="AB1713" s="3" t="str">
        <f t="shared" si="429"/>
        <v>A104040</v>
      </c>
      <c r="AC1713" s="13" t="str">
        <f t="shared" si="430"/>
        <v>대성파인텍</v>
      </c>
    </row>
    <row r="1714" spans="1:29" hidden="1">
      <c r="A1714" s="55">
        <f t="shared" si="431"/>
        <v>1706</v>
      </c>
      <c r="B1714" s="146" t="s">
        <v>1500</v>
      </c>
      <c r="C1714" s="176" t="s">
        <v>3771</v>
      </c>
      <c r="D1714" s="40" t="s">
        <v>2289</v>
      </c>
      <c r="E1714" s="41">
        <v>29260</v>
      </c>
      <c r="F1714" s="42">
        <v>30299976</v>
      </c>
      <c r="G1714" s="42">
        <v>11874730</v>
      </c>
      <c r="H1714" s="89">
        <v>39.19</v>
      </c>
      <c r="I1714" s="48">
        <v>-2683749</v>
      </c>
      <c r="J1714" s="48">
        <v>1987107</v>
      </c>
      <c r="K1714" s="48">
        <v>274080</v>
      </c>
      <c r="L1714" s="48">
        <v>3293618</v>
      </c>
      <c r="N1714" s="3" t="str">
        <f t="shared" si="416"/>
        <v>1</v>
      </c>
      <c r="O1714" s="3" t="str">
        <f t="shared" si="417"/>
        <v>0</v>
      </c>
      <c r="P1714" s="3" t="str">
        <f t="shared" si="418"/>
        <v>0</v>
      </c>
      <c r="Q1714" s="3" t="str">
        <f t="shared" si="419"/>
        <v>0</v>
      </c>
      <c r="R1714" s="8">
        <f t="shared" si="420"/>
        <v>1</v>
      </c>
      <c r="S1714" s="6">
        <f t="shared" si="421"/>
        <v>39.19</v>
      </c>
      <c r="T1714" s="6">
        <f t="shared" si="422"/>
        <v>9.4754398485332132</v>
      </c>
      <c r="V1714" s="3" t="str">
        <f t="shared" si="423"/>
        <v>PASS</v>
      </c>
      <c r="W1714" s="3" t="str">
        <f t="shared" si="424"/>
        <v>PASS</v>
      </c>
      <c r="X1714" s="3" t="str">
        <f t="shared" si="425"/>
        <v>PASS</v>
      </c>
      <c r="Y1714" s="3" t="str">
        <f t="shared" si="426"/>
        <v>PASS</v>
      </c>
      <c r="Z1714" s="3" t="str">
        <f t="shared" si="427"/>
        <v>PASS</v>
      </c>
      <c r="AA1714" s="17">
        <f t="shared" si="428"/>
        <v>3</v>
      </c>
      <c r="AB1714" s="3" t="str">
        <f t="shared" si="429"/>
        <v>A121890</v>
      </c>
      <c r="AC1714" s="13" t="str">
        <f t="shared" si="430"/>
        <v>에스디시스템</v>
      </c>
    </row>
    <row r="1715" spans="1:29">
      <c r="A1715" s="55">
        <f t="shared" si="431"/>
        <v>1707</v>
      </c>
      <c r="B1715" s="143" t="s">
        <v>988</v>
      </c>
      <c r="C1715" s="175" t="s">
        <v>1879</v>
      </c>
      <c r="D1715" s="37" t="s">
        <v>2286</v>
      </c>
      <c r="E1715" s="38">
        <v>40064</v>
      </c>
      <c r="F1715" s="39">
        <v>29084609</v>
      </c>
      <c r="G1715" s="39">
        <v>21237336</v>
      </c>
      <c r="H1715" s="88">
        <v>73.02</v>
      </c>
      <c r="I1715" s="47">
        <v>-1762886</v>
      </c>
      <c r="J1715" s="47">
        <v>-1753507</v>
      </c>
      <c r="K1715" s="47">
        <v>-2810512</v>
      </c>
      <c r="L1715" s="47">
        <v>-24747929</v>
      </c>
      <c r="N1715" s="3" t="str">
        <f t="shared" si="416"/>
        <v>1</v>
      </c>
      <c r="O1715" s="3" t="str">
        <f t="shared" si="417"/>
        <v>1</v>
      </c>
      <c r="P1715" s="3" t="str">
        <f t="shared" si="418"/>
        <v>1</v>
      </c>
      <c r="Q1715" s="3" t="str">
        <f t="shared" si="419"/>
        <v>1</v>
      </c>
      <c r="R1715" s="8">
        <f t="shared" si="420"/>
        <v>4</v>
      </c>
      <c r="S1715" s="6">
        <f t="shared" si="421"/>
        <v>73.02</v>
      </c>
      <c r="T1715" s="6">
        <f t="shared" si="422"/>
        <v>-106.84288037016417</v>
      </c>
      <c r="V1715" s="3" t="str">
        <f t="shared" si="423"/>
        <v>PASS</v>
      </c>
      <c r="W1715" s="3" t="str">
        <f t="shared" si="424"/>
        <v>PASS</v>
      </c>
      <c r="X1715" s="3" t="str">
        <f t="shared" si="425"/>
        <v>FAIL</v>
      </c>
      <c r="Y1715" s="3" t="str">
        <f t="shared" si="426"/>
        <v>FAIL</v>
      </c>
      <c r="Z1715" s="3" t="str">
        <f t="shared" si="427"/>
        <v>FAIL</v>
      </c>
      <c r="AA1715" s="17">
        <f t="shared" si="428"/>
        <v>2</v>
      </c>
      <c r="AB1715" s="3" t="str">
        <f t="shared" si="429"/>
        <v>A052860</v>
      </c>
      <c r="AC1715" s="13" t="str">
        <f t="shared" si="430"/>
        <v>아이앤씨</v>
      </c>
    </row>
    <row r="1716" spans="1:29" hidden="1">
      <c r="A1716" s="55">
        <f t="shared" si="431"/>
        <v>1708</v>
      </c>
      <c r="B1716" s="143" t="s">
        <v>396</v>
      </c>
      <c r="C1716" s="175" t="s">
        <v>3732</v>
      </c>
      <c r="D1716" s="37" t="s">
        <v>2287</v>
      </c>
      <c r="E1716" s="38">
        <v>36447</v>
      </c>
      <c r="F1716" s="39">
        <v>42823721</v>
      </c>
      <c r="G1716" s="39">
        <v>12849897</v>
      </c>
      <c r="H1716" s="88">
        <v>30.01</v>
      </c>
      <c r="I1716" s="47">
        <v>541251</v>
      </c>
      <c r="J1716" s="47">
        <v>667962</v>
      </c>
      <c r="K1716" s="47">
        <v>2073895</v>
      </c>
      <c r="L1716" s="47">
        <v>-786149</v>
      </c>
      <c r="N1716" s="3" t="str">
        <f t="shared" si="416"/>
        <v>0</v>
      </c>
      <c r="O1716" s="3" t="str">
        <f t="shared" si="417"/>
        <v>0</v>
      </c>
      <c r="P1716" s="3" t="str">
        <f t="shared" si="418"/>
        <v>0</v>
      </c>
      <c r="Q1716" s="3" t="str">
        <f t="shared" si="419"/>
        <v>1</v>
      </c>
      <c r="R1716" s="8">
        <f t="shared" si="420"/>
        <v>1</v>
      </c>
      <c r="S1716" s="6">
        <f t="shared" si="421"/>
        <v>30.01</v>
      </c>
      <c r="T1716" s="6">
        <f t="shared" si="422"/>
        <v>5.8307847652939833</v>
      </c>
      <c r="V1716" s="3" t="str">
        <f t="shared" si="423"/>
        <v>PASS</v>
      </c>
      <c r="W1716" s="3" t="str">
        <f t="shared" si="424"/>
        <v>PASS</v>
      </c>
      <c r="X1716" s="3" t="str">
        <f t="shared" si="425"/>
        <v>PASS</v>
      </c>
      <c r="Y1716" s="3" t="str">
        <f t="shared" si="426"/>
        <v>PASS</v>
      </c>
      <c r="Z1716" s="3" t="str">
        <f t="shared" si="427"/>
        <v>PASS</v>
      </c>
      <c r="AA1716" s="17">
        <f t="shared" si="428"/>
        <v>3</v>
      </c>
      <c r="AB1716" s="3" t="str">
        <f t="shared" si="429"/>
        <v>A010600</v>
      </c>
      <c r="AC1716" s="13" t="str">
        <f t="shared" si="430"/>
        <v>와이비로드</v>
      </c>
    </row>
    <row r="1717" spans="1:29" hidden="1">
      <c r="A1717" s="55">
        <f t="shared" si="431"/>
        <v>1709</v>
      </c>
      <c r="B1717" s="143" t="s">
        <v>1424</v>
      </c>
      <c r="C1717" s="175" t="s">
        <v>3743</v>
      </c>
      <c r="D1717" s="37" t="s">
        <v>2286</v>
      </c>
      <c r="E1717" s="38">
        <v>33119</v>
      </c>
      <c r="F1717" s="39">
        <v>36889421</v>
      </c>
      <c r="G1717" s="39">
        <v>12466369</v>
      </c>
      <c r="H1717" s="88">
        <v>33.79</v>
      </c>
      <c r="I1717" s="47">
        <v>60113</v>
      </c>
      <c r="J1717" s="47">
        <v>-296494</v>
      </c>
      <c r="K1717" s="47">
        <v>-56440</v>
      </c>
      <c r="L1717" s="47">
        <v>-498308</v>
      </c>
      <c r="N1717" s="3" t="str">
        <f t="shared" si="416"/>
        <v>0</v>
      </c>
      <c r="O1717" s="3" t="str">
        <f t="shared" si="417"/>
        <v>1</v>
      </c>
      <c r="P1717" s="3" t="str">
        <f t="shared" si="418"/>
        <v>1</v>
      </c>
      <c r="Q1717" s="3" t="str">
        <f t="shared" si="419"/>
        <v>1</v>
      </c>
      <c r="R1717" s="8">
        <f t="shared" si="420"/>
        <v>3</v>
      </c>
      <c r="S1717" s="6">
        <f t="shared" si="421"/>
        <v>33.79</v>
      </c>
      <c r="T1717" s="6">
        <f t="shared" si="422"/>
        <v>-2.1445958720794236</v>
      </c>
      <c r="V1717" s="3" t="str">
        <f t="shared" si="423"/>
        <v>PASS</v>
      </c>
      <c r="W1717" s="3" t="str">
        <f t="shared" si="424"/>
        <v>PASS</v>
      </c>
      <c r="X1717" s="3" t="str">
        <f t="shared" si="425"/>
        <v>PASS</v>
      </c>
      <c r="Y1717" s="3" t="str">
        <f t="shared" si="426"/>
        <v>PASS</v>
      </c>
      <c r="Z1717" s="3" t="str">
        <f t="shared" si="427"/>
        <v>PASS</v>
      </c>
      <c r="AA1717" s="17">
        <f t="shared" si="428"/>
        <v>3</v>
      </c>
      <c r="AB1717" s="3" t="str">
        <f t="shared" si="429"/>
        <v>A105330</v>
      </c>
      <c r="AC1717" s="13" t="str">
        <f t="shared" si="430"/>
        <v>케이엔더블유</v>
      </c>
    </row>
    <row r="1718" spans="1:29" hidden="1">
      <c r="A1718" s="55">
        <f t="shared" si="431"/>
        <v>1710</v>
      </c>
      <c r="B1718" s="143" t="s">
        <v>1242</v>
      </c>
      <c r="C1718" s="175" t="s">
        <v>3653</v>
      </c>
      <c r="D1718" s="37" t="s">
        <v>2287</v>
      </c>
      <c r="E1718" s="38">
        <v>42340</v>
      </c>
      <c r="F1718" s="39">
        <v>44009863</v>
      </c>
      <c r="G1718" s="39">
        <v>37523411</v>
      </c>
      <c r="H1718" s="88">
        <v>85.26</v>
      </c>
      <c r="I1718" s="47">
        <v>378004</v>
      </c>
      <c r="J1718" s="47">
        <v>889173</v>
      </c>
      <c r="K1718" s="47">
        <v>1536732</v>
      </c>
      <c r="L1718" s="47">
        <v>-136262</v>
      </c>
      <c r="N1718" s="3" t="str">
        <f t="shared" si="416"/>
        <v>0</v>
      </c>
      <c r="O1718" s="3" t="str">
        <f t="shared" si="417"/>
        <v>0</v>
      </c>
      <c r="P1718" s="3" t="str">
        <f t="shared" si="418"/>
        <v>0</v>
      </c>
      <c r="Q1718" s="3" t="str">
        <f t="shared" si="419"/>
        <v>1</v>
      </c>
      <c r="R1718" s="8">
        <f t="shared" si="420"/>
        <v>1</v>
      </c>
      <c r="S1718" s="6">
        <f t="shared" si="421"/>
        <v>85.26</v>
      </c>
      <c r="T1718" s="6">
        <f t="shared" si="422"/>
        <v>6.0614753561036991</v>
      </c>
      <c r="V1718" s="3" t="str">
        <f t="shared" si="423"/>
        <v>PASS</v>
      </c>
      <c r="W1718" s="3" t="str">
        <f t="shared" si="424"/>
        <v>PASS</v>
      </c>
      <c r="X1718" s="3" t="str">
        <f t="shared" si="425"/>
        <v>PASS</v>
      </c>
      <c r="Y1718" s="3" t="str">
        <f t="shared" si="426"/>
        <v>PASS</v>
      </c>
      <c r="Z1718" s="3" t="str">
        <f t="shared" si="427"/>
        <v>PASS</v>
      </c>
      <c r="AA1718" s="17">
        <f t="shared" si="428"/>
        <v>3</v>
      </c>
      <c r="AB1718" s="3" t="str">
        <f t="shared" si="429"/>
        <v>A080470</v>
      </c>
      <c r="AC1718" s="13" t="str">
        <f t="shared" si="430"/>
        <v>성창오토텍</v>
      </c>
    </row>
    <row r="1719" spans="1:29" hidden="1">
      <c r="A1719" s="55">
        <f t="shared" si="431"/>
        <v>1711</v>
      </c>
      <c r="B1719" s="146" t="s">
        <v>1192</v>
      </c>
      <c r="C1719" s="176" t="s">
        <v>2369</v>
      </c>
      <c r="D1719" s="40" t="s">
        <v>2286</v>
      </c>
      <c r="E1719" s="41">
        <v>23237</v>
      </c>
      <c r="F1719" s="42">
        <v>15301172</v>
      </c>
      <c r="G1719" s="42">
        <v>7224401</v>
      </c>
      <c r="H1719" s="89">
        <v>47.21</v>
      </c>
      <c r="I1719" s="48">
        <v>932673</v>
      </c>
      <c r="J1719" s="48">
        <v>1317662</v>
      </c>
      <c r="K1719" s="48">
        <v>-1424084</v>
      </c>
      <c r="L1719" s="48">
        <v>-1565943</v>
      </c>
      <c r="N1719" s="3" t="str">
        <f t="shared" si="416"/>
        <v>0</v>
      </c>
      <c r="O1719" s="3" t="str">
        <f t="shared" si="417"/>
        <v>0</v>
      </c>
      <c r="P1719" s="3" t="str">
        <f t="shared" si="418"/>
        <v>1</v>
      </c>
      <c r="Q1719" s="3" t="str">
        <f t="shared" si="419"/>
        <v>1</v>
      </c>
      <c r="R1719" s="8">
        <f t="shared" si="420"/>
        <v>2</v>
      </c>
      <c r="S1719" s="6">
        <f t="shared" si="421"/>
        <v>47.21</v>
      </c>
      <c r="T1719" s="6">
        <f t="shared" si="422"/>
        <v>-4.8342179278816024</v>
      </c>
      <c r="V1719" s="3" t="str">
        <f t="shared" si="423"/>
        <v>PASS</v>
      </c>
      <c r="W1719" s="3" t="str">
        <f t="shared" si="424"/>
        <v>PASS</v>
      </c>
      <c r="X1719" s="3" t="str">
        <f t="shared" si="425"/>
        <v>PASS</v>
      </c>
      <c r="Y1719" s="3" t="str">
        <f t="shared" si="426"/>
        <v>PASS</v>
      </c>
      <c r="Z1719" s="3" t="str">
        <f t="shared" si="427"/>
        <v>PASS</v>
      </c>
      <c r="AA1719" s="17">
        <f t="shared" si="428"/>
        <v>3</v>
      </c>
      <c r="AB1719" s="3" t="str">
        <f t="shared" si="429"/>
        <v>A073570</v>
      </c>
      <c r="AC1719" s="13" t="str">
        <f t="shared" si="430"/>
        <v>에이티테크놀러지</v>
      </c>
    </row>
    <row r="1720" spans="1:29" hidden="1">
      <c r="A1720" s="55">
        <f t="shared" si="431"/>
        <v>1712</v>
      </c>
      <c r="B1720" s="143" t="s">
        <v>3534</v>
      </c>
      <c r="C1720" s="175" t="s">
        <v>3535</v>
      </c>
      <c r="D1720" s="37" t="s">
        <v>2294</v>
      </c>
      <c r="E1720" s="38">
        <v>31633</v>
      </c>
      <c r="F1720" s="39"/>
      <c r="G1720" s="39"/>
      <c r="H1720" s="88"/>
      <c r="I1720" s="47"/>
      <c r="J1720" s="47"/>
      <c r="K1720" s="47">
        <v>1641638</v>
      </c>
      <c r="L1720" s="47"/>
      <c r="N1720" s="3" t="str">
        <f t="shared" si="416"/>
        <v>1</v>
      </c>
      <c r="O1720" s="3" t="str">
        <f t="shared" si="417"/>
        <v>1</v>
      </c>
      <c r="P1720" s="3" t="str">
        <f t="shared" si="418"/>
        <v>0</v>
      </c>
      <c r="Q1720" s="3" t="str">
        <f t="shared" si="419"/>
        <v>1</v>
      </c>
      <c r="R1720" s="8">
        <f t="shared" si="420"/>
        <v>3</v>
      </c>
      <c r="S1720" s="6">
        <f t="shared" si="421"/>
        <v>0</v>
      </c>
      <c r="T1720" s="6" t="e">
        <f t="shared" si="422"/>
        <v>#DIV/0!</v>
      </c>
      <c r="V1720" s="3" t="str">
        <f t="shared" si="423"/>
        <v>PASS</v>
      </c>
      <c r="W1720" s="3" t="str">
        <f t="shared" si="424"/>
        <v>PASS</v>
      </c>
      <c r="X1720" s="3" t="str">
        <f t="shared" si="425"/>
        <v>PASS</v>
      </c>
      <c r="Y1720" s="3" t="str">
        <f t="shared" si="426"/>
        <v>PASS</v>
      </c>
      <c r="Z1720" s="3" t="str">
        <f t="shared" si="427"/>
        <v/>
      </c>
      <c r="AA1720" s="17">
        <f t="shared" si="428"/>
        <v>3</v>
      </c>
      <c r="AB1720" s="3" t="str">
        <f t="shared" si="429"/>
        <v>A058110</v>
      </c>
      <c r="AC1720" s="13" t="str">
        <f t="shared" si="430"/>
        <v>멕아이씨에스</v>
      </c>
    </row>
    <row r="1721" spans="1:29" hidden="1">
      <c r="A1721" s="55">
        <f t="shared" si="431"/>
        <v>1713</v>
      </c>
      <c r="B1721" s="143" t="s">
        <v>1400</v>
      </c>
      <c r="C1721" s="175" t="s">
        <v>3792</v>
      </c>
      <c r="D1721" s="37" t="s">
        <v>2286</v>
      </c>
      <c r="E1721" s="38">
        <v>27540</v>
      </c>
      <c r="F1721" s="39">
        <v>41379748</v>
      </c>
      <c r="G1721" s="39">
        <v>54916985</v>
      </c>
      <c r="H1721" s="88">
        <v>132.71</v>
      </c>
      <c r="I1721" s="47">
        <v>682161</v>
      </c>
      <c r="J1721" s="47">
        <v>779207</v>
      </c>
      <c r="K1721" s="47">
        <v>258553</v>
      </c>
      <c r="L1721" s="47">
        <v>-14685392</v>
      </c>
      <c r="N1721" s="3" t="str">
        <f t="shared" si="416"/>
        <v>0</v>
      </c>
      <c r="O1721" s="3" t="str">
        <f t="shared" si="417"/>
        <v>0</v>
      </c>
      <c r="P1721" s="3" t="str">
        <f t="shared" si="418"/>
        <v>0</v>
      </c>
      <c r="Q1721" s="3" t="str">
        <f t="shared" si="419"/>
        <v>1</v>
      </c>
      <c r="R1721" s="8">
        <f t="shared" si="420"/>
        <v>1</v>
      </c>
      <c r="S1721" s="6">
        <f t="shared" si="421"/>
        <v>132.71</v>
      </c>
      <c r="T1721" s="6">
        <f t="shared" si="422"/>
        <v>-31.332890185798135</v>
      </c>
      <c r="V1721" s="3" t="str">
        <f t="shared" si="423"/>
        <v>PASS</v>
      </c>
      <c r="W1721" s="3" t="str">
        <f t="shared" si="424"/>
        <v>PASS</v>
      </c>
      <c r="X1721" s="3" t="str">
        <f t="shared" si="425"/>
        <v>PASS</v>
      </c>
      <c r="Y1721" s="3" t="str">
        <f t="shared" si="426"/>
        <v>PASS</v>
      </c>
      <c r="Z1721" s="3" t="str">
        <f t="shared" si="427"/>
        <v>FAIL</v>
      </c>
      <c r="AA1721" s="17">
        <f t="shared" si="428"/>
        <v>3</v>
      </c>
      <c r="AB1721" s="3" t="str">
        <f t="shared" si="429"/>
        <v>A101160</v>
      </c>
      <c r="AC1721" s="13" t="str">
        <f t="shared" si="430"/>
        <v>월덱스</v>
      </c>
    </row>
    <row r="1722" spans="1:29">
      <c r="A1722" s="55">
        <f t="shared" si="431"/>
        <v>1714</v>
      </c>
      <c r="B1722" s="143" t="s">
        <v>375</v>
      </c>
      <c r="C1722" s="175" t="s">
        <v>1712</v>
      </c>
      <c r="D1722" s="37" t="s">
        <v>2288</v>
      </c>
      <c r="E1722" s="38">
        <v>28560</v>
      </c>
      <c r="F1722" s="39">
        <v>17369021</v>
      </c>
      <c r="G1722" s="39">
        <v>183414696</v>
      </c>
      <c r="H1722" s="88">
        <v>1055.99</v>
      </c>
      <c r="I1722" s="47">
        <v>665707</v>
      </c>
      <c r="J1722" s="47">
        <v>41846</v>
      </c>
      <c r="K1722" s="47">
        <v>-3088413</v>
      </c>
      <c r="L1722" s="47">
        <v>3651599</v>
      </c>
      <c r="N1722" s="3" t="str">
        <f t="shared" si="416"/>
        <v>0</v>
      </c>
      <c r="O1722" s="3" t="str">
        <f t="shared" si="417"/>
        <v>0</v>
      </c>
      <c r="P1722" s="3" t="str">
        <f t="shared" si="418"/>
        <v>1</v>
      </c>
      <c r="Q1722" s="3" t="str">
        <f t="shared" si="419"/>
        <v>0</v>
      </c>
      <c r="R1722" s="8">
        <f t="shared" si="420"/>
        <v>1</v>
      </c>
      <c r="S1722" s="6">
        <f t="shared" si="421"/>
        <v>1055.99</v>
      </c>
      <c r="T1722" s="6">
        <f t="shared" si="422"/>
        <v>7.3161233439697035</v>
      </c>
      <c r="V1722" s="3" t="str">
        <f t="shared" si="423"/>
        <v>PASS</v>
      </c>
      <c r="W1722" s="3" t="str">
        <f t="shared" si="424"/>
        <v>FAIL</v>
      </c>
      <c r="X1722" s="3" t="str">
        <f t="shared" si="425"/>
        <v>PASS</v>
      </c>
      <c r="Y1722" s="3" t="str">
        <f t="shared" si="426"/>
        <v>PASS</v>
      </c>
      <c r="Z1722" s="3" t="str">
        <f t="shared" si="427"/>
        <v>PASS</v>
      </c>
      <c r="AA1722" s="17">
        <f t="shared" si="428"/>
        <v>2</v>
      </c>
      <c r="AB1722" s="3" t="str">
        <f t="shared" si="429"/>
        <v>A009620</v>
      </c>
      <c r="AC1722" s="13" t="str">
        <f t="shared" si="430"/>
        <v>삼보산업</v>
      </c>
    </row>
    <row r="1723" spans="1:29" hidden="1">
      <c r="A1723" s="55">
        <f t="shared" si="431"/>
        <v>1715</v>
      </c>
      <c r="B1723" s="143" t="s">
        <v>23</v>
      </c>
      <c r="C1723" s="175" t="s">
        <v>3707</v>
      </c>
      <c r="D1723" s="37" t="s">
        <v>2292</v>
      </c>
      <c r="E1723" s="38">
        <v>35308</v>
      </c>
      <c r="F1723" s="39">
        <v>44674449</v>
      </c>
      <c r="G1723" s="39">
        <v>20121876</v>
      </c>
      <c r="H1723" s="88">
        <v>45.04</v>
      </c>
      <c r="I1723" s="47">
        <v>210204</v>
      </c>
      <c r="J1723" s="47">
        <v>260024</v>
      </c>
      <c r="K1723" s="47">
        <v>151628</v>
      </c>
      <c r="L1723" s="47">
        <v>69133</v>
      </c>
      <c r="N1723" s="3" t="str">
        <f t="shared" si="416"/>
        <v>0</v>
      </c>
      <c r="O1723" s="3" t="str">
        <f t="shared" si="417"/>
        <v>0</v>
      </c>
      <c r="P1723" s="3" t="str">
        <f t="shared" si="418"/>
        <v>0</v>
      </c>
      <c r="Q1723" s="3" t="str">
        <f t="shared" si="419"/>
        <v>0</v>
      </c>
      <c r="R1723" s="8">
        <f t="shared" si="420"/>
        <v>0</v>
      </c>
      <c r="S1723" s="6">
        <f t="shared" si="421"/>
        <v>45.04</v>
      </c>
      <c r="T1723" s="6">
        <f t="shared" si="422"/>
        <v>1.5467208112628317</v>
      </c>
      <c r="V1723" s="3" t="str">
        <f t="shared" si="423"/>
        <v>PASS</v>
      </c>
      <c r="W1723" s="3" t="str">
        <f t="shared" si="424"/>
        <v>PASS</v>
      </c>
      <c r="X1723" s="3" t="str">
        <f t="shared" si="425"/>
        <v>PASS</v>
      </c>
      <c r="Y1723" s="3" t="str">
        <f t="shared" si="426"/>
        <v>PASS</v>
      </c>
      <c r="Z1723" s="3" t="str">
        <f t="shared" si="427"/>
        <v>PASS</v>
      </c>
      <c r="AA1723" s="17">
        <f t="shared" si="428"/>
        <v>3</v>
      </c>
      <c r="AB1723" s="3" t="str">
        <f t="shared" si="429"/>
        <v>A000440</v>
      </c>
      <c r="AC1723" s="13" t="str">
        <f t="shared" si="430"/>
        <v>중앙에너비스</v>
      </c>
    </row>
    <row r="1724" spans="1:29" hidden="1">
      <c r="A1724" s="55">
        <f t="shared" si="431"/>
        <v>1716</v>
      </c>
      <c r="B1724" s="146" t="s">
        <v>553</v>
      </c>
      <c r="C1724" s="176" t="s">
        <v>3679</v>
      </c>
      <c r="D1724" s="40" t="s">
        <v>2289</v>
      </c>
      <c r="E1724" s="41">
        <v>39258</v>
      </c>
      <c r="F1724" s="42">
        <v>33250946</v>
      </c>
      <c r="G1724" s="42">
        <v>4465374</v>
      </c>
      <c r="H1724" s="89">
        <v>13.43</v>
      </c>
      <c r="I1724" s="48">
        <v>37975</v>
      </c>
      <c r="J1724" s="48">
        <v>865965</v>
      </c>
      <c r="K1724" s="48">
        <v>162405</v>
      </c>
      <c r="L1724" s="48">
        <v>937123</v>
      </c>
      <c r="N1724" s="3" t="str">
        <f t="shared" si="416"/>
        <v>0</v>
      </c>
      <c r="O1724" s="3" t="str">
        <f t="shared" si="417"/>
        <v>0</v>
      </c>
      <c r="P1724" s="3" t="str">
        <f t="shared" si="418"/>
        <v>0</v>
      </c>
      <c r="Q1724" s="3" t="str">
        <f t="shared" si="419"/>
        <v>0</v>
      </c>
      <c r="R1724" s="8">
        <f t="shared" si="420"/>
        <v>0</v>
      </c>
      <c r="S1724" s="6">
        <f t="shared" si="421"/>
        <v>13.43</v>
      </c>
      <c r="T1724" s="6">
        <f t="shared" si="422"/>
        <v>6.0252962426993806</v>
      </c>
      <c r="V1724" s="3" t="str">
        <f t="shared" si="423"/>
        <v>PASS</v>
      </c>
      <c r="W1724" s="3" t="str">
        <f t="shared" si="424"/>
        <v>PASS</v>
      </c>
      <c r="X1724" s="3" t="str">
        <f t="shared" si="425"/>
        <v>PASS</v>
      </c>
      <c r="Y1724" s="3" t="str">
        <f t="shared" si="426"/>
        <v>PASS</v>
      </c>
      <c r="Z1724" s="3" t="str">
        <f t="shared" si="427"/>
        <v>PASS</v>
      </c>
      <c r="AA1724" s="17">
        <f t="shared" si="428"/>
        <v>3</v>
      </c>
      <c r="AB1724" s="3" t="str">
        <f t="shared" si="429"/>
        <v>A019990</v>
      </c>
      <c r="AC1724" s="13" t="str">
        <f t="shared" si="430"/>
        <v>에너토크</v>
      </c>
    </row>
    <row r="1725" spans="1:29" hidden="1">
      <c r="A1725" s="55">
        <f t="shared" si="431"/>
        <v>1717</v>
      </c>
      <c r="B1725" s="143" t="s">
        <v>2163</v>
      </c>
      <c r="C1725" s="175" t="s">
        <v>3728</v>
      </c>
      <c r="D1725" s="37" t="s">
        <v>2289</v>
      </c>
      <c r="E1725" s="38">
        <v>37361</v>
      </c>
      <c r="F1725" s="39">
        <v>37444867</v>
      </c>
      <c r="G1725" s="39">
        <v>11961022</v>
      </c>
      <c r="H1725" s="88">
        <v>31.94</v>
      </c>
      <c r="I1725" s="47">
        <v>376094</v>
      </c>
      <c r="J1725" s="47">
        <v>2948329</v>
      </c>
      <c r="K1725" s="47">
        <v>713132</v>
      </c>
      <c r="L1725" s="47">
        <v>533157</v>
      </c>
      <c r="N1725" s="3" t="str">
        <f t="shared" si="416"/>
        <v>0</v>
      </c>
      <c r="O1725" s="3" t="str">
        <f t="shared" si="417"/>
        <v>0</v>
      </c>
      <c r="P1725" s="3" t="str">
        <f t="shared" si="418"/>
        <v>0</v>
      </c>
      <c r="Q1725" s="3" t="str">
        <f t="shared" si="419"/>
        <v>0</v>
      </c>
      <c r="R1725" s="8">
        <f>COUNTIF(N1725:Q1725,"1")</f>
        <v>0</v>
      </c>
      <c r="S1725" s="6">
        <f t="shared" si="421"/>
        <v>31.94</v>
      </c>
      <c r="T1725" s="6">
        <f t="shared" si="422"/>
        <v>12.206511509307806</v>
      </c>
      <c r="V1725" s="3" t="str">
        <f t="shared" si="423"/>
        <v>PASS</v>
      </c>
      <c r="W1725" s="3" t="str">
        <f t="shared" si="424"/>
        <v>PASS</v>
      </c>
      <c r="X1725" s="3" t="str">
        <f t="shared" si="425"/>
        <v>PASS</v>
      </c>
      <c r="Y1725" s="3" t="str">
        <f t="shared" si="426"/>
        <v>PASS</v>
      </c>
      <c r="Z1725" s="3" t="str">
        <f t="shared" si="427"/>
        <v>PASS</v>
      </c>
      <c r="AA1725" s="17">
        <f t="shared" si="428"/>
        <v>3</v>
      </c>
      <c r="AB1725" s="3" t="str">
        <f t="shared" si="429"/>
        <v>A147830</v>
      </c>
      <c r="AC1725" s="13" t="str">
        <f t="shared" si="430"/>
        <v>제룡산업</v>
      </c>
    </row>
    <row r="1726" spans="1:29">
      <c r="A1726" s="55">
        <f t="shared" si="431"/>
        <v>1718</v>
      </c>
      <c r="B1726" s="143" t="s">
        <v>583</v>
      </c>
      <c r="C1726" s="175" t="s">
        <v>2277</v>
      </c>
      <c r="D1726" s="37" t="s">
        <v>2286</v>
      </c>
      <c r="E1726" s="38">
        <v>28615</v>
      </c>
      <c r="F1726" s="39">
        <v>5571640</v>
      </c>
      <c r="G1726" s="39">
        <v>73117831</v>
      </c>
      <c r="H1726" s="88">
        <v>1312.32</v>
      </c>
      <c r="I1726" s="47">
        <v>-493976</v>
      </c>
      <c r="J1726" s="47">
        <v>1642632</v>
      </c>
      <c r="K1726" s="47">
        <v>-273749</v>
      </c>
      <c r="L1726" s="47">
        <v>36138</v>
      </c>
      <c r="N1726" s="3" t="str">
        <f t="shared" si="416"/>
        <v>1</v>
      </c>
      <c r="O1726" s="3" t="str">
        <f t="shared" si="417"/>
        <v>0</v>
      </c>
      <c r="P1726" s="3" t="str">
        <f t="shared" si="418"/>
        <v>1</v>
      </c>
      <c r="Q1726" s="3" t="str">
        <f t="shared" si="419"/>
        <v>0</v>
      </c>
      <c r="R1726" s="8">
        <f t="shared" si="420"/>
        <v>2</v>
      </c>
      <c r="S1726" s="6">
        <f t="shared" si="421"/>
        <v>1312.32</v>
      </c>
      <c r="T1726" s="6">
        <f t="shared" si="422"/>
        <v>16.351469226296029</v>
      </c>
      <c r="V1726" s="3" t="str">
        <f t="shared" si="423"/>
        <v>PASS</v>
      </c>
      <c r="W1726" s="3" t="str">
        <f t="shared" si="424"/>
        <v>FAIL</v>
      </c>
      <c r="X1726" s="3" t="str">
        <f t="shared" si="425"/>
        <v>PASS</v>
      </c>
      <c r="Y1726" s="3" t="str">
        <f t="shared" si="426"/>
        <v>PASS</v>
      </c>
      <c r="Z1726" s="3" t="str">
        <f t="shared" si="427"/>
        <v>PASS</v>
      </c>
      <c r="AA1726" s="17">
        <f t="shared" si="428"/>
        <v>2</v>
      </c>
      <c r="AB1726" s="3" t="str">
        <f t="shared" si="429"/>
        <v>A023770</v>
      </c>
      <c r="AC1726" s="13" t="str">
        <f t="shared" si="430"/>
        <v>플레이위드</v>
      </c>
    </row>
    <row r="1727" spans="1:29" hidden="1">
      <c r="A1727" s="55">
        <f t="shared" si="431"/>
        <v>1719</v>
      </c>
      <c r="B1727" s="143" t="s">
        <v>341</v>
      </c>
      <c r="C1727" s="175" t="s">
        <v>3717</v>
      </c>
      <c r="D1727" s="37" t="s">
        <v>2287</v>
      </c>
      <c r="E1727" s="38">
        <v>35700</v>
      </c>
      <c r="F1727" s="39">
        <v>52860694</v>
      </c>
      <c r="G1727" s="39">
        <v>9105801</v>
      </c>
      <c r="H1727" s="88">
        <v>17.23</v>
      </c>
      <c r="I1727" s="47">
        <v>732472</v>
      </c>
      <c r="J1727" s="47">
        <v>4948656</v>
      </c>
      <c r="K1727" s="47">
        <v>2127444</v>
      </c>
      <c r="L1727" s="47">
        <v>-45536</v>
      </c>
      <c r="N1727" s="3" t="str">
        <f t="shared" si="416"/>
        <v>0</v>
      </c>
      <c r="O1727" s="3" t="str">
        <f t="shared" si="417"/>
        <v>0</v>
      </c>
      <c r="P1727" s="3" t="str">
        <f t="shared" si="418"/>
        <v>0</v>
      </c>
      <c r="Q1727" s="3" t="str">
        <f t="shared" si="419"/>
        <v>1</v>
      </c>
      <c r="R1727" s="8">
        <f t="shared" si="420"/>
        <v>1</v>
      </c>
      <c r="S1727" s="6">
        <f t="shared" si="421"/>
        <v>17.23</v>
      </c>
      <c r="T1727" s="6">
        <f t="shared" si="422"/>
        <v>14.685838214685564</v>
      </c>
      <c r="V1727" s="3" t="str">
        <f t="shared" si="423"/>
        <v>PASS</v>
      </c>
      <c r="W1727" s="3" t="str">
        <f t="shared" si="424"/>
        <v>PASS</v>
      </c>
      <c r="X1727" s="3" t="str">
        <f t="shared" si="425"/>
        <v>PASS</v>
      </c>
      <c r="Y1727" s="3" t="str">
        <f t="shared" si="426"/>
        <v>PASS</v>
      </c>
      <c r="Z1727" s="74" t="str">
        <f t="shared" si="427"/>
        <v>PASS</v>
      </c>
      <c r="AA1727" s="17">
        <f t="shared" si="428"/>
        <v>3</v>
      </c>
      <c r="AB1727" s="3" t="str">
        <f t="shared" si="429"/>
        <v>A008500</v>
      </c>
      <c r="AC1727" s="13" t="str">
        <f t="shared" si="430"/>
        <v>일정실업</v>
      </c>
    </row>
    <row r="1728" spans="1:29" hidden="1">
      <c r="A1728" s="55">
        <f t="shared" si="431"/>
        <v>1720</v>
      </c>
      <c r="B1728" s="143" t="s">
        <v>1160</v>
      </c>
      <c r="C1728" s="175" t="s">
        <v>3708</v>
      </c>
      <c r="D1728" s="37" t="s">
        <v>2286</v>
      </c>
      <c r="E1728" s="38">
        <v>37625</v>
      </c>
      <c r="F1728" s="39">
        <v>48609448</v>
      </c>
      <c r="G1728" s="39">
        <v>21410768</v>
      </c>
      <c r="H1728" s="88">
        <v>44.05</v>
      </c>
      <c r="I1728" s="47">
        <v>-595269</v>
      </c>
      <c r="J1728" s="47">
        <v>59428</v>
      </c>
      <c r="K1728" s="47">
        <v>-1257942</v>
      </c>
      <c r="L1728" s="47">
        <v>-1135956</v>
      </c>
      <c r="N1728" s="3" t="str">
        <f t="shared" si="416"/>
        <v>1</v>
      </c>
      <c r="O1728" s="3" t="str">
        <f t="shared" si="417"/>
        <v>0</v>
      </c>
      <c r="P1728" s="3" t="str">
        <f t="shared" si="418"/>
        <v>1</v>
      </c>
      <c r="Q1728" s="3" t="str">
        <f t="shared" si="419"/>
        <v>1</v>
      </c>
      <c r="R1728" s="8">
        <f t="shared" si="420"/>
        <v>3</v>
      </c>
      <c r="S1728" s="6">
        <f t="shared" si="421"/>
        <v>44.05</v>
      </c>
      <c r="T1728" s="6">
        <f t="shared" si="422"/>
        <v>-6.0270978596588876</v>
      </c>
      <c r="V1728" s="3" t="str">
        <f t="shared" si="423"/>
        <v>PASS</v>
      </c>
      <c r="W1728" s="3" t="str">
        <f t="shared" si="424"/>
        <v>PASS</v>
      </c>
      <c r="X1728" s="3" t="str">
        <f t="shared" si="425"/>
        <v>PASS</v>
      </c>
      <c r="Y1728" s="3" t="str">
        <f t="shared" si="426"/>
        <v>PASS</v>
      </c>
      <c r="Z1728" s="74" t="str">
        <f t="shared" si="427"/>
        <v>PASS</v>
      </c>
      <c r="AA1728" s="17">
        <f t="shared" si="428"/>
        <v>3</v>
      </c>
      <c r="AB1728" s="3" t="str">
        <f t="shared" si="429"/>
        <v>A069330</v>
      </c>
      <c r="AC1728" s="13" t="str">
        <f t="shared" si="430"/>
        <v>유아이디</v>
      </c>
    </row>
    <row r="1729" spans="1:29" hidden="1">
      <c r="A1729" s="55">
        <f t="shared" si="431"/>
        <v>1721</v>
      </c>
      <c r="B1729" s="146" t="s">
        <v>788</v>
      </c>
      <c r="C1729" s="176" t="s">
        <v>3687</v>
      </c>
      <c r="D1729" s="40" t="s">
        <v>2288</v>
      </c>
      <c r="E1729" s="41">
        <v>43250</v>
      </c>
      <c r="F1729" s="42">
        <v>37268466</v>
      </c>
      <c r="G1729" s="42">
        <v>12553391</v>
      </c>
      <c r="H1729" s="89">
        <v>33.68</v>
      </c>
      <c r="I1729" s="48">
        <v>-347914</v>
      </c>
      <c r="J1729" s="48">
        <v>363532</v>
      </c>
      <c r="K1729" s="48">
        <v>161109</v>
      </c>
      <c r="L1729" s="48">
        <v>539070</v>
      </c>
      <c r="N1729" s="3" t="str">
        <f t="shared" si="416"/>
        <v>1</v>
      </c>
      <c r="O1729" s="3" t="str">
        <f t="shared" si="417"/>
        <v>0</v>
      </c>
      <c r="P1729" s="3" t="str">
        <f t="shared" si="418"/>
        <v>0</v>
      </c>
      <c r="Q1729" s="3" t="str">
        <f t="shared" si="419"/>
        <v>0</v>
      </c>
      <c r="R1729" s="8">
        <f t="shared" si="420"/>
        <v>1</v>
      </c>
      <c r="S1729" s="6">
        <f t="shared" si="421"/>
        <v>33.68</v>
      </c>
      <c r="T1729" s="6">
        <f t="shared" si="422"/>
        <v>1.9206505574981274</v>
      </c>
      <c r="V1729" s="3" t="str">
        <f t="shared" si="423"/>
        <v>PASS</v>
      </c>
      <c r="W1729" s="3" t="str">
        <f t="shared" si="424"/>
        <v>PASS</v>
      </c>
      <c r="X1729" s="3" t="str">
        <f t="shared" si="425"/>
        <v>PASS</v>
      </c>
      <c r="Y1729" s="3" t="str">
        <f t="shared" si="426"/>
        <v>PASS</v>
      </c>
      <c r="Z1729" s="74" t="str">
        <f t="shared" si="427"/>
        <v>PASS</v>
      </c>
      <c r="AA1729" s="17">
        <f t="shared" si="428"/>
        <v>3</v>
      </c>
      <c r="AB1729" s="3" t="str">
        <f t="shared" si="429"/>
        <v>A037230</v>
      </c>
      <c r="AC1729" s="13" t="str">
        <f t="shared" si="430"/>
        <v>한국팩키지</v>
      </c>
    </row>
    <row r="1730" spans="1:29" hidden="1">
      <c r="A1730" s="19">
        <f t="shared" si="431"/>
        <v>1722</v>
      </c>
      <c r="B1730" s="143" t="s">
        <v>902</v>
      </c>
      <c r="C1730" s="175" t="s">
        <v>3759</v>
      </c>
      <c r="D1730" s="37" t="s">
        <v>2287</v>
      </c>
      <c r="E1730" s="38">
        <v>30940</v>
      </c>
      <c r="F1730" s="39">
        <v>23472350</v>
      </c>
      <c r="G1730" s="39">
        <v>19576624</v>
      </c>
      <c r="H1730" s="88">
        <v>83.4</v>
      </c>
      <c r="I1730" s="47">
        <v>364275</v>
      </c>
      <c r="J1730" s="47">
        <v>749973</v>
      </c>
      <c r="K1730" s="47">
        <v>998383</v>
      </c>
      <c r="L1730" s="47">
        <v>1491199</v>
      </c>
      <c r="N1730" s="3" t="str">
        <f t="shared" si="416"/>
        <v>0</v>
      </c>
      <c r="O1730" s="3" t="str">
        <f t="shared" si="417"/>
        <v>0</v>
      </c>
      <c r="P1730" s="3" t="str">
        <f t="shared" si="418"/>
        <v>0</v>
      </c>
      <c r="Q1730" s="3" t="str">
        <f t="shared" si="419"/>
        <v>0</v>
      </c>
      <c r="R1730" s="8">
        <f t="shared" si="420"/>
        <v>0</v>
      </c>
      <c r="S1730" s="6">
        <f t="shared" si="421"/>
        <v>83.4</v>
      </c>
      <c r="T1730" s="6">
        <f t="shared" si="422"/>
        <v>15.353511685025149</v>
      </c>
      <c r="V1730" s="3" t="str">
        <f t="shared" si="423"/>
        <v>PASS</v>
      </c>
      <c r="W1730" s="3" t="str">
        <f t="shared" si="424"/>
        <v>PASS</v>
      </c>
      <c r="X1730" s="3" t="str">
        <f t="shared" si="425"/>
        <v>PASS</v>
      </c>
      <c r="Y1730" s="3" t="str">
        <f t="shared" si="426"/>
        <v>PASS</v>
      </c>
      <c r="Z1730" s="74" t="str">
        <f t="shared" si="427"/>
        <v>PASS</v>
      </c>
      <c r="AA1730" s="17">
        <f t="shared" si="428"/>
        <v>3</v>
      </c>
      <c r="AB1730" s="3" t="str">
        <f t="shared" si="429"/>
        <v>A045520</v>
      </c>
      <c r="AC1730" s="13" t="str">
        <f t="shared" si="430"/>
        <v>크린앤사이언스</v>
      </c>
    </row>
    <row r="1731" spans="1:29">
      <c r="A1731" s="55">
        <f t="shared" si="431"/>
        <v>1723</v>
      </c>
      <c r="B1731" s="143" t="s">
        <v>1407</v>
      </c>
      <c r="C1731" s="175" t="s">
        <v>3753</v>
      </c>
      <c r="D1731" s="37" t="s">
        <v>2289</v>
      </c>
      <c r="E1731" s="38">
        <v>32271</v>
      </c>
      <c r="F1731" s="39">
        <v>127127097</v>
      </c>
      <c r="G1731" s="39">
        <v>31866999</v>
      </c>
      <c r="H1731" s="88">
        <v>25.07</v>
      </c>
      <c r="I1731" s="47">
        <v>-2175379</v>
      </c>
      <c r="J1731" s="47">
        <v>-2638921</v>
      </c>
      <c r="K1731" s="47">
        <v>-4075081</v>
      </c>
      <c r="L1731" s="47">
        <v>-4216962</v>
      </c>
      <c r="N1731" s="3" t="str">
        <f t="shared" si="416"/>
        <v>1</v>
      </c>
      <c r="O1731" s="3" t="str">
        <f t="shared" si="417"/>
        <v>1</v>
      </c>
      <c r="P1731" s="3" t="str">
        <f t="shared" si="418"/>
        <v>1</v>
      </c>
      <c r="Q1731" s="3" t="str">
        <f t="shared" si="419"/>
        <v>1</v>
      </c>
      <c r="R1731" s="8">
        <f t="shared" si="420"/>
        <v>4</v>
      </c>
      <c r="S1731" s="6">
        <f t="shared" si="421"/>
        <v>25.07</v>
      </c>
      <c r="T1731" s="6">
        <f t="shared" si="422"/>
        <v>-10.309637606213883</v>
      </c>
      <c r="V1731" s="3" t="str">
        <f t="shared" si="423"/>
        <v>PASS</v>
      </c>
      <c r="W1731" s="3" t="str">
        <f t="shared" si="424"/>
        <v>PASS</v>
      </c>
      <c r="X1731" s="3" t="str">
        <f t="shared" si="425"/>
        <v>FAIL</v>
      </c>
      <c r="Y1731" s="3" t="str">
        <f t="shared" si="426"/>
        <v>FAIL</v>
      </c>
      <c r="Z1731" s="74" t="str">
        <f t="shared" si="427"/>
        <v>FAIL</v>
      </c>
      <c r="AA1731" s="17">
        <f t="shared" si="428"/>
        <v>2</v>
      </c>
      <c r="AB1731" s="3" t="str">
        <f t="shared" si="429"/>
        <v>A101680</v>
      </c>
      <c r="AC1731" s="13" t="str">
        <f t="shared" si="430"/>
        <v>한국정밀기계</v>
      </c>
    </row>
    <row r="1732" spans="1:29">
      <c r="A1732" s="55">
        <f t="shared" si="431"/>
        <v>1724</v>
      </c>
      <c r="B1732" s="143" t="s">
        <v>1181</v>
      </c>
      <c r="C1732" s="175" t="s">
        <v>1962</v>
      </c>
      <c r="D1732" s="37" t="s">
        <v>2286</v>
      </c>
      <c r="E1732" s="38">
        <v>31400</v>
      </c>
      <c r="F1732" s="39">
        <v>3297223</v>
      </c>
      <c r="G1732" s="39">
        <v>44926315</v>
      </c>
      <c r="H1732" s="88" t="s">
        <v>2311</v>
      </c>
      <c r="I1732" s="47">
        <v>-6728582</v>
      </c>
      <c r="J1732" s="47">
        <v>-11062545</v>
      </c>
      <c r="K1732" s="47">
        <v>-6834373</v>
      </c>
      <c r="L1732" s="47">
        <v>-12001434</v>
      </c>
      <c r="N1732" s="3" t="str">
        <f t="shared" si="416"/>
        <v>1</v>
      </c>
      <c r="O1732" s="3" t="str">
        <f t="shared" si="417"/>
        <v>1</v>
      </c>
      <c r="P1732" s="3" t="str">
        <f t="shared" si="418"/>
        <v>1</v>
      </c>
      <c r="Q1732" s="3" t="str">
        <f t="shared" si="419"/>
        <v>1</v>
      </c>
      <c r="R1732" s="8">
        <f t="shared" si="420"/>
        <v>4</v>
      </c>
      <c r="S1732" s="6" t="str">
        <f t="shared" si="421"/>
        <v>일부잠식</v>
      </c>
      <c r="T1732" s="6">
        <f t="shared" si="422"/>
        <v>-1110.8418811830441</v>
      </c>
      <c r="V1732" s="3" t="str">
        <f t="shared" si="423"/>
        <v>FAIL</v>
      </c>
      <c r="W1732" s="3" t="str">
        <f t="shared" si="424"/>
        <v>FAIL</v>
      </c>
      <c r="X1732" s="3" t="str">
        <f t="shared" si="425"/>
        <v>FAIL</v>
      </c>
      <c r="Y1732" s="3" t="str">
        <f t="shared" si="426"/>
        <v>FAIL</v>
      </c>
      <c r="Z1732" s="74" t="str">
        <f t="shared" si="427"/>
        <v>FAIL</v>
      </c>
      <c r="AA1732" s="17">
        <f t="shared" si="428"/>
        <v>0</v>
      </c>
      <c r="AB1732" s="3" t="str">
        <f t="shared" si="429"/>
        <v>A072520</v>
      </c>
      <c r="AC1732" s="13" t="str">
        <f t="shared" si="430"/>
        <v>태양기전</v>
      </c>
    </row>
    <row r="1733" spans="1:29" hidden="1">
      <c r="A1733" s="55">
        <f t="shared" si="431"/>
        <v>1725</v>
      </c>
      <c r="B1733" s="143" t="s">
        <v>2055</v>
      </c>
      <c r="C1733" s="175" t="s">
        <v>3809</v>
      </c>
      <c r="D1733" s="37" t="s">
        <v>2289</v>
      </c>
      <c r="E1733" s="38">
        <v>22315</v>
      </c>
      <c r="F1733" s="39">
        <v>17764132</v>
      </c>
      <c r="G1733" s="39">
        <v>15296305</v>
      </c>
      <c r="H1733" s="88">
        <v>86.11</v>
      </c>
      <c r="I1733" s="47">
        <v>23374</v>
      </c>
      <c r="J1733" s="47">
        <v>609509</v>
      </c>
      <c r="K1733" s="47">
        <v>-546916</v>
      </c>
      <c r="L1733" s="47">
        <v>897536</v>
      </c>
      <c r="N1733" s="3" t="str">
        <f t="shared" si="416"/>
        <v>0</v>
      </c>
      <c r="O1733" s="3" t="str">
        <f t="shared" si="417"/>
        <v>0</v>
      </c>
      <c r="P1733" s="3" t="str">
        <f t="shared" si="418"/>
        <v>1</v>
      </c>
      <c r="Q1733" s="3" t="str">
        <f t="shared" si="419"/>
        <v>0</v>
      </c>
      <c r="R1733" s="8">
        <f t="shared" si="420"/>
        <v>1</v>
      </c>
      <c r="S1733" s="6">
        <f t="shared" si="421"/>
        <v>86.11</v>
      </c>
      <c r="T1733" s="6">
        <f t="shared" si="422"/>
        <v>5.5364540186933988</v>
      </c>
      <c r="V1733" s="3" t="str">
        <f t="shared" si="423"/>
        <v>PASS</v>
      </c>
      <c r="W1733" s="3" t="str">
        <f t="shared" si="424"/>
        <v>PASS</v>
      </c>
      <c r="X1733" s="3" t="str">
        <f t="shared" si="425"/>
        <v>PASS</v>
      </c>
      <c r="Y1733" s="3" t="str">
        <f t="shared" si="426"/>
        <v>PASS</v>
      </c>
      <c r="Z1733" s="74" t="str">
        <f t="shared" si="427"/>
        <v>PASS</v>
      </c>
      <c r="AA1733" s="17">
        <f t="shared" si="428"/>
        <v>3</v>
      </c>
      <c r="AB1733" s="3" t="str">
        <f t="shared" si="429"/>
        <v>A069140</v>
      </c>
      <c r="AC1733" s="13" t="str">
        <f t="shared" si="430"/>
        <v>누리플랜</v>
      </c>
    </row>
    <row r="1734" spans="1:29" hidden="1">
      <c r="A1734" s="55">
        <f t="shared" si="431"/>
        <v>1726</v>
      </c>
      <c r="B1734" s="146" t="s">
        <v>625</v>
      </c>
      <c r="C1734" s="176" t="s">
        <v>3698</v>
      </c>
      <c r="D1734" s="40" t="s">
        <v>2293</v>
      </c>
      <c r="E1734" s="41">
        <v>40749</v>
      </c>
      <c r="F1734" s="42">
        <v>49560574</v>
      </c>
      <c r="G1734" s="42">
        <v>39477181</v>
      </c>
      <c r="H1734" s="89">
        <v>79.650000000000006</v>
      </c>
      <c r="I1734" s="48">
        <v>342869</v>
      </c>
      <c r="J1734" s="48">
        <v>-28930</v>
      </c>
      <c r="K1734" s="48">
        <v>-503813</v>
      </c>
      <c r="L1734" s="48">
        <v>1149410</v>
      </c>
      <c r="N1734" s="3" t="str">
        <f t="shared" si="416"/>
        <v>0</v>
      </c>
      <c r="O1734" s="3" t="str">
        <f t="shared" si="417"/>
        <v>1</v>
      </c>
      <c r="P1734" s="3" t="str">
        <f t="shared" si="418"/>
        <v>1</v>
      </c>
      <c r="Q1734" s="3" t="str">
        <f t="shared" si="419"/>
        <v>0</v>
      </c>
      <c r="R1734" s="8">
        <f t="shared" si="420"/>
        <v>2</v>
      </c>
      <c r="S1734" s="6">
        <f t="shared" si="421"/>
        <v>79.650000000000006</v>
      </c>
      <c r="T1734" s="6">
        <f t="shared" si="422"/>
        <v>1.9360873423298124</v>
      </c>
      <c r="V1734" s="3" t="str">
        <f t="shared" si="423"/>
        <v>PASS</v>
      </c>
      <c r="W1734" s="3" t="str">
        <f t="shared" si="424"/>
        <v>PASS</v>
      </c>
      <c r="X1734" s="3" t="str">
        <f t="shared" si="425"/>
        <v>PASS</v>
      </c>
      <c r="Y1734" s="3" t="str">
        <f t="shared" si="426"/>
        <v>PASS</v>
      </c>
      <c r="Z1734" s="74" t="str">
        <f t="shared" si="427"/>
        <v>PASS</v>
      </c>
      <c r="AA1734" s="17">
        <f t="shared" si="428"/>
        <v>3</v>
      </c>
      <c r="AB1734" s="3" t="str">
        <f t="shared" si="429"/>
        <v>A025880</v>
      </c>
      <c r="AC1734" s="13" t="str">
        <f t="shared" si="430"/>
        <v>케이씨피드</v>
      </c>
    </row>
    <row r="1735" spans="1:29" hidden="1">
      <c r="A1735" s="55">
        <f t="shared" si="431"/>
        <v>1727</v>
      </c>
      <c r="B1735" s="143" t="s">
        <v>2260</v>
      </c>
      <c r="C1735" s="175" t="s">
        <v>3723</v>
      </c>
      <c r="D1735" s="37" t="s">
        <v>2287</v>
      </c>
      <c r="E1735" s="38">
        <v>34017</v>
      </c>
      <c r="F1735" s="39">
        <v>54402918</v>
      </c>
      <c r="G1735" s="39">
        <v>25515342</v>
      </c>
      <c r="H1735" s="88">
        <v>46.9</v>
      </c>
      <c r="I1735" s="47">
        <v>292712</v>
      </c>
      <c r="J1735" s="47">
        <v>738826</v>
      </c>
      <c r="K1735" s="47">
        <v>699863</v>
      </c>
      <c r="L1735" s="47">
        <v>-38158</v>
      </c>
      <c r="N1735" s="3" t="str">
        <f t="shared" si="416"/>
        <v>0</v>
      </c>
      <c r="O1735" s="3" t="str">
        <f t="shared" si="417"/>
        <v>0</v>
      </c>
      <c r="P1735" s="3" t="str">
        <f t="shared" si="418"/>
        <v>0</v>
      </c>
      <c r="Q1735" s="3" t="str">
        <f t="shared" si="419"/>
        <v>1</v>
      </c>
      <c r="R1735" s="8">
        <f t="shared" si="420"/>
        <v>1</v>
      </c>
      <c r="S1735" s="6">
        <f t="shared" si="421"/>
        <v>46.9</v>
      </c>
      <c r="T1735" s="6">
        <f t="shared" si="422"/>
        <v>3.1124120952482732</v>
      </c>
      <c r="V1735" s="3" t="str">
        <f t="shared" si="423"/>
        <v>PASS</v>
      </c>
      <c r="W1735" s="3" t="str">
        <f t="shared" si="424"/>
        <v>PASS</v>
      </c>
      <c r="X1735" s="3" t="str">
        <f t="shared" si="425"/>
        <v>PASS</v>
      </c>
      <c r="Y1735" s="3" t="str">
        <f t="shared" si="426"/>
        <v>PASS</v>
      </c>
      <c r="Z1735" s="74" t="str">
        <f t="shared" si="427"/>
        <v>PASS</v>
      </c>
      <c r="AA1735" s="17">
        <f t="shared" si="428"/>
        <v>3</v>
      </c>
      <c r="AB1735" s="3" t="str">
        <f t="shared" si="429"/>
        <v>A158380</v>
      </c>
      <c r="AC1735" s="13" t="str">
        <f t="shared" si="430"/>
        <v>삼목강업</v>
      </c>
    </row>
    <row r="1736" spans="1:29" hidden="1">
      <c r="A1736" s="55">
        <f t="shared" si="431"/>
        <v>1728</v>
      </c>
      <c r="B1736" s="143" t="s">
        <v>2083</v>
      </c>
      <c r="C1736" s="175" t="s">
        <v>3741</v>
      </c>
      <c r="D1736" s="37" t="s">
        <v>2286</v>
      </c>
      <c r="E1736" s="38">
        <v>34380</v>
      </c>
      <c r="F1736" s="39">
        <v>29559987</v>
      </c>
      <c r="G1736" s="39">
        <v>6467035</v>
      </c>
      <c r="H1736" s="88">
        <v>21.88</v>
      </c>
      <c r="I1736" s="47">
        <v>182611</v>
      </c>
      <c r="J1736" s="47">
        <v>614672</v>
      </c>
      <c r="K1736" s="47">
        <v>814965</v>
      </c>
      <c r="L1736" s="47">
        <v>546267</v>
      </c>
      <c r="N1736" s="3" t="str">
        <f t="shared" si="416"/>
        <v>0</v>
      </c>
      <c r="O1736" s="3" t="str">
        <f t="shared" si="417"/>
        <v>0</v>
      </c>
      <c r="P1736" s="3" t="str">
        <f t="shared" si="418"/>
        <v>0</v>
      </c>
      <c r="Q1736" s="3" t="str">
        <f t="shared" si="419"/>
        <v>0</v>
      </c>
      <c r="R1736" s="8">
        <f t="shared" si="420"/>
        <v>0</v>
      </c>
      <c r="S1736" s="6">
        <f t="shared" si="421"/>
        <v>21.88</v>
      </c>
      <c r="T1736" s="6">
        <f t="shared" si="422"/>
        <v>7.3021513845726655</v>
      </c>
      <c r="V1736" s="3" t="str">
        <f t="shared" si="423"/>
        <v>PASS</v>
      </c>
      <c r="W1736" s="3" t="str">
        <f t="shared" si="424"/>
        <v>PASS</v>
      </c>
      <c r="X1736" s="3" t="str">
        <f t="shared" si="425"/>
        <v>PASS</v>
      </c>
      <c r="Y1736" s="3" t="str">
        <f t="shared" si="426"/>
        <v>PASS</v>
      </c>
      <c r="Z1736" s="74" t="str">
        <f t="shared" si="427"/>
        <v>PASS</v>
      </c>
      <c r="AA1736" s="17">
        <f t="shared" si="428"/>
        <v>3</v>
      </c>
      <c r="AB1736" s="3" t="str">
        <f t="shared" si="429"/>
        <v>A109080</v>
      </c>
      <c r="AC1736" s="13" t="str">
        <f t="shared" si="430"/>
        <v>옵티시스</v>
      </c>
    </row>
    <row r="1737" spans="1:29" hidden="1">
      <c r="A1737" s="55">
        <f t="shared" si="431"/>
        <v>1729</v>
      </c>
      <c r="B1737" s="143" t="s">
        <v>801</v>
      </c>
      <c r="C1737" s="175" t="s">
        <v>3755</v>
      </c>
      <c r="D1737" s="37" t="s">
        <v>2289</v>
      </c>
      <c r="E1737" s="38">
        <v>31635</v>
      </c>
      <c r="F1737" s="39">
        <v>61478953</v>
      </c>
      <c r="G1737" s="39">
        <v>78477245</v>
      </c>
      <c r="H1737" s="88">
        <v>127.65</v>
      </c>
      <c r="I1737" s="47">
        <v>625086</v>
      </c>
      <c r="J1737" s="47">
        <v>1463085</v>
      </c>
      <c r="K1737" s="47">
        <v>279160</v>
      </c>
      <c r="L1737" s="47">
        <v>1280606</v>
      </c>
      <c r="N1737" s="3" t="str">
        <f t="shared" ref="N1737:N1753" si="432">IF(I1737&gt;N$8,"0","1")</f>
        <v>0</v>
      </c>
      <c r="O1737" s="3" t="str">
        <f t="shared" ref="O1737:O1753" si="433">IF(J1737&gt;O$8,"0","1")</f>
        <v>0</v>
      </c>
      <c r="P1737" s="3" t="str">
        <f t="shared" ref="P1737:P1753" si="434">IF(K1737&gt;P$8,"0","1")</f>
        <v>0</v>
      </c>
      <c r="Q1737" s="3" t="str">
        <f t="shared" ref="Q1737:Q1753" si="435">IF(L1737&gt;Q$8,"0","1")</f>
        <v>0</v>
      </c>
      <c r="R1737" s="8">
        <f t="shared" ref="R1737:R1753" si="436">COUNTIF(N1737:Q1737,"1")</f>
        <v>0</v>
      </c>
      <c r="S1737" s="6">
        <f t="shared" ref="S1737:S1753" si="437">IF(D1737=$W$4,"",H1737)</f>
        <v>127.65</v>
      </c>
      <c r="T1737" s="6">
        <f t="shared" ref="T1737:T1753" si="438">SUM(I1737:L1737)/F1737*100</f>
        <v>5.9336355321470746</v>
      </c>
      <c r="V1737" s="3" t="str">
        <f t="shared" ref="V1737:V1753" si="439">IF(OR(H1737=$V$3,H1737=$V$4),"FAIL","PASS")</f>
        <v>PASS</v>
      </c>
      <c r="W1737" s="3" t="str">
        <f t="shared" ref="W1737:W1753" si="440">IF(S1737="","PASS",IF(S1737&gt;$W$3,"FAIL","PASS"))</f>
        <v>PASS</v>
      </c>
      <c r="X1737" s="3" t="str">
        <f t="shared" ref="X1737:X1753" si="441">IF(AND(Y1737=$X$3,Z1737=$X$3),"FAIL","PASS")</f>
        <v>PASS</v>
      </c>
      <c r="Y1737" s="3" t="str">
        <f t="shared" ref="Y1737:Y1753" si="442">IF(R1737=$Y$3,"FAIL","PASS")</f>
        <v>PASS</v>
      </c>
      <c r="Z1737" s="74" t="str">
        <f t="shared" ref="Z1737:Z1753" si="443">IF(ISERROR(IF(T1737&lt;$Z$3,"FAIL","PASS")),"",IF(T1737&lt;$Z$3,"FAIL","PASS"))</f>
        <v>PASS</v>
      </c>
      <c r="AA1737" s="17">
        <f t="shared" ref="AA1737:AA1753" si="444">COUNTIF(V1737:X1737,$AA$3)</f>
        <v>3</v>
      </c>
      <c r="AB1737" s="3" t="str">
        <f t="shared" ref="AB1737:AB1753" si="445">B1737</f>
        <v>A038010</v>
      </c>
      <c r="AC1737" s="13" t="str">
        <f t="shared" ref="AC1737:AC1753" si="446">C1737</f>
        <v>제일테크노스</v>
      </c>
    </row>
    <row r="1738" spans="1:29" hidden="1">
      <c r="A1738" s="55">
        <f t="shared" si="431"/>
        <v>1730</v>
      </c>
      <c r="B1738" s="143" t="s">
        <v>2508</v>
      </c>
      <c r="C1738" s="175" t="s">
        <v>3726</v>
      </c>
      <c r="D1738" s="37" t="s">
        <v>2289</v>
      </c>
      <c r="E1738" s="38">
        <v>35885</v>
      </c>
      <c r="F1738" s="39">
        <v>30672190</v>
      </c>
      <c r="G1738" s="39">
        <v>5941727</v>
      </c>
      <c r="H1738" s="88">
        <v>19.37</v>
      </c>
      <c r="I1738" s="47">
        <v>497886</v>
      </c>
      <c r="J1738" s="47">
        <v>-30124</v>
      </c>
      <c r="K1738" s="47">
        <v>-1438488</v>
      </c>
      <c r="L1738" s="47">
        <v>1650741</v>
      </c>
      <c r="N1738" s="3" t="str">
        <f t="shared" si="432"/>
        <v>0</v>
      </c>
      <c r="O1738" s="3" t="str">
        <f t="shared" si="433"/>
        <v>1</v>
      </c>
      <c r="P1738" s="3" t="str">
        <f t="shared" si="434"/>
        <v>1</v>
      </c>
      <c r="Q1738" s="3" t="str">
        <f t="shared" si="435"/>
        <v>0</v>
      </c>
      <c r="R1738" s="8">
        <f t="shared" si="436"/>
        <v>2</v>
      </c>
      <c r="S1738" s="6">
        <f t="shared" si="437"/>
        <v>19.37</v>
      </c>
      <c r="T1738" s="6">
        <f t="shared" si="438"/>
        <v>2.217040909044969</v>
      </c>
      <c r="V1738" s="3" t="str">
        <f t="shared" si="439"/>
        <v>PASS</v>
      </c>
      <c r="W1738" s="3" t="str">
        <f t="shared" si="440"/>
        <v>PASS</v>
      </c>
      <c r="X1738" s="3" t="str">
        <f t="shared" si="441"/>
        <v>PASS</v>
      </c>
      <c r="Y1738" s="3" t="str">
        <f t="shared" si="442"/>
        <v>PASS</v>
      </c>
      <c r="Z1738" s="74" t="str">
        <f t="shared" si="443"/>
        <v>PASS</v>
      </c>
      <c r="AA1738" s="17">
        <f t="shared" si="444"/>
        <v>3</v>
      </c>
      <c r="AB1738" s="3" t="str">
        <f t="shared" si="445"/>
        <v>A189860</v>
      </c>
      <c r="AC1738" s="13" t="str">
        <f t="shared" si="446"/>
        <v>서전기전</v>
      </c>
    </row>
    <row r="1739" spans="1:29" hidden="1">
      <c r="A1739" s="55">
        <f t="shared" ref="A1739:A1802" si="447">+A1738+1</f>
        <v>1731</v>
      </c>
      <c r="B1739" s="146" t="s">
        <v>354</v>
      </c>
      <c r="C1739" s="176" t="s">
        <v>3774</v>
      </c>
      <c r="D1739" s="40" t="s">
        <v>2286</v>
      </c>
      <c r="E1739" s="41">
        <v>30866</v>
      </c>
      <c r="F1739" s="42">
        <v>54265268</v>
      </c>
      <c r="G1739" s="42">
        <v>2891938</v>
      </c>
      <c r="H1739" s="89">
        <v>5.33</v>
      </c>
      <c r="I1739" s="48">
        <v>538080</v>
      </c>
      <c r="J1739" s="48">
        <v>480427</v>
      </c>
      <c r="K1739" s="48">
        <v>243708</v>
      </c>
      <c r="L1739" s="48">
        <v>-8131</v>
      </c>
      <c r="N1739" s="3" t="str">
        <f t="shared" si="432"/>
        <v>0</v>
      </c>
      <c r="O1739" s="3" t="str">
        <f>IF(J1739&gt;O$8,"0","1")</f>
        <v>0</v>
      </c>
      <c r="P1739" s="3" t="str">
        <f t="shared" si="434"/>
        <v>0</v>
      </c>
      <c r="Q1739" s="3" t="str">
        <f t="shared" si="435"/>
        <v>1</v>
      </c>
      <c r="R1739" s="8">
        <f t="shared" si="436"/>
        <v>1</v>
      </c>
      <c r="S1739" s="6">
        <f t="shared" si="437"/>
        <v>5.33</v>
      </c>
      <c r="T1739" s="6">
        <f t="shared" si="438"/>
        <v>2.3110251662260288</v>
      </c>
      <c r="V1739" s="3" t="str">
        <f t="shared" si="439"/>
        <v>PASS</v>
      </c>
      <c r="W1739" s="3" t="str">
        <f t="shared" si="440"/>
        <v>PASS</v>
      </c>
      <c r="X1739" s="3" t="str">
        <f t="shared" si="441"/>
        <v>PASS</v>
      </c>
      <c r="Y1739" s="3" t="str">
        <f t="shared" si="442"/>
        <v>PASS</v>
      </c>
      <c r="Z1739" s="74" t="str">
        <f t="shared" si="443"/>
        <v>PASS</v>
      </c>
      <c r="AA1739" s="17">
        <f t="shared" si="444"/>
        <v>3</v>
      </c>
      <c r="AB1739" s="3" t="str">
        <f t="shared" si="445"/>
        <v>A009140</v>
      </c>
      <c r="AC1739" s="13" t="str">
        <f t="shared" si="446"/>
        <v>경인전자</v>
      </c>
    </row>
    <row r="1740" spans="1:29" hidden="1">
      <c r="A1740" s="55">
        <f t="shared" si="447"/>
        <v>1732</v>
      </c>
      <c r="B1740" s="143" t="s">
        <v>277</v>
      </c>
      <c r="C1740" s="175" t="s">
        <v>3710</v>
      </c>
      <c r="D1740" s="37" t="s">
        <v>2288</v>
      </c>
      <c r="E1740" s="38">
        <v>36355</v>
      </c>
      <c r="F1740" s="39">
        <v>104736445</v>
      </c>
      <c r="G1740" s="39">
        <v>83860018</v>
      </c>
      <c r="H1740" s="88">
        <v>80.069999999999993</v>
      </c>
      <c r="I1740" s="47">
        <v>-1761310</v>
      </c>
      <c r="J1740" s="47">
        <v>-838401</v>
      </c>
      <c r="K1740" s="47">
        <v>271048</v>
      </c>
      <c r="L1740" s="47">
        <v>-1003395</v>
      </c>
      <c r="N1740" s="3" t="str">
        <f t="shared" si="432"/>
        <v>1</v>
      </c>
      <c r="O1740" s="3" t="str">
        <f t="shared" si="433"/>
        <v>1</v>
      </c>
      <c r="P1740" s="3" t="str">
        <f t="shared" si="434"/>
        <v>0</v>
      </c>
      <c r="Q1740" s="3" t="str">
        <f t="shared" si="435"/>
        <v>1</v>
      </c>
      <c r="R1740" s="8">
        <f t="shared" si="436"/>
        <v>3</v>
      </c>
      <c r="S1740" s="6">
        <f t="shared" si="437"/>
        <v>80.069999999999993</v>
      </c>
      <c r="T1740" s="6">
        <f t="shared" si="438"/>
        <v>-3.1813739715912641</v>
      </c>
      <c r="V1740" s="3" t="str">
        <f t="shared" si="439"/>
        <v>PASS</v>
      </c>
      <c r="W1740" s="3" t="str">
        <f t="shared" si="440"/>
        <v>PASS</v>
      </c>
      <c r="X1740" s="3" t="str">
        <f t="shared" si="441"/>
        <v>PASS</v>
      </c>
      <c r="Y1740" s="3" t="str">
        <f t="shared" si="442"/>
        <v>PASS</v>
      </c>
      <c r="Z1740" s="74" t="str">
        <f t="shared" si="443"/>
        <v>PASS</v>
      </c>
      <c r="AA1740" s="17">
        <f t="shared" si="444"/>
        <v>3</v>
      </c>
      <c r="AB1740" s="3" t="str">
        <f t="shared" si="445"/>
        <v>A006110</v>
      </c>
      <c r="AC1740" s="13" t="str">
        <f t="shared" si="446"/>
        <v>삼아알미늄</v>
      </c>
    </row>
    <row r="1741" spans="1:29">
      <c r="A1741" s="55">
        <f t="shared" si="447"/>
        <v>1733</v>
      </c>
      <c r="B1741" s="143" t="s">
        <v>2520</v>
      </c>
      <c r="C1741" s="175" t="s">
        <v>3737</v>
      </c>
      <c r="D1741" s="37" t="s">
        <v>2288</v>
      </c>
      <c r="E1741" s="38">
        <v>34276</v>
      </c>
      <c r="F1741" s="39">
        <v>49415964</v>
      </c>
      <c r="G1741" s="39">
        <v>35685879</v>
      </c>
      <c r="H1741" s="88">
        <v>72.22</v>
      </c>
      <c r="I1741" s="47">
        <v>-1788439</v>
      </c>
      <c r="J1741" s="47">
        <v>-773384</v>
      </c>
      <c r="K1741" s="47">
        <v>-578593</v>
      </c>
      <c r="L1741" s="47">
        <v>-2198053</v>
      </c>
      <c r="N1741" s="3" t="str">
        <f t="shared" si="432"/>
        <v>1</v>
      </c>
      <c r="O1741" s="3" t="str">
        <f t="shared" si="433"/>
        <v>1</v>
      </c>
      <c r="P1741" s="3" t="str">
        <f t="shared" si="434"/>
        <v>1</v>
      </c>
      <c r="Q1741" s="3" t="str">
        <f t="shared" si="435"/>
        <v>1</v>
      </c>
      <c r="R1741" s="8">
        <f t="shared" si="436"/>
        <v>4</v>
      </c>
      <c r="S1741" s="6">
        <f t="shared" si="437"/>
        <v>72.22</v>
      </c>
      <c r="T1741" s="6">
        <f t="shared" si="438"/>
        <v>-10.803126293357344</v>
      </c>
      <c r="V1741" s="3" t="str">
        <f t="shared" si="439"/>
        <v>PASS</v>
      </c>
      <c r="W1741" s="3" t="str">
        <f t="shared" si="440"/>
        <v>PASS</v>
      </c>
      <c r="X1741" s="3" t="str">
        <f t="shared" si="441"/>
        <v>FAIL</v>
      </c>
      <c r="Y1741" s="3" t="str">
        <f t="shared" si="442"/>
        <v>FAIL</v>
      </c>
      <c r="Z1741" s="74" t="str">
        <f t="shared" si="443"/>
        <v>FAIL</v>
      </c>
      <c r="AA1741" s="17">
        <f t="shared" si="444"/>
        <v>2</v>
      </c>
      <c r="AB1741" s="3" t="str">
        <f t="shared" si="445"/>
        <v>A177830</v>
      </c>
      <c r="AC1741" s="13" t="str">
        <f t="shared" si="446"/>
        <v>파버나인</v>
      </c>
    </row>
    <row r="1742" spans="1:29" hidden="1">
      <c r="A1742" s="55">
        <f t="shared" si="447"/>
        <v>1734</v>
      </c>
      <c r="B1742" s="143" t="s">
        <v>421</v>
      </c>
      <c r="C1742" s="175" t="s">
        <v>3747</v>
      </c>
      <c r="D1742" s="37" t="s">
        <v>2288</v>
      </c>
      <c r="E1742" s="38">
        <v>35270</v>
      </c>
      <c r="F1742" s="39">
        <v>34582377</v>
      </c>
      <c r="G1742" s="39">
        <v>10462264</v>
      </c>
      <c r="H1742" s="88">
        <v>30.25</v>
      </c>
      <c r="I1742" s="47">
        <v>297874</v>
      </c>
      <c r="J1742" s="47">
        <v>431204</v>
      </c>
      <c r="K1742" s="47">
        <v>2824</v>
      </c>
      <c r="L1742" s="47">
        <v>355774</v>
      </c>
      <c r="N1742" s="3" t="str">
        <f t="shared" si="432"/>
        <v>0</v>
      </c>
      <c r="O1742" s="3" t="str">
        <f t="shared" si="433"/>
        <v>0</v>
      </c>
      <c r="P1742" s="3" t="str">
        <f t="shared" si="434"/>
        <v>0</v>
      </c>
      <c r="Q1742" s="3" t="str">
        <f t="shared" si="435"/>
        <v>0</v>
      </c>
      <c r="R1742" s="8">
        <f t="shared" si="436"/>
        <v>0</v>
      </c>
      <c r="S1742" s="6">
        <f>IF(D1742=$W$4,"",H1742)</f>
        <v>30.25</v>
      </c>
      <c r="T1742" s="6">
        <f t="shared" si="438"/>
        <v>3.1451742024557769</v>
      </c>
      <c r="V1742" s="3" t="str">
        <f t="shared" si="439"/>
        <v>PASS</v>
      </c>
      <c r="W1742" s="3" t="str">
        <f t="shared" si="440"/>
        <v>PASS</v>
      </c>
      <c r="X1742" s="3" t="str">
        <f t="shared" si="441"/>
        <v>PASS</v>
      </c>
      <c r="Y1742" s="3" t="str">
        <f t="shared" si="442"/>
        <v>PASS</v>
      </c>
      <c r="Z1742" s="74" t="str">
        <f t="shared" si="443"/>
        <v>PASS</v>
      </c>
      <c r="AA1742" s="17">
        <f t="shared" si="444"/>
        <v>3</v>
      </c>
      <c r="AB1742" s="3" t="str">
        <f t="shared" si="445"/>
        <v>A011390</v>
      </c>
      <c r="AC1742" s="13" t="str">
        <f t="shared" si="446"/>
        <v>부산산업</v>
      </c>
    </row>
    <row r="1743" spans="1:29" hidden="1">
      <c r="A1743" s="55">
        <f t="shared" si="447"/>
        <v>1735</v>
      </c>
      <c r="B1743" s="143" t="s">
        <v>723</v>
      </c>
      <c r="C1743" s="175" t="s">
        <v>3781</v>
      </c>
      <c r="D1743" s="37" t="s">
        <v>2286</v>
      </c>
      <c r="E1743" s="38">
        <v>26018</v>
      </c>
      <c r="F1743" s="39">
        <v>24324536</v>
      </c>
      <c r="G1743" s="39">
        <v>5924499</v>
      </c>
      <c r="H1743" s="88">
        <v>24.36</v>
      </c>
      <c r="I1743" s="47">
        <v>-378340</v>
      </c>
      <c r="J1743" s="47">
        <v>186190</v>
      </c>
      <c r="K1743" s="47">
        <v>206702</v>
      </c>
      <c r="L1743" s="47">
        <v>68605</v>
      </c>
      <c r="N1743" s="3" t="str">
        <f t="shared" si="432"/>
        <v>1</v>
      </c>
      <c r="O1743" s="3" t="str">
        <f t="shared" si="433"/>
        <v>0</v>
      </c>
      <c r="P1743" s="3" t="str">
        <f t="shared" si="434"/>
        <v>0</v>
      </c>
      <c r="Q1743" s="3" t="str">
        <f t="shared" si="435"/>
        <v>0</v>
      </c>
      <c r="R1743" s="8">
        <f t="shared" si="436"/>
        <v>1</v>
      </c>
      <c r="S1743" s="6">
        <f t="shared" si="437"/>
        <v>24.36</v>
      </c>
      <c r="T1743" s="6">
        <f t="shared" si="438"/>
        <v>0.34186469168414968</v>
      </c>
      <c r="V1743" s="3" t="str">
        <f t="shared" si="439"/>
        <v>PASS</v>
      </c>
      <c r="W1743" s="3" t="str">
        <f t="shared" si="440"/>
        <v>PASS</v>
      </c>
      <c r="X1743" s="3" t="str">
        <f t="shared" si="441"/>
        <v>PASS</v>
      </c>
      <c r="Y1743" s="3" t="str">
        <f t="shared" si="442"/>
        <v>PASS</v>
      </c>
      <c r="Z1743" s="74" t="str">
        <f t="shared" si="443"/>
        <v>PASS</v>
      </c>
      <c r="AA1743" s="17">
        <f t="shared" si="444"/>
        <v>3</v>
      </c>
      <c r="AB1743" s="3" t="str">
        <f t="shared" si="445"/>
        <v>A033790</v>
      </c>
      <c r="AC1743" s="13" t="str">
        <f t="shared" si="446"/>
        <v>서화정보통신</v>
      </c>
    </row>
    <row r="1744" spans="1:29" hidden="1">
      <c r="A1744" s="55">
        <f t="shared" si="447"/>
        <v>1736</v>
      </c>
      <c r="B1744" s="146" t="s">
        <v>2125</v>
      </c>
      <c r="C1744" s="176" t="s">
        <v>3718</v>
      </c>
      <c r="D1744" s="50" t="s">
        <v>2286</v>
      </c>
      <c r="E1744" s="51">
        <v>34272</v>
      </c>
      <c r="F1744" s="52">
        <v>20867886</v>
      </c>
      <c r="G1744" s="52">
        <v>7074941</v>
      </c>
      <c r="H1744" s="90">
        <v>33.9</v>
      </c>
      <c r="I1744" s="53">
        <v>-542451</v>
      </c>
      <c r="J1744" s="53">
        <v>86906</v>
      </c>
      <c r="K1744" s="53">
        <v>161989</v>
      </c>
      <c r="L1744" s="53">
        <v>1061783</v>
      </c>
      <c r="N1744" s="3" t="str">
        <f t="shared" si="432"/>
        <v>1</v>
      </c>
      <c r="O1744" s="3" t="str">
        <f t="shared" si="433"/>
        <v>0</v>
      </c>
      <c r="P1744" s="3" t="str">
        <f t="shared" si="434"/>
        <v>0</v>
      </c>
      <c r="Q1744" s="3" t="str">
        <f t="shared" si="435"/>
        <v>0</v>
      </c>
      <c r="R1744" s="8">
        <f>COUNTIF(N1744:Q1744,"1")</f>
        <v>1</v>
      </c>
      <c r="S1744" s="6">
        <f t="shared" si="437"/>
        <v>33.9</v>
      </c>
      <c r="T1744" s="6">
        <f t="shared" si="438"/>
        <v>3.6813839216871322</v>
      </c>
      <c r="V1744" s="3" t="str">
        <f t="shared" si="439"/>
        <v>PASS</v>
      </c>
      <c r="W1744" s="3" t="str">
        <f t="shared" si="440"/>
        <v>PASS</v>
      </c>
      <c r="X1744" s="3" t="str">
        <f t="shared" si="441"/>
        <v>PASS</v>
      </c>
      <c r="Y1744" s="3" t="str">
        <f>IF(R1744=$Y$3,"FAIL","PASS")</f>
        <v>PASS</v>
      </c>
      <c r="Z1744" s="74" t="str">
        <f t="shared" si="443"/>
        <v>PASS</v>
      </c>
      <c r="AA1744" s="17">
        <f t="shared" si="444"/>
        <v>3</v>
      </c>
      <c r="AB1744" s="3" t="str">
        <f t="shared" si="445"/>
        <v>A131090</v>
      </c>
      <c r="AC1744" s="13" t="str">
        <f t="shared" si="446"/>
        <v>시큐브</v>
      </c>
    </row>
    <row r="1745" spans="1:29" hidden="1">
      <c r="A1745" s="55">
        <f t="shared" si="447"/>
        <v>1737</v>
      </c>
      <c r="B1745" s="143" t="s">
        <v>878</v>
      </c>
      <c r="C1745" s="175" t="s">
        <v>3735</v>
      </c>
      <c r="D1745" s="43" t="s">
        <v>2286</v>
      </c>
      <c r="E1745" s="44">
        <v>30825</v>
      </c>
      <c r="F1745" s="45">
        <v>51242459</v>
      </c>
      <c r="G1745" s="45">
        <v>5089085</v>
      </c>
      <c r="H1745" s="110">
        <v>9.93</v>
      </c>
      <c r="I1745" s="49">
        <v>148283</v>
      </c>
      <c r="J1745" s="49">
        <v>624636</v>
      </c>
      <c r="K1745" s="49">
        <v>138279</v>
      </c>
      <c r="L1745" s="49">
        <v>-1152994</v>
      </c>
      <c r="N1745" s="3" t="str">
        <f>IF(I1745&gt;N$8,"0","1")</f>
        <v>0</v>
      </c>
      <c r="O1745" s="3" t="str">
        <f t="shared" si="433"/>
        <v>0</v>
      </c>
      <c r="P1745" s="3" t="str">
        <f t="shared" si="434"/>
        <v>0</v>
      </c>
      <c r="Q1745" s="3" t="str">
        <f t="shared" si="435"/>
        <v>1</v>
      </c>
      <c r="R1745" s="8">
        <f t="shared" si="436"/>
        <v>1</v>
      </c>
      <c r="S1745" s="6">
        <f t="shared" si="437"/>
        <v>9.93</v>
      </c>
      <c r="T1745" s="6">
        <f t="shared" si="438"/>
        <v>-0.47186650429871058</v>
      </c>
      <c r="V1745" s="3" t="str">
        <f t="shared" si="439"/>
        <v>PASS</v>
      </c>
      <c r="W1745" s="3" t="str">
        <f t="shared" si="440"/>
        <v>PASS</v>
      </c>
      <c r="X1745" s="3" t="str">
        <f t="shared" si="441"/>
        <v>PASS</v>
      </c>
      <c r="Y1745" s="3" t="str">
        <f t="shared" si="442"/>
        <v>PASS</v>
      </c>
      <c r="Z1745" s="74" t="str">
        <f t="shared" si="443"/>
        <v>PASS</v>
      </c>
      <c r="AA1745" s="17">
        <f t="shared" si="444"/>
        <v>3</v>
      </c>
      <c r="AB1745" s="3" t="str">
        <f t="shared" si="445"/>
        <v>A043360</v>
      </c>
      <c r="AC1745" s="13" t="str">
        <f t="shared" si="446"/>
        <v>디지아이</v>
      </c>
    </row>
    <row r="1746" spans="1:29">
      <c r="A1746" s="55">
        <f t="shared" si="447"/>
        <v>1738</v>
      </c>
      <c r="B1746" s="143" t="s">
        <v>1312</v>
      </c>
      <c r="C1746" s="175" t="s">
        <v>1974</v>
      </c>
      <c r="D1746" s="43" t="s">
        <v>2286</v>
      </c>
      <c r="E1746" s="44">
        <v>28175</v>
      </c>
      <c r="F1746" s="45">
        <v>4302060</v>
      </c>
      <c r="G1746" s="45">
        <v>32442333</v>
      </c>
      <c r="H1746" s="110">
        <v>754.11</v>
      </c>
      <c r="I1746" s="49">
        <v>-971724</v>
      </c>
      <c r="J1746" s="49">
        <v>-1777835</v>
      </c>
      <c r="K1746" s="49">
        <v>687690</v>
      </c>
      <c r="L1746" s="49">
        <v>1175002</v>
      </c>
      <c r="N1746" s="3" t="str">
        <f t="shared" si="432"/>
        <v>1</v>
      </c>
      <c r="O1746" s="3" t="str">
        <f t="shared" si="433"/>
        <v>1</v>
      </c>
      <c r="P1746" s="3" t="str">
        <f t="shared" si="434"/>
        <v>0</v>
      </c>
      <c r="Q1746" s="3" t="str">
        <f t="shared" si="435"/>
        <v>0</v>
      </c>
      <c r="R1746" s="8">
        <f t="shared" si="436"/>
        <v>2</v>
      </c>
      <c r="S1746" s="6">
        <f t="shared" si="437"/>
        <v>754.11</v>
      </c>
      <c r="T1746" s="6">
        <f t="shared" si="438"/>
        <v>-20.614937959954069</v>
      </c>
      <c r="V1746" s="3" t="str">
        <f t="shared" si="439"/>
        <v>PASS</v>
      </c>
      <c r="W1746" s="3" t="str">
        <f t="shared" si="440"/>
        <v>FAIL</v>
      </c>
      <c r="X1746" s="3" t="str">
        <f t="shared" si="441"/>
        <v>PASS</v>
      </c>
      <c r="Y1746" s="3" t="str">
        <f t="shared" si="442"/>
        <v>PASS</v>
      </c>
      <c r="Z1746" s="74" t="str">
        <f t="shared" si="443"/>
        <v>FAIL</v>
      </c>
      <c r="AA1746" s="17">
        <f t="shared" si="444"/>
        <v>2</v>
      </c>
      <c r="AB1746" s="3" t="str">
        <f t="shared" si="445"/>
        <v>A089890</v>
      </c>
      <c r="AC1746" s="13" t="str">
        <f t="shared" si="446"/>
        <v>고려반도체</v>
      </c>
    </row>
    <row r="1747" spans="1:29" hidden="1">
      <c r="A1747" s="55">
        <f t="shared" si="447"/>
        <v>1739</v>
      </c>
      <c r="B1747" s="143" t="s">
        <v>961</v>
      </c>
      <c r="C1747" s="175" t="s">
        <v>3795</v>
      </c>
      <c r="D1747" s="37" t="s">
        <v>2287</v>
      </c>
      <c r="E1747" s="38">
        <v>31132</v>
      </c>
      <c r="F1747" s="39">
        <v>23363677</v>
      </c>
      <c r="G1747" s="39">
        <v>25128865</v>
      </c>
      <c r="H1747" s="88">
        <v>107.56</v>
      </c>
      <c r="I1747" s="47">
        <v>-120656</v>
      </c>
      <c r="J1747" s="47">
        <v>247915</v>
      </c>
      <c r="K1747" s="47">
        <v>-473932</v>
      </c>
      <c r="L1747" s="47">
        <v>517001</v>
      </c>
      <c r="N1747" s="3" t="str">
        <f t="shared" si="432"/>
        <v>1</v>
      </c>
      <c r="O1747" s="3" t="str">
        <f t="shared" si="433"/>
        <v>0</v>
      </c>
      <c r="P1747" s="3" t="str">
        <f t="shared" si="434"/>
        <v>1</v>
      </c>
      <c r="Q1747" s="3" t="str">
        <f t="shared" si="435"/>
        <v>0</v>
      </c>
      <c r="R1747" s="8">
        <f t="shared" si="436"/>
        <v>2</v>
      </c>
      <c r="S1747" s="6">
        <f t="shared" si="437"/>
        <v>107.56</v>
      </c>
      <c r="T1747" s="6">
        <f t="shared" si="438"/>
        <v>0.72902908219455353</v>
      </c>
      <c r="V1747" s="3" t="str">
        <f t="shared" si="439"/>
        <v>PASS</v>
      </c>
      <c r="W1747" s="3" t="str">
        <f t="shared" si="440"/>
        <v>PASS</v>
      </c>
      <c r="X1747" s="3" t="str">
        <f t="shared" si="441"/>
        <v>PASS</v>
      </c>
      <c r="Y1747" s="3" t="str">
        <f t="shared" si="442"/>
        <v>PASS</v>
      </c>
      <c r="Z1747" s="74" t="str">
        <f t="shared" si="443"/>
        <v>PASS</v>
      </c>
      <c r="AA1747" s="17">
        <f t="shared" si="444"/>
        <v>3</v>
      </c>
      <c r="AB1747" s="3" t="str">
        <f t="shared" si="445"/>
        <v>A051380</v>
      </c>
      <c r="AC1747" s="13" t="str">
        <f t="shared" si="446"/>
        <v>피씨디렉트</v>
      </c>
    </row>
    <row r="1748" spans="1:29" hidden="1">
      <c r="A1748" s="55">
        <f t="shared" si="447"/>
        <v>1740</v>
      </c>
      <c r="B1748" s="143" t="s">
        <v>1345</v>
      </c>
      <c r="C1748" s="175" t="s">
        <v>3703</v>
      </c>
      <c r="D1748" s="37" t="s">
        <v>2287</v>
      </c>
      <c r="E1748" s="38">
        <v>37541</v>
      </c>
      <c r="F1748" s="39">
        <v>57107882</v>
      </c>
      <c r="G1748" s="39">
        <v>31202778</v>
      </c>
      <c r="H1748" s="88">
        <v>54.64</v>
      </c>
      <c r="I1748" s="47">
        <v>683416</v>
      </c>
      <c r="J1748" s="47">
        <v>747307</v>
      </c>
      <c r="K1748" s="47">
        <v>672648</v>
      </c>
      <c r="L1748" s="47">
        <v>-133428</v>
      </c>
      <c r="N1748" s="3" t="str">
        <f t="shared" si="432"/>
        <v>0</v>
      </c>
      <c r="O1748" s="3" t="str">
        <f t="shared" si="433"/>
        <v>0</v>
      </c>
      <c r="P1748" s="3" t="str">
        <f t="shared" si="434"/>
        <v>0</v>
      </c>
      <c r="Q1748" s="3" t="str">
        <f t="shared" si="435"/>
        <v>1</v>
      </c>
      <c r="R1748" s="8">
        <f t="shared" si="436"/>
        <v>1</v>
      </c>
      <c r="S1748" s="6">
        <f t="shared" si="437"/>
        <v>54.64</v>
      </c>
      <c r="T1748" s="6">
        <f t="shared" si="438"/>
        <v>3.4495115753023371</v>
      </c>
      <c r="V1748" s="3" t="str">
        <f t="shared" si="439"/>
        <v>PASS</v>
      </c>
      <c r="W1748" s="3" t="str">
        <f t="shared" si="440"/>
        <v>PASS</v>
      </c>
      <c r="X1748" s="3" t="str">
        <f t="shared" si="441"/>
        <v>PASS</v>
      </c>
      <c r="Y1748" s="3" t="str">
        <f t="shared" si="442"/>
        <v>PASS</v>
      </c>
      <c r="Z1748" s="74" t="str">
        <f t="shared" si="443"/>
        <v>PASS</v>
      </c>
      <c r="AA1748" s="17">
        <f t="shared" si="444"/>
        <v>3</v>
      </c>
      <c r="AB1748" s="3" t="str">
        <f t="shared" si="445"/>
        <v>A093380</v>
      </c>
      <c r="AC1748" s="13" t="str">
        <f t="shared" si="446"/>
        <v>풍강</v>
      </c>
    </row>
    <row r="1749" spans="1:29" hidden="1">
      <c r="A1749" s="55">
        <f t="shared" si="447"/>
        <v>1741</v>
      </c>
      <c r="B1749" s="146" t="s">
        <v>626</v>
      </c>
      <c r="C1749" s="176" t="s">
        <v>3725</v>
      </c>
      <c r="D1749" s="40" t="s">
        <v>2288</v>
      </c>
      <c r="E1749" s="41">
        <v>29970</v>
      </c>
      <c r="F1749" s="42">
        <v>66122587</v>
      </c>
      <c r="G1749" s="42">
        <v>4315271</v>
      </c>
      <c r="H1749" s="89">
        <v>6.53</v>
      </c>
      <c r="I1749" s="48">
        <v>423297</v>
      </c>
      <c r="J1749" s="48">
        <v>40561</v>
      </c>
      <c r="K1749" s="48">
        <v>342780</v>
      </c>
      <c r="L1749" s="48">
        <v>549996</v>
      </c>
      <c r="N1749" s="3" t="str">
        <f t="shared" si="432"/>
        <v>0</v>
      </c>
      <c r="O1749" s="3" t="str">
        <f t="shared" si="433"/>
        <v>0</v>
      </c>
      <c r="P1749" s="3" t="str">
        <f t="shared" si="434"/>
        <v>0</v>
      </c>
      <c r="Q1749" s="3" t="str">
        <f t="shared" si="435"/>
        <v>0</v>
      </c>
      <c r="R1749" s="8">
        <f t="shared" si="436"/>
        <v>0</v>
      </c>
      <c r="S1749" s="6">
        <f t="shared" si="437"/>
        <v>6.53</v>
      </c>
      <c r="T1749" s="6">
        <f t="shared" si="438"/>
        <v>2.0516952853039458</v>
      </c>
      <c r="V1749" s="3" t="str">
        <f t="shared" si="439"/>
        <v>PASS</v>
      </c>
      <c r="W1749" s="3" t="str">
        <f t="shared" si="440"/>
        <v>PASS</v>
      </c>
      <c r="X1749" s="3" t="str">
        <f t="shared" si="441"/>
        <v>PASS</v>
      </c>
      <c r="Y1749" s="3" t="str">
        <f t="shared" si="442"/>
        <v>PASS</v>
      </c>
      <c r="Z1749" s="74" t="str">
        <f t="shared" si="443"/>
        <v>PASS</v>
      </c>
      <c r="AA1749" s="17">
        <f t="shared" si="444"/>
        <v>3</v>
      </c>
      <c r="AB1749" s="3" t="str">
        <f t="shared" si="445"/>
        <v>A025890</v>
      </c>
      <c r="AC1749" s="13" t="str">
        <f t="shared" si="446"/>
        <v>한국주강</v>
      </c>
    </row>
    <row r="1750" spans="1:29" hidden="1">
      <c r="A1750" s="55">
        <f t="shared" si="447"/>
        <v>1742</v>
      </c>
      <c r="B1750" s="143" t="s">
        <v>903</v>
      </c>
      <c r="C1750" s="175" t="s">
        <v>3761</v>
      </c>
      <c r="D1750" s="37" t="s">
        <v>2286</v>
      </c>
      <c r="E1750" s="38">
        <v>31801</v>
      </c>
      <c r="F1750" s="39">
        <v>46520771</v>
      </c>
      <c r="G1750" s="39">
        <v>16008333</v>
      </c>
      <c r="H1750" s="88">
        <v>34.409999999999997</v>
      </c>
      <c r="I1750" s="47">
        <v>4830848</v>
      </c>
      <c r="J1750" s="47">
        <v>2056192</v>
      </c>
      <c r="K1750" s="47">
        <v>834849</v>
      </c>
      <c r="L1750" s="47">
        <v>684850</v>
      </c>
      <c r="N1750" s="3" t="str">
        <f t="shared" si="432"/>
        <v>0</v>
      </c>
      <c r="O1750" s="3" t="str">
        <f t="shared" si="433"/>
        <v>0</v>
      </c>
      <c r="P1750" s="3" t="str">
        <f t="shared" si="434"/>
        <v>0</v>
      </c>
      <c r="Q1750" s="3" t="str">
        <f t="shared" si="435"/>
        <v>0</v>
      </c>
      <c r="R1750" s="8">
        <f t="shared" si="436"/>
        <v>0</v>
      </c>
      <c r="S1750" s="6">
        <f t="shared" si="437"/>
        <v>34.409999999999997</v>
      </c>
      <c r="T1750" s="6">
        <f t="shared" si="438"/>
        <v>18.070936528545499</v>
      </c>
      <c r="V1750" s="3" t="str">
        <f t="shared" si="439"/>
        <v>PASS</v>
      </c>
      <c r="W1750" s="3" t="str">
        <f t="shared" si="440"/>
        <v>PASS</v>
      </c>
      <c r="X1750" s="3" t="str">
        <f t="shared" si="441"/>
        <v>PASS</v>
      </c>
      <c r="Y1750" s="3" t="str">
        <f t="shared" si="442"/>
        <v>PASS</v>
      </c>
      <c r="Z1750" s="74" t="str">
        <f t="shared" si="443"/>
        <v>PASS</v>
      </c>
      <c r="AA1750" s="17">
        <f t="shared" si="444"/>
        <v>3</v>
      </c>
      <c r="AB1750" s="3" t="str">
        <f t="shared" si="445"/>
        <v>A045660</v>
      </c>
      <c r="AC1750" s="13" t="str">
        <f t="shared" si="446"/>
        <v>에이텍</v>
      </c>
    </row>
    <row r="1751" spans="1:29" hidden="1">
      <c r="A1751" s="55">
        <f t="shared" si="447"/>
        <v>1743</v>
      </c>
      <c r="B1751" s="143" t="s">
        <v>539</v>
      </c>
      <c r="C1751" s="175" t="s">
        <v>1804</v>
      </c>
      <c r="D1751" s="37" t="s">
        <v>2287</v>
      </c>
      <c r="E1751" s="38">
        <v>35000</v>
      </c>
      <c r="F1751" s="39">
        <v>11773425</v>
      </c>
      <c r="G1751" s="39">
        <v>8155609</v>
      </c>
      <c r="H1751" s="88">
        <v>69.27</v>
      </c>
      <c r="I1751" s="47">
        <v>-11551720</v>
      </c>
      <c r="J1751" s="47">
        <v>-567091</v>
      </c>
      <c r="K1751" s="47">
        <v>920814</v>
      </c>
      <c r="L1751" s="47">
        <v>-72942</v>
      </c>
      <c r="N1751" s="3" t="str">
        <f t="shared" si="432"/>
        <v>1</v>
      </c>
      <c r="O1751" s="3" t="str">
        <f t="shared" si="433"/>
        <v>1</v>
      </c>
      <c r="P1751" s="3" t="str">
        <f t="shared" si="434"/>
        <v>0</v>
      </c>
      <c r="Q1751" s="3" t="str">
        <f t="shared" si="435"/>
        <v>1</v>
      </c>
      <c r="R1751" s="8">
        <f t="shared" si="436"/>
        <v>3</v>
      </c>
      <c r="S1751" s="6">
        <f t="shared" si="437"/>
        <v>69.27</v>
      </c>
      <c r="T1751" s="6">
        <f t="shared" si="438"/>
        <v>-95.732032097711581</v>
      </c>
      <c r="V1751" s="3" t="str">
        <f t="shared" si="439"/>
        <v>PASS</v>
      </c>
      <c r="W1751" s="3" t="str">
        <f t="shared" si="440"/>
        <v>PASS</v>
      </c>
      <c r="X1751" s="3" t="str">
        <f t="shared" si="441"/>
        <v>PASS</v>
      </c>
      <c r="Y1751" s="3" t="str">
        <f t="shared" si="442"/>
        <v>PASS</v>
      </c>
      <c r="Z1751" s="74" t="str">
        <f t="shared" si="443"/>
        <v>FAIL</v>
      </c>
      <c r="AA1751" s="17">
        <f t="shared" si="444"/>
        <v>3</v>
      </c>
      <c r="AB1751" s="3" t="str">
        <f t="shared" si="445"/>
        <v>A018700</v>
      </c>
      <c r="AC1751" s="13" t="str">
        <f t="shared" si="446"/>
        <v>바른손</v>
      </c>
    </row>
    <row r="1752" spans="1:29" hidden="1">
      <c r="A1752" s="55">
        <f t="shared" si="447"/>
        <v>1744</v>
      </c>
      <c r="B1752" s="143" t="s">
        <v>1201</v>
      </c>
      <c r="C1752" s="175" t="s">
        <v>3738</v>
      </c>
      <c r="D1752" s="37" t="s">
        <v>2288</v>
      </c>
      <c r="E1752" s="38">
        <v>33488</v>
      </c>
      <c r="F1752" s="39">
        <v>64229913</v>
      </c>
      <c r="G1752" s="39">
        <v>54636086</v>
      </c>
      <c r="H1752" s="88">
        <v>85.06</v>
      </c>
      <c r="I1752" s="47">
        <v>-25730</v>
      </c>
      <c r="J1752" s="47">
        <v>181853</v>
      </c>
      <c r="K1752" s="47">
        <v>657377</v>
      </c>
      <c r="L1752" s="47">
        <v>-4174233</v>
      </c>
      <c r="N1752" s="3" t="str">
        <f t="shared" si="432"/>
        <v>1</v>
      </c>
      <c r="O1752" s="3" t="str">
        <f t="shared" si="433"/>
        <v>0</v>
      </c>
      <c r="P1752" s="3" t="str">
        <f t="shared" si="434"/>
        <v>0</v>
      </c>
      <c r="Q1752" s="3" t="str">
        <f t="shared" si="435"/>
        <v>1</v>
      </c>
      <c r="R1752" s="8">
        <f t="shared" si="436"/>
        <v>2</v>
      </c>
      <c r="S1752" s="6">
        <f t="shared" si="437"/>
        <v>85.06</v>
      </c>
      <c r="T1752" s="6">
        <f t="shared" si="438"/>
        <v>-5.232348672183317</v>
      </c>
      <c r="V1752" s="3" t="str">
        <f t="shared" si="439"/>
        <v>PASS</v>
      </c>
      <c r="W1752" s="3" t="str">
        <f t="shared" si="440"/>
        <v>PASS</v>
      </c>
      <c r="X1752" s="3" t="str">
        <f t="shared" si="441"/>
        <v>PASS</v>
      </c>
      <c r="Y1752" s="3" t="str">
        <f t="shared" si="442"/>
        <v>PASS</v>
      </c>
      <c r="Z1752" s="74" t="str">
        <f t="shared" si="443"/>
        <v>PASS</v>
      </c>
      <c r="AA1752" s="17">
        <f t="shared" si="444"/>
        <v>3</v>
      </c>
      <c r="AB1752" s="3" t="str">
        <f t="shared" si="445"/>
        <v>A075970</v>
      </c>
      <c r="AC1752" s="13" t="str">
        <f t="shared" si="446"/>
        <v>동국알앤에스</v>
      </c>
    </row>
    <row r="1753" spans="1:29" hidden="1">
      <c r="A1753" s="55">
        <f t="shared" si="447"/>
        <v>1745</v>
      </c>
      <c r="B1753" s="143" t="s">
        <v>1290</v>
      </c>
      <c r="C1753" s="175" t="s">
        <v>3697</v>
      </c>
      <c r="D1753" s="37" t="s">
        <v>2289</v>
      </c>
      <c r="E1753" s="38">
        <v>36904</v>
      </c>
      <c r="F1753" s="39">
        <v>57510512</v>
      </c>
      <c r="G1753" s="39">
        <v>35601175</v>
      </c>
      <c r="H1753" s="88">
        <v>61.9</v>
      </c>
      <c r="I1753" s="47">
        <v>860927</v>
      </c>
      <c r="J1753" s="47">
        <v>1695545</v>
      </c>
      <c r="K1753" s="47">
        <v>280123</v>
      </c>
      <c r="L1753" s="47">
        <v>-287519</v>
      </c>
      <c r="N1753" s="3" t="str">
        <f t="shared" si="432"/>
        <v>0</v>
      </c>
      <c r="O1753" s="3" t="str">
        <f t="shared" si="433"/>
        <v>0</v>
      </c>
      <c r="P1753" s="3" t="str">
        <f t="shared" si="434"/>
        <v>0</v>
      </c>
      <c r="Q1753" s="3" t="str">
        <f t="shared" si="435"/>
        <v>1</v>
      </c>
      <c r="R1753" s="8">
        <f t="shared" si="436"/>
        <v>1</v>
      </c>
      <c r="S1753" s="6">
        <f t="shared" si="437"/>
        <v>61.9</v>
      </c>
      <c r="T1753" s="6">
        <f t="shared" si="438"/>
        <v>4.4323653387053827</v>
      </c>
      <c r="V1753" s="3" t="str">
        <f t="shared" si="439"/>
        <v>PASS</v>
      </c>
      <c r="W1753" s="3" t="str">
        <f t="shared" si="440"/>
        <v>PASS</v>
      </c>
      <c r="X1753" s="3" t="str">
        <f t="shared" si="441"/>
        <v>PASS</v>
      </c>
      <c r="Y1753" s="3" t="str">
        <f t="shared" si="442"/>
        <v>PASS</v>
      </c>
      <c r="Z1753" s="74" t="str">
        <f t="shared" si="443"/>
        <v>PASS</v>
      </c>
      <c r="AA1753" s="17">
        <f t="shared" si="444"/>
        <v>3</v>
      </c>
      <c r="AB1753" s="3" t="str">
        <f t="shared" si="445"/>
        <v>A086670</v>
      </c>
      <c r="AC1753" s="13" t="str">
        <f t="shared" si="446"/>
        <v>비엠티</v>
      </c>
    </row>
    <row r="1754" spans="1:29" hidden="1">
      <c r="A1754" s="55">
        <f t="shared" si="447"/>
        <v>1746</v>
      </c>
      <c r="B1754" s="146" t="s">
        <v>1029</v>
      </c>
      <c r="C1754" s="176" t="s">
        <v>3758</v>
      </c>
      <c r="D1754" s="40" t="s">
        <v>2289</v>
      </c>
      <c r="E1754" s="41">
        <v>31200</v>
      </c>
      <c r="F1754" s="42">
        <v>84379507</v>
      </c>
      <c r="G1754" s="42">
        <v>62629173</v>
      </c>
      <c r="H1754" s="89">
        <v>74.22</v>
      </c>
      <c r="I1754" s="48">
        <v>-2483564</v>
      </c>
      <c r="J1754" s="48">
        <v>196882</v>
      </c>
      <c r="K1754" s="48">
        <v>1276119</v>
      </c>
      <c r="L1754" s="48">
        <v>2035401</v>
      </c>
      <c r="N1754" s="3" t="str">
        <f t="shared" ref="N1754:N1761" si="448">IF(I1754&gt;N$8,"0","1")</f>
        <v>1</v>
      </c>
      <c r="O1754" s="3" t="str">
        <f t="shared" ref="O1754:O1761" si="449">IF(J1754&gt;O$8,"0","1")</f>
        <v>0</v>
      </c>
      <c r="P1754" s="3" t="str">
        <f t="shared" ref="P1754:P1761" si="450">IF(K1754&gt;P$8,"0","1")</f>
        <v>0</v>
      </c>
      <c r="Q1754" s="3" t="str">
        <f t="shared" ref="Q1754:Q1761" si="451">IF(L1754&gt;Q$8,"0","1")</f>
        <v>0</v>
      </c>
      <c r="R1754" s="8">
        <f t="shared" ref="R1754:R1761" si="452">COUNTIF(N1754:Q1754,"1")</f>
        <v>1</v>
      </c>
      <c r="S1754" s="6">
        <f t="shared" ref="S1754:S1761" si="453">IF(D1754=$W$4,"",H1754)</f>
        <v>74.22</v>
      </c>
      <c r="T1754" s="6">
        <f t="shared" ref="T1754:T1761" si="454">SUM(I1754:L1754)/F1754*100</f>
        <v>1.2145579376281495</v>
      </c>
      <c r="V1754" s="3" t="str">
        <f t="shared" ref="V1754:V1761" si="455">IF(OR(H1754=$V$3,H1754=$V$4),"FAIL","PASS")</f>
        <v>PASS</v>
      </c>
      <c r="W1754" s="3" t="str">
        <f t="shared" ref="W1754:W1761" si="456">IF(S1754="","PASS",IF(S1754&gt;$W$3,"FAIL","PASS"))</f>
        <v>PASS</v>
      </c>
      <c r="X1754" s="3" t="str">
        <f t="shared" ref="X1754:X1761" si="457">IF(AND(Y1754=$X$3,Z1754=$X$3),"FAIL","PASS")</f>
        <v>PASS</v>
      </c>
      <c r="Y1754" s="3" t="str">
        <f t="shared" ref="Y1754:Y1761" si="458">IF(R1754=$Y$3,"FAIL","PASS")</f>
        <v>PASS</v>
      </c>
      <c r="Z1754" s="74" t="str">
        <f t="shared" ref="Z1754:Z1761" si="459">IF(ISERROR(IF(T1754&lt;$Z$3,"FAIL","PASS")),"",IF(T1754&lt;$Z$3,"FAIL","PASS"))</f>
        <v>PASS</v>
      </c>
      <c r="AA1754" s="17">
        <f t="shared" ref="AA1754:AA1817" si="460">COUNTIF(V1754:X1754,$AA$3)</f>
        <v>3</v>
      </c>
      <c r="AB1754" s="3" t="str">
        <f t="shared" ref="AB1754:AB1761" si="461">B1754</f>
        <v>A054930</v>
      </c>
      <c r="AC1754" s="13" t="str">
        <f t="shared" ref="AC1754:AC1761" si="462">C1754</f>
        <v>유신</v>
      </c>
    </row>
    <row r="1755" spans="1:29" hidden="1">
      <c r="A1755" s="55">
        <f t="shared" si="447"/>
        <v>1747</v>
      </c>
      <c r="B1755" s="143" t="s">
        <v>2123</v>
      </c>
      <c r="C1755" s="175" t="s">
        <v>3750</v>
      </c>
      <c r="D1755" s="37" t="s">
        <v>2287</v>
      </c>
      <c r="E1755" s="38">
        <v>34256</v>
      </c>
      <c r="F1755" s="39">
        <v>46479043</v>
      </c>
      <c r="G1755" s="39">
        <v>13965205</v>
      </c>
      <c r="H1755" s="88">
        <v>30.05</v>
      </c>
      <c r="I1755" s="47">
        <v>1125697</v>
      </c>
      <c r="J1755" s="47">
        <v>891741</v>
      </c>
      <c r="K1755" s="47">
        <v>993320</v>
      </c>
      <c r="L1755" s="47">
        <v>958644</v>
      </c>
      <c r="N1755" s="3" t="str">
        <f t="shared" si="448"/>
        <v>0</v>
      </c>
      <c r="O1755" s="3" t="str">
        <f t="shared" si="449"/>
        <v>0</v>
      </c>
      <c r="P1755" s="3" t="str">
        <f t="shared" si="450"/>
        <v>0</v>
      </c>
      <c r="Q1755" s="3" t="str">
        <f t="shared" si="451"/>
        <v>0</v>
      </c>
      <c r="R1755" s="8">
        <f t="shared" si="452"/>
        <v>0</v>
      </c>
      <c r="S1755" s="6">
        <f t="shared" si="453"/>
        <v>30.05</v>
      </c>
      <c r="T1755" s="6">
        <f t="shared" si="454"/>
        <v>8.5401973530306989</v>
      </c>
      <c r="V1755" s="3" t="str">
        <f t="shared" si="455"/>
        <v>PASS</v>
      </c>
      <c r="W1755" s="3" t="str">
        <f t="shared" si="456"/>
        <v>PASS</v>
      </c>
      <c r="X1755" s="3" t="str">
        <f t="shared" si="457"/>
        <v>PASS</v>
      </c>
      <c r="Y1755" s="3" t="str">
        <f t="shared" si="458"/>
        <v>PASS</v>
      </c>
      <c r="Z1755" s="74" t="str">
        <f t="shared" si="459"/>
        <v>PASS</v>
      </c>
      <c r="AA1755" s="17">
        <f t="shared" si="460"/>
        <v>3</v>
      </c>
      <c r="AB1755" s="3" t="str">
        <f t="shared" si="461"/>
        <v>A130740</v>
      </c>
      <c r="AC1755" s="13" t="str">
        <f t="shared" si="462"/>
        <v>티피씨글로벌</v>
      </c>
    </row>
    <row r="1756" spans="1:29" hidden="1">
      <c r="A1756" s="55">
        <f t="shared" si="447"/>
        <v>1748</v>
      </c>
      <c r="B1756" s="143" t="s">
        <v>920</v>
      </c>
      <c r="C1756" s="175" t="s">
        <v>3727</v>
      </c>
      <c r="D1756" s="37" t="s">
        <v>2286</v>
      </c>
      <c r="E1756" s="38">
        <v>35812</v>
      </c>
      <c r="F1756" s="39">
        <v>62609048</v>
      </c>
      <c r="G1756" s="39">
        <v>36243270</v>
      </c>
      <c r="H1756" s="88">
        <v>57.89</v>
      </c>
      <c r="I1756" s="47">
        <v>-358513</v>
      </c>
      <c r="J1756" s="47">
        <v>1279433</v>
      </c>
      <c r="K1756" s="47">
        <v>-446922</v>
      </c>
      <c r="L1756" s="47">
        <v>-1363907</v>
      </c>
      <c r="N1756" s="3" t="str">
        <f t="shared" si="448"/>
        <v>1</v>
      </c>
      <c r="O1756" s="3" t="str">
        <f t="shared" si="449"/>
        <v>0</v>
      </c>
      <c r="P1756" s="3" t="str">
        <f t="shared" si="450"/>
        <v>1</v>
      </c>
      <c r="Q1756" s="3" t="str">
        <f t="shared" si="451"/>
        <v>1</v>
      </c>
      <c r="R1756" s="8">
        <f t="shared" si="452"/>
        <v>3</v>
      </c>
      <c r="S1756" s="6">
        <f t="shared" si="453"/>
        <v>57.89</v>
      </c>
      <c r="T1756" s="6">
        <f t="shared" si="454"/>
        <v>-1.4213744313761167</v>
      </c>
      <c r="V1756" s="3" t="str">
        <f t="shared" si="455"/>
        <v>PASS</v>
      </c>
      <c r="W1756" s="3" t="str">
        <f t="shared" si="456"/>
        <v>PASS</v>
      </c>
      <c r="X1756" s="3" t="str">
        <f t="shared" si="457"/>
        <v>PASS</v>
      </c>
      <c r="Y1756" s="3" t="str">
        <f t="shared" si="458"/>
        <v>PASS</v>
      </c>
      <c r="Z1756" s="3" t="str">
        <f t="shared" si="459"/>
        <v>PASS</v>
      </c>
      <c r="AA1756" s="17">
        <f t="shared" si="460"/>
        <v>3</v>
      </c>
      <c r="AB1756" s="3" t="str">
        <f t="shared" si="461"/>
        <v>A047440</v>
      </c>
      <c r="AC1756" s="13" t="str">
        <f t="shared" si="462"/>
        <v>레이젠</v>
      </c>
    </row>
    <row r="1757" spans="1:29" hidden="1">
      <c r="A1757" s="55">
        <f t="shared" si="447"/>
        <v>1749</v>
      </c>
      <c r="B1757" s="143" t="s">
        <v>2178</v>
      </c>
      <c r="C1757" s="175" t="s">
        <v>3764</v>
      </c>
      <c r="D1757" s="37" t="s">
        <v>2286</v>
      </c>
      <c r="E1757" s="38">
        <v>29855</v>
      </c>
      <c r="F1757" s="39">
        <v>25447253</v>
      </c>
      <c r="G1757" s="39">
        <v>5294441</v>
      </c>
      <c r="H1757" s="88">
        <v>20.81</v>
      </c>
      <c r="I1757" s="47">
        <v>-1935285</v>
      </c>
      <c r="J1757" s="47">
        <v>-324369</v>
      </c>
      <c r="K1757" s="47">
        <v>96700</v>
      </c>
      <c r="L1757" s="47">
        <v>2556814</v>
      </c>
      <c r="N1757" s="3" t="str">
        <f t="shared" si="448"/>
        <v>1</v>
      </c>
      <c r="O1757" s="3" t="str">
        <f t="shared" si="449"/>
        <v>1</v>
      </c>
      <c r="P1757" s="3" t="str">
        <f t="shared" si="450"/>
        <v>0</v>
      </c>
      <c r="Q1757" s="3" t="str">
        <f t="shared" si="451"/>
        <v>0</v>
      </c>
      <c r="R1757" s="8">
        <f t="shared" si="452"/>
        <v>2</v>
      </c>
      <c r="S1757" s="6">
        <f t="shared" si="453"/>
        <v>20.81</v>
      </c>
      <c r="T1757" s="6">
        <f t="shared" si="454"/>
        <v>1.5477505568086267</v>
      </c>
      <c r="V1757" s="3" t="str">
        <f t="shared" si="455"/>
        <v>PASS</v>
      </c>
      <c r="W1757" s="3" t="str">
        <f t="shared" si="456"/>
        <v>PASS</v>
      </c>
      <c r="X1757" s="3" t="str">
        <f t="shared" si="457"/>
        <v>PASS</v>
      </c>
      <c r="Y1757" s="3" t="str">
        <f t="shared" si="458"/>
        <v>PASS</v>
      </c>
      <c r="Z1757" s="3" t="str">
        <f t="shared" si="459"/>
        <v>PASS</v>
      </c>
      <c r="AA1757" s="17">
        <f t="shared" si="460"/>
        <v>3</v>
      </c>
      <c r="AB1757" s="3" t="str">
        <f t="shared" si="461"/>
        <v>A153460</v>
      </c>
      <c r="AC1757" s="13" t="str">
        <f t="shared" si="462"/>
        <v>네이블</v>
      </c>
    </row>
    <row r="1758" spans="1:29" hidden="1">
      <c r="A1758" s="55">
        <f t="shared" si="447"/>
        <v>1750</v>
      </c>
      <c r="B1758" s="143" t="s">
        <v>1164</v>
      </c>
      <c r="C1758" s="175" t="s">
        <v>3739</v>
      </c>
      <c r="D1758" s="37" t="s">
        <v>2286</v>
      </c>
      <c r="E1758" s="38">
        <v>30223</v>
      </c>
      <c r="F1758" s="39">
        <v>32231484</v>
      </c>
      <c r="G1758" s="39">
        <v>13287820</v>
      </c>
      <c r="H1758" s="88">
        <v>41.23</v>
      </c>
      <c r="I1758" s="47">
        <v>314217</v>
      </c>
      <c r="J1758" s="47">
        <v>-1483646</v>
      </c>
      <c r="K1758" s="47">
        <v>-1415462</v>
      </c>
      <c r="L1758" s="47">
        <v>-1648370</v>
      </c>
      <c r="N1758" s="3" t="str">
        <f t="shared" si="448"/>
        <v>0</v>
      </c>
      <c r="O1758" s="3" t="str">
        <f t="shared" si="449"/>
        <v>1</v>
      </c>
      <c r="P1758" s="3" t="str">
        <f t="shared" si="450"/>
        <v>1</v>
      </c>
      <c r="Q1758" s="3" t="str">
        <f t="shared" si="451"/>
        <v>1</v>
      </c>
      <c r="R1758" s="8">
        <f t="shared" si="452"/>
        <v>3</v>
      </c>
      <c r="S1758" s="6">
        <f t="shared" si="453"/>
        <v>41.23</v>
      </c>
      <c r="T1758" s="6">
        <f t="shared" si="454"/>
        <v>-13.133931406943598</v>
      </c>
      <c r="V1758" s="3" t="str">
        <f t="shared" si="455"/>
        <v>PASS</v>
      </c>
      <c r="W1758" s="3" t="str">
        <f t="shared" si="456"/>
        <v>PASS</v>
      </c>
      <c r="X1758" s="3" t="str">
        <f t="shared" si="457"/>
        <v>PASS</v>
      </c>
      <c r="Y1758" s="3" t="str">
        <f t="shared" si="458"/>
        <v>PASS</v>
      </c>
      <c r="Z1758" s="3" t="str">
        <f t="shared" si="459"/>
        <v>FAIL</v>
      </c>
      <c r="AA1758" s="17">
        <f t="shared" si="460"/>
        <v>3</v>
      </c>
      <c r="AB1758" s="3" t="str">
        <f t="shared" si="461"/>
        <v>A069540</v>
      </c>
      <c r="AC1758" s="13" t="str">
        <f t="shared" si="462"/>
        <v>빛과전자</v>
      </c>
    </row>
    <row r="1759" spans="1:29">
      <c r="A1759" s="55">
        <f t="shared" si="447"/>
        <v>1751</v>
      </c>
      <c r="B1759" s="146" t="s">
        <v>230</v>
      </c>
      <c r="C1759" s="176" t="s">
        <v>1722</v>
      </c>
      <c r="D1759" s="40" t="s">
        <v>2287</v>
      </c>
      <c r="E1759" s="41">
        <v>32996</v>
      </c>
      <c r="F1759" s="42">
        <v>54495554</v>
      </c>
      <c r="G1759" s="42">
        <v>206887416</v>
      </c>
      <c r="H1759" s="89">
        <v>379.64</v>
      </c>
      <c r="I1759" s="48">
        <v>-737722</v>
      </c>
      <c r="J1759" s="48">
        <v>-658568</v>
      </c>
      <c r="K1759" s="48">
        <v>-40108</v>
      </c>
      <c r="L1759" s="48">
        <v>556966</v>
      </c>
      <c r="N1759" s="3" t="str">
        <f t="shared" si="448"/>
        <v>1</v>
      </c>
      <c r="O1759" s="3" t="str">
        <f t="shared" si="449"/>
        <v>1</v>
      </c>
      <c r="P1759" s="3" t="str">
        <f t="shared" si="450"/>
        <v>1</v>
      </c>
      <c r="Q1759" s="3" t="str">
        <f t="shared" si="451"/>
        <v>0</v>
      </c>
      <c r="R1759" s="8">
        <f t="shared" si="452"/>
        <v>3</v>
      </c>
      <c r="S1759" s="6">
        <f t="shared" si="453"/>
        <v>379.64</v>
      </c>
      <c r="T1759" s="6">
        <f t="shared" si="454"/>
        <v>-1.6137683452121618</v>
      </c>
      <c r="V1759" s="3" t="str">
        <f t="shared" si="455"/>
        <v>PASS</v>
      </c>
      <c r="W1759" s="3" t="str">
        <f t="shared" si="456"/>
        <v>FAIL</v>
      </c>
      <c r="X1759" s="3" t="str">
        <f t="shared" si="457"/>
        <v>PASS</v>
      </c>
      <c r="Y1759" s="3" t="str">
        <f t="shared" si="458"/>
        <v>PASS</v>
      </c>
      <c r="Z1759" s="3" t="str">
        <f t="shared" si="459"/>
        <v>PASS</v>
      </c>
      <c r="AA1759" s="17">
        <f t="shared" si="460"/>
        <v>2</v>
      </c>
      <c r="AB1759" s="3" t="str">
        <f t="shared" si="461"/>
        <v>A005030</v>
      </c>
      <c r="AC1759" s="13" t="str">
        <f t="shared" si="462"/>
        <v>부산주공</v>
      </c>
    </row>
    <row r="1760" spans="1:29" hidden="1">
      <c r="A1760" s="55">
        <f t="shared" si="447"/>
        <v>1752</v>
      </c>
      <c r="B1760" s="143" t="s">
        <v>2518</v>
      </c>
      <c r="C1760" s="175" t="s">
        <v>3762</v>
      </c>
      <c r="D1760" s="37" t="s">
        <v>1474</v>
      </c>
      <c r="E1760" s="38">
        <v>29760</v>
      </c>
      <c r="F1760" s="39">
        <v>31184436</v>
      </c>
      <c r="G1760" s="39">
        <v>3718104</v>
      </c>
      <c r="H1760" s="88">
        <v>11.92</v>
      </c>
      <c r="I1760" s="47">
        <v>115433</v>
      </c>
      <c r="J1760" s="47">
        <v>121024</v>
      </c>
      <c r="K1760" s="47">
        <v>32097</v>
      </c>
      <c r="L1760" s="47">
        <v>49326</v>
      </c>
      <c r="N1760" s="3" t="str">
        <f t="shared" si="448"/>
        <v>0</v>
      </c>
      <c r="O1760" s="3" t="str">
        <f t="shared" si="449"/>
        <v>0</v>
      </c>
      <c r="P1760" s="3" t="str">
        <f t="shared" si="450"/>
        <v>0</v>
      </c>
      <c r="Q1760" s="3" t="str">
        <f t="shared" si="451"/>
        <v>0</v>
      </c>
      <c r="R1760" s="8">
        <f t="shared" si="452"/>
        <v>0</v>
      </c>
      <c r="S1760" s="6" t="str">
        <f t="shared" si="453"/>
        <v/>
      </c>
      <c r="T1760" s="6">
        <f t="shared" si="454"/>
        <v>1.0193546549952033</v>
      </c>
      <c r="V1760" s="3" t="str">
        <f t="shared" si="455"/>
        <v>PASS</v>
      </c>
      <c r="W1760" s="3" t="str">
        <f t="shared" si="456"/>
        <v>PASS</v>
      </c>
      <c r="X1760" s="3" t="str">
        <f t="shared" si="457"/>
        <v>PASS</v>
      </c>
      <c r="Y1760" s="3" t="str">
        <f t="shared" si="458"/>
        <v>PASS</v>
      </c>
      <c r="Z1760" s="3" t="str">
        <f t="shared" si="459"/>
        <v>PASS</v>
      </c>
      <c r="AA1760" s="17">
        <f t="shared" si="460"/>
        <v>3</v>
      </c>
      <c r="AB1760" s="3" t="str">
        <f t="shared" si="461"/>
        <v>A208640</v>
      </c>
      <c r="AC1760" s="13" t="str">
        <f t="shared" si="462"/>
        <v>케이비제6호스팩</v>
      </c>
    </row>
    <row r="1761" spans="1:29" hidden="1">
      <c r="A1761" s="55">
        <f t="shared" si="447"/>
        <v>1753</v>
      </c>
      <c r="B1761" s="143" t="s">
        <v>1357</v>
      </c>
      <c r="C1761" s="175" t="s">
        <v>3680</v>
      </c>
      <c r="D1761" s="37" t="s">
        <v>2286</v>
      </c>
      <c r="E1761" s="38">
        <v>36511</v>
      </c>
      <c r="F1761" s="39">
        <v>37960655</v>
      </c>
      <c r="G1761" s="39">
        <v>9331865</v>
      </c>
      <c r="H1761" s="88">
        <v>24.58</v>
      </c>
      <c r="I1761" s="47">
        <v>-1752722</v>
      </c>
      <c r="J1761" s="47">
        <v>274635</v>
      </c>
      <c r="K1761" s="47">
        <v>623243</v>
      </c>
      <c r="L1761" s="47">
        <v>-4397870</v>
      </c>
      <c r="N1761" s="3" t="str">
        <f t="shared" si="448"/>
        <v>1</v>
      </c>
      <c r="O1761" s="3" t="str">
        <f t="shared" si="449"/>
        <v>0</v>
      </c>
      <c r="P1761" s="3" t="str">
        <f t="shared" si="450"/>
        <v>0</v>
      </c>
      <c r="Q1761" s="3" t="str">
        <f t="shared" si="451"/>
        <v>1</v>
      </c>
      <c r="R1761" s="8">
        <f t="shared" si="452"/>
        <v>2</v>
      </c>
      <c r="S1761" s="6">
        <f t="shared" si="453"/>
        <v>24.58</v>
      </c>
      <c r="T1761" s="6">
        <f t="shared" si="454"/>
        <v>-13.83725860367794</v>
      </c>
      <c r="V1761" s="3" t="str">
        <f t="shared" si="455"/>
        <v>PASS</v>
      </c>
      <c r="W1761" s="3" t="str">
        <f t="shared" si="456"/>
        <v>PASS</v>
      </c>
      <c r="X1761" s="3" t="str">
        <f t="shared" si="457"/>
        <v>PASS</v>
      </c>
      <c r="Y1761" s="3" t="str">
        <f t="shared" si="458"/>
        <v>PASS</v>
      </c>
      <c r="Z1761" s="3" t="str">
        <f t="shared" si="459"/>
        <v>FAIL</v>
      </c>
      <c r="AA1761" s="17">
        <f t="shared" si="460"/>
        <v>3</v>
      </c>
      <c r="AB1761" s="3" t="str">
        <f t="shared" si="461"/>
        <v>A094970</v>
      </c>
      <c r="AC1761" s="13" t="str">
        <f t="shared" si="462"/>
        <v>제이엠티</v>
      </c>
    </row>
    <row r="1762" spans="1:29">
      <c r="A1762" s="55">
        <f t="shared" si="447"/>
        <v>1754</v>
      </c>
      <c r="B1762" s="143" t="s">
        <v>1435</v>
      </c>
      <c r="C1762" s="175" t="s">
        <v>1980</v>
      </c>
      <c r="D1762" s="37" t="s">
        <v>2294</v>
      </c>
      <c r="E1762" s="115">
        <v>27363</v>
      </c>
      <c r="F1762" s="116">
        <v>8821831</v>
      </c>
      <c r="G1762" s="116">
        <v>10581247</v>
      </c>
      <c r="H1762" s="117">
        <v>119.94</v>
      </c>
      <c r="I1762" s="118">
        <v>-275530</v>
      </c>
      <c r="J1762" s="118">
        <v>-479479</v>
      </c>
      <c r="K1762" s="118">
        <v>-281294</v>
      </c>
      <c r="L1762" s="118">
        <v>-944277</v>
      </c>
      <c r="N1762" s="3" t="str">
        <f t="shared" ref="N1762:N1825" si="463">IF(I1762&gt;N$8,"0","1")</f>
        <v>1</v>
      </c>
      <c r="O1762" s="3" t="str">
        <f t="shared" ref="O1762:O1825" si="464">IF(J1762&gt;O$8,"0","1")</f>
        <v>1</v>
      </c>
      <c r="P1762" s="3" t="str">
        <f t="shared" ref="P1762:P1825" si="465">IF(K1762&gt;P$8,"0","1")</f>
        <v>1</v>
      </c>
      <c r="Q1762" s="3" t="str">
        <f t="shared" ref="Q1762:Q1825" si="466">IF(L1762&gt;Q$8,"0","1")</f>
        <v>1</v>
      </c>
      <c r="R1762" s="8">
        <f t="shared" ref="R1762:R1825" si="467">COUNTIF(N1762:Q1762,"1")</f>
        <v>4</v>
      </c>
      <c r="S1762" s="6">
        <f t="shared" ref="S1762:S1825" si="468">IF(D1762=$W$4,"",H1762)</f>
        <v>119.94</v>
      </c>
      <c r="T1762" s="6">
        <f t="shared" ref="T1762:T1825" si="469">SUM(I1762:L1762)/F1762*100</f>
        <v>-22.450894831243083</v>
      </c>
      <c r="V1762" s="3" t="str">
        <f t="shared" ref="V1762:V1825" si="470">IF(OR(H1762=$V$3,H1762=$V$4),"FAIL","PASS")</f>
        <v>PASS</v>
      </c>
      <c r="W1762" s="3" t="str">
        <f t="shared" ref="W1762:W1825" si="471">IF(S1762="","PASS",IF(S1762&gt;$W$3,"FAIL","PASS"))</f>
        <v>PASS</v>
      </c>
      <c r="X1762" s="3" t="str">
        <f t="shared" ref="X1762:X1825" si="472">IF(AND(Y1762=$X$3,Z1762=$X$3),"FAIL","PASS")</f>
        <v>FAIL</v>
      </c>
      <c r="Y1762" s="3" t="str">
        <f t="shared" ref="Y1762:Y1825" si="473">IF(R1762=$Y$3,"FAIL","PASS")</f>
        <v>FAIL</v>
      </c>
      <c r="Z1762" s="3" t="str">
        <f t="shared" ref="Z1762:Z1825" si="474">IF(ISERROR(IF(T1762&lt;$Z$3,"FAIL","PASS")),"",IF(T1762&lt;$Z$3,"FAIL","PASS"))</f>
        <v>FAIL</v>
      </c>
      <c r="AA1762" s="17">
        <f t="shared" si="460"/>
        <v>2</v>
      </c>
      <c r="AB1762" s="3" t="str">
        <f t="shared" ref="AB1762:AB1825" si="475">B1762</f>
        <v>A109820</v>
      </c>
      <c r="AC1762" s="13" t="str">
        <f t="shared" ref="AC1762:AC1825" si="476">C1762</f>
        <v>진매트릭스</v>
      </c>
    </row>
    <row r="1763" spans="1:29" hidden="1">
      <c r="A1763" s="55">
        <f t="shared" si="447"/>
        <v>1755</v>
      </c>
      <c r="B1763" s="143" t="s">
        <v>1416</v>
      </c>
      <c r="C1763" s="175" t="s">
        <v>3780</v>
      </c>
      <c r="D1763" s="37" t="s">
        <v>2289</v>
      </c>
      <c r="E1763" s="115">
        <v>30816</v>
      </c>
      <c r="F1763" s="116">
        <v>57344158</v>
      </c>
      <c r="G1763" s="116">
        <v>15000735</v>
      </c>
      <c r="H1763" s="117">
        <v>26.16</v>
      </c>
      <c r="I1763" s="118">
        <v>239836</v>
      </c>
      <c r="J1763" s="118">
        <v>41125</v>
      </c>
      <c r="K1763" s="118">
        <v>2050789</v>
      </c>
      <c r="L1763" s="118">
        <v>283290</v>
      </c>
      <c r="N1763" s="3" t="str">
        <f t="shared" si="463"/>
        <v>0</v>
      </c>
      <c r="O1763" s="3" t="str">
        <f t="shared" si="464"/>
        <v>0</v>
      </c>
      <c r="P1763" s="3" t="str">
        <f t="shared" si="465"/>
        <v>0</v>
      </c>
      <c r="Q1763" s="3" t="str">
        <f t="shared" si="466"/>
        <v>0</v>
      </c>
      <c r="R1763" s="8">
        <f t="shared" si="467"/>
        <v>0</v>
      </c>
      <c r="S1763" s="6">
        <f t="shared" si="468"/>
        <v>26.16</v>
      </c>
      <c r="T1763" s="6">
        <f t="shared" si="469"/>
        <v>4.5602552922653432</v>
      </c>
      <c r="V1763" s="3" t="str">
        <f t="shared" si="470"/>
        <v>PASS</v>
      </c>
      <c r="W1763" s="3" t="str">
        <f t="shared" si="471"/>
        <v>PASS</v>
      </c>
      <c r="X1763" s="3" t="str">
        <f t="shared" si="472"/>
        <v>PASS</v>
      </c>
      <c r="Y1763" s="3" t="str">
        <f t="shared" si="473"/>
        <v>PASS</v>
      </c>
      <c r="Z1763" s="3" t="str">
        <f t="shared" si="474"/>
        <v>PASS</v>
      </c>
      <c r="AA1763" s="17">
        <f t="shared" si="460"/>
        <v>3</v>
      </c>
      <c r="AB1763" s="3" t="str">
        <f t="shared" si="475"/>
        <v>A103230</v>
      </c>
      <c r="AC1763" s="13" t="str">
        <f t="shared" si="476"/>
        <v>에스앤더블류</v>
      </c>
    </row>
    <row r="1764" spans="1:29" hidden="1">
      <c r="A1764" s="55">
        <f t="shared" si="447"/>
        <v>1756</v>
      </c>
      <c r="B1764" s="146" t="s">
        <v>1118</v>
      </c>
      <c r="C1764" s="176" t="s">
        <v>5747</v>
      </c>
      <c r="D1764" s="40" t="s">
        <v>2286</v>
      </c>
      <c r="E1764" s="119">
        <v>25223</v>
      </c>
      <c r="F1764" s="120">
        <v>29079490</v>
      </c>
      <c r="G1764" s="120">
        <v>18611320</v>
      </c>
      <c r="H1764" s="121">
        <v>64</v>
      </c>
      <c r="I1764" s="122">
        <v>11473170</v>
      </c>
      <c r="J1764" s="122">
        <v>-3597093</v>
      </c>
      <c r="K1764" s="122">
        <v>1463675</v>
      </c>
      <c r="L1764" s="122">
        <v>-959540</v>
      </c>
      <c r="N1764" s="3" t="str">
        <f t="shared" si="463"/>
        <v>0</v>
      </c>
      <c r="O1764" s="3" t="str">
        <f t="shared" si="464"/>
        <v>1</v>
      </c>
      <c r="P1764" s="3" t="str">
        <f t="shared" si="465"/>
        <v>0</v>
      </c>
      <c r="Q1764" s="3" t="str">
        <f t="shared" si="466"/>
        <v>1</v>
      </c>
      <c r="R1764" s="8">
        <f t="shared" si="467"/>
        <v>2</v>
      </c>
      <c r="S1764" s="6">
        <f t="shared" si="468"/>
        <v>64</v>
      </c>
      <c r="T1764" s="6">
        <f t="shared" si="469"/>
        <v>28.818290829722255</v>
      </c>
      <c r="V1764" s="3" t="str">
        <f t="shared" si="470"/>
        <v>PASS</v>
      </c>
      <c r="W1764" s="3" t="str">
        <f t="shared" si="471"/>
        <v>PASS</v>
      </c>
      <c r="X1764" s="3" t="str">
        <f t="shared" si="472"/>
        <v>PASS</v>
      </c>
      <c r="Y1764" s="3" t="str">
        <f t="shared" si="473"/>
        <v>PASS</v>
      </c>
      <c r="Z1764" s="3" t="str">
        <f t="shared" si="474"/>
        <v>PASS</v>
      </c>
      <c r="AA1764" s="17">
        <f t="shared" si="460"/>
        <v>3</v>
      </c>
      <c r="AB1764" s="3" t="str">
        <f t="shared" si="475"/>
        <v>A066110</v>
      </c>
      <c r="AC1764" s="13" t="str">
        <f t="shared" si="476"/>
        <v>한프</v>
      </c>
    </row>
    <row r="1765" spans="1:29" hidden="1">
      <c r="A1765" s="55">
        <f t="shared" si="447"/>
        <v>1757</v>
      </c>
      <c r="B1765" s="143" t="s">
        <v>2135</v>
      </c>
      <c r="C1765" s="175" t="s">
        <v>3713</v>
      </c>
      <c r="D1765" s="37" t="s">
        <v>2287</v>
      </c>
      <c r="E1765" s="115">
        <v>29331</v>
      </c>
      <c r="F1765" s="116">
        <v>16780953</v>
      </c>
      <c r="G1765" s="116">
        <v>2929233</v>
      </c>
      <c r="H1765" s="117">
        <v>17.46</v>
      </c>
      <c r="I1765" s="118">
        <v>76180</v>
      </c>
      <c r="J1765" s="118">
        <v>-12142</v>
      </c>
      <c r="K1765" s="118">
        <v>17623</v>
      </c>
      <c r="L1765" s="118">
        <v>-439279</v>
      </c>
      <c r="N1765" s="3" t="str">
        <f t="shared" si="463"/>
        <v>0</v>
      </c>
      <c r="O1765" s="3" t="str">
        <f t="shared" si="464"/>
        <v>1</v>
      </c>
      <c r="P1765" s="3" t="str">
        <f t="shared" si="465"/>
        <v>0</v>
      </c>
      <c r="Q1765" s="3" t="str">
        <f t="shared" si="466"/>
        <v>1</v>
      </c>
      <c r="R1765" s="8">
        <f t="shared" si="467"/>
        <v>2</v>
      </c>
      <c r="S1765" s="6">
        <f t="shared" si="468"/>
        <v>17.46</v>
      </c>
      <c r="T1765" s="6">
        <f t="shared" si="469"/>
        <v>-2.1310947000447471</v>
      </c>
      <c r="V1765" s="3" t="str">
        <f t="shared" si="470"/>
        <v>PASS</v>
      </c>
      <c r="W1765" s="3" t="str">
        <f t="shared" si="471"/>
        <v>PASS</v>
      </c>
      <c r="X1765" s="3" t="str">
        <f t="shared" si="472"/>
        <v>PASS</v>
      </c>
      <c r="Y1765" s="3" t="str">
        <f t="shared" si="473"/>
        <v>PASS</v>
      </c>
      <c r="Z1765" s="3" t="str">
        <f t="shared" si="474"/>
        <v>PASS</v>
      </c>
      <c r="AA1765" s="17">
        <f t="shared" si="460"/>
        <v>3</v>
      </c>
      <c r="AB1765" s="3" t="str">
        <f t="shared" si="475"/>
        <v>A134060</v>
      </c>
      <c r="AC1765" s="13" t="str">
        <f t="shared" si="476"/>
        <v>이퓨쳐</v>
      </c>
    </row>
    <row r="1766" spans="1:29">
      <c r="A1766" s="55">
        <f t="shared" si="447"/>
        <v>1758</v>
      </c>
      <c r="B1766" s="143" t="s">
        <v>1060</v>
      </c>
      <c r="C1766" s="175" t="s">
        <v>1727</v>
      </c>
      <c r="D1766" s="37" t="s">
        <v>2286</v>
      </c>
      <c r="E1766" s="115">
        <v>32474</v>
      </c>
      <c r="F1766" s="116">
        <v>18172688</v>
      </c>
      <c r="G1766" s="116">
        <v>37318164</v>
      </c>
      <c r="H1766" s="117">
        <v>205.35</v>
      </c>
      <c r="I1766" s="118">
        <v>-1068475</v>
      </c>
      <c r="J1766" s="118">
        <v>-1714987</v>
      </c>
      <c r="K1766" s="118">
        <v>-1326134</v>
      </c>
      <c r="L1766" s="118">
        <v>-3048047</v>
      </c>
      <c r="N1766" s="3" t="str">
        <f t="shared" si="463"/>
        <v>1</v>
      </c>
      <c r="O1766" s="3" t="str">
        <f t="shared" si="464"/>
        <v>1</v>
      </c>
      <c r="P1766" s="3" t="str">
        <f t="shared" si="465"/>
        <v>1</v>
      </c>
      <c r="Q1766" s="3" t="str">
        <f t="shared" si="466"/>
        <v>1</v>
      </c>
      <c r="R1766" s="8">
        <f t="shared" si="467"/>
        <v>4</v>
      </c>
      <c r="S1766" s="6">
        <f t="shared" si="468"/>
        <v>205.35</v>
      </c>
      <c r="T1766" s="6">
        <f t="shared" si="469"/>
        <v>-39.386814983011867</v>
      </c>
      <c r="V1766" s="3" t="str">
        <f t="shared" si="470"/>
        <v>PASS</v>
      </c>
      <c r="W1766" s="3" t="str">
        <f t="shared" si="471"/>
        <v>FAIL</v>
      </c>
      <c r="X1766" s="3" t="str">
        <f t="shared" si="472"/>
        <v>FAIL</v>
      </c>
      <c r="Y1766" s="3" t="str">
        <f t="shared" si="473"/>
        <v>FAIL</v>
      </c>
      <c r="Z1766" s="3" t="str">
        <f t="shared" si="474"/>
        <v>FAIL</v>
      </c>
      <c r="AA1766" s="17">
        <f t="shared" si="460"/>
        <v>1</v>
      </c>
      <c r="AB1766" s="3" t="str">
        <f t="shared" si="475"/>
        <v>A060230</v>
      </c>
      <c r="AC1766" s="13" t="str">
        <f t="shared" si="476"/>
        <v>이그잭스</v>
      </c>
    </row>
    <row r="1767" spans="1:29" hidden="1">
      <c r="A1767" s="55">
        <f t="shared" si="447"/>
        <v>1759</v>
      </c>
      <c r="B1767" s="143" t="s">
        <v>934</v>
      </c>
      <c r="C1767" s="175" t="s">
        <v>3744</v>
      </c>
      <c r="D1767" s="37" t="s">
        <v>2286</v>
      </c>
      <c r="E1767" s="115">
        <v>33785</v>
      </c>
      <c r="F1767" s="116">
        <v>38019560</v>
      </c>
      <c r="G1767" s="116">
        <v>17685328</v>
      </c>
      <c r="H1767" s="117">
        <v>46.52</v>
      </c>
      <c r="I1767" s="118">
        <v>1473848</v>
      </c>
      <c r="J1767" s="118">
        <v>2210243</v>
      </c>
      <c r="K1767" s="118">
        <v>1037403</v>
      </c>
      <c r="L1767" s="118">
        <v>-2243263</v>
      </c>
      <c r="N1767" s="3" t="str">
        <f t="shared" si="463"/>
        <v>0</v>
      </c>
      <c r="O1767" s="3" t="str">
        <f t="shared" si="464"/>
        <v>0</v>
      </c>
      <c r="P1767" s="3" t="str">
        <f t="shared" si="465"/>
        <v>0</v>
      </c>
      <c r="Q1767" s="3" t="str">
        <f t="shared" si="466"/>
        <v>1</v>
      </c>
      <c r="R1767" s="8">
        <f t="shared" si="467"/>
        <v>1</v>
      </c>
      <c r="S1767" s="6">
        <f t="shared" si="468"/>
        <v>46.52</v>
      </c>
      <c r="T1767" s="6">
        <f t="shared" si="469"/>
        <v>6.5183053144223653</v>
      </c>
      <c r="V1767" s="3" t="str">
        <f t="shared" si="470"/>
        <v>PASS</v>
      </c>
      <c r="W1767" s="3" t="str">
        <f t="shared" si="471"/>
        <v>PASS</v>
      </c>
      <c r="X1767" s="3" t="str">
        <f t="shared" si="472"/>
        <v>PASS</v>
      </c>
      <c r="Y1767" s="3" t="str">
        <f t="shared" si="473"/>
        <v>PASS</v>
      </c>
      <c r="Z1767" s="3" t="str">
        <f t="shared" si="474"/>
        <v>PASS</v>
      </c>
      <c r="AA1767" s="17">
        <f t="shared" si="460"/>
        <v>3</v>
      </c>
      <c r="AB1767" s="3" t="str">
        <f t="shared" si="475"/>
        <v>A049120</v>
      </c>
      <c r="AC1767" s="13" t="str">
        <f t="shared" si="476"/>
        <v>파인디앤씨</v>
      </c>
    </row>
    <row r="1768" spans="1:29">
      <c r="A1768" s="55">
        <f t="shared" si="447"/>
        <v>1760</v>
      </c>
      <c r="B1768" s="143" t="s">
        <v>2126</v>
      </c>
      <c r="C1768" s="175" t="s">
        <v>2127</v>
      </c>
      <c r="D1768" s="37" t="s">
        <v>2288</v>
      </c>
      <c r="E1768" s="115">
        <v>30947</v>
      </c>
      <c r="F1768" s="116">
        <v>34533150</v>
      </c>
      <c r="G1768" s="116">
        <v>59017793</v>
      </c>
      <c r="H1768" s="117">
        <v>170.9</v>
      </c>
      <c r="I1768" s="118">
        <v>-550176</v>
      </c>
      <c r="J1768" s="118">
        <v>-2772481</v>
      </c>
      <c r="K1768" s="118">
        <v>-1582037</v>
      </c>
      <c r="L1768" s="118">
        <v>-6804631</v>
      </c>
      <c r="N1768" s="3" t="str">
        <f t="shared" si="463"/>
        <v>1</v>
      </c>
      <c r="O1768" s="3" t="str">
        <f t="shared" si="464"/>
        <v>1</v>
      </c>
      <c r="P1768" s="3" t="str">
        <f t="shared" si="465"/>
        <v>1</v>
      </c>
      <c r="Q1768" s="3" t="str">
        <f t="shared" si="466"/>
        <v>1</v>
      </c>
      <c r="R1768" s="8">
        <f t="shared" si="467"/>
        <v>4</v>
      </c>
      <c r="S1768" s="6">
        <f t="shared" si="468"/>
        <v>170.9</v>
      </c>
      <c r="T1768" s="6">
        <f t="shared" si="469"/>
        <v>-33.907491786877245</v>
      </c>
      <c r="V1768" s="3" t="str">
        <f t="shared" si="470"/>
        <v>PASS</v>
      </c>
      <c r="W1768" s="3" t="str">
        <f t="shared" si="471"/>
        <v>PASS</v>
      </c>
      <c r="X1768" s="3" t="str">
        <f t="shared" si="472"/>
        <v>FAIL</v>
      </c>
      <c r="Y1768" s="3" t="str">
        <f t="shared" si="473"/>
        <v>FAIL</v>
      </c>
      <c r="Z1768" s="3" t="str">
        <f t="shared" si="474"/>
        <v>FAIL</v>
      </c>
      <c r="AA1768" s="17">
        <f t="shared" si="460"/>
        <v>2</v>
      </c>
      <c r="AB1768" s="3" t="str">
        <f t="shared" si="475"/>
        <v>A131100</v>
      </c>
      <c r="AC1768" s="13" t="str">
        <f t="shared" si="476"/>
        <v>리켐</v>
      </c>
    </row>
    <row r="1769" spans="1:29">
      <c r="A1769" s="55">
        <f t="shared" si="447"/>
        <v>1761</v>
      </c>
      <c r="B1769" s="146" t="s">
        <v>1292</v>
      </c>
      <c r="C1769" s="176" t="s">
        <v>1987</v>
      </c>
      <c r="D1769" s="40" t="s">
        <v>2286</v>
      </c>
      <c r="E1769" s="119">
        <v>52009</v>
      </c>
      <c r="F1769" s="120">
        <v>10722592</v>
      </c>
      <c r="G1769" s="120">
        <v>19724318</v>
      </c>
      <c r="H1769" s="121" t="s">
        <v>2311</v>
      </c>
      <c r="I1769" s="122">
        <v>1099455</v>
      </c>
      <c r="J1769" s="122">
        <v>-956633</v>
      </c>
      <c r="K1769" s="122">
        <v>20719</v>
      </c>
      <c r="L1769" s="122">
        <v>-10401791</v>
      </c>
      <c r="N1769" s="3" t="str">
        <f t="shared" si="463"/>
        <v>0</v>
      </c>
      <c r="O1769" s="3" t="str">
        <f t="shared" si="464"/>
        <v>1</v>
      </c>
      <c r="P1769" s="3" t="str">
        <f t="shared" si="465"/>
        <v>0</v>
      </c>
      <c r="Q1769" s="3" t="str">
        <f t="shared" si="466"/>
        <v>1</v>
      </c>
      <c r="R1769" s="8">
        <f t="shared" si="467"/>
        <v>2</v>
      </c>
      <c r="S1769" s="6" t="str">
        <f t="shared" si="468"/>
        <v>일부잠식</v>
      </c>
      <c r="T1769" s="6">
        <f t="shared" si="469"/>
        <v>-95.482976504188542</v>
      </c>
      <c r="V1769" s="3" t="str">
        <f t="shared" si="470"/>
        <v>FAIL</v>
      </c>
      <c r="W1769" s="3" t="str">
        <f t="shared" si="471"/>
        <v>FAIL</v>
      </c>
      <c r="X1769" s="3" t="str">
        <f t="shared" si="472"/>
        <v>PASS</v>
      </c>
      <c r="Y1769" s="3" t="str">
        <f t="shared" si="473"/>
        <v>PASS</v>
      </c>
      <c r="Z1769" s="3" t="str">
        <f t="shared" si="474"/>
        <v>FAIL</v>
      </c>
      <c r="AA1769" s="17">
        <f t="shared" si="460"/>
        <v>1</v>
      </c>
      <c r="AB1769" s="3" t="str">
        <f t="shared" si="475"/>
        <v>A086830</v>
      </c>
      <c r="AC1769" s="13" t="str">
        <f t="shared" si="476"/>
        <v>신양</v>
      </c>
    </row>
    <row r="1770" spans="1:29">
      <c r="A1770" s="55">
        <f t="shared" si="447"/>
        <v>1762</v>
      </c>
      <c r="B1770" s="143" t="s">
        <v>1399</v>
      </c>
      <c r="C1770" s="175" t="s">
        <v>3770</v>
      </c>
      <c r="D1770" s="37" t="s">
        <v>2287</v>
      </c>
      <c r="E1770" s="115">
        <v>31443</v>
      </c>
      <c r="F1770" s="116">
        <v>7799700</v>
      </c>
      <c r="G1770" s="116">
        <v>6759207</v>
      </c>
      <c r="H1770" s="117" t="s">
        <v>2311</v>
      </c>
      <c r="I1770" s="118">
        <v>97732</v>
      </c>
      <c r="J1770" s="118">
        <v>-565952</v>
      </c>
      <c r="K1770" s="118">
        <v>-288055</v>
      </c>
      <c r="L1770" s="118"/>
      <c r="N1770" s="3" t="str">
        <f t="shared" si="463"/>
        <v>0</v>
      </c>
      <c r="O1770" s="3" t="str">
        <f t="shared" si="464"/>
        <v>1</v>
      </c>
      <c r="P1770" s="3" t="str">
        <f t="shared" si="465"/>
        <v>1</v>
      </c>
      <c r="Q1770" s="3" t="str">
        <f t="shared" si="466"/>
        <v>1</v>
      </c>
      <c r="R1770" s="8">
        <f t="shared" si="467"/>
        <v>3</v>
      </c>
      <c r="S1770" s="6" t="str">
        <f t="shared" si="468"/>
        <v>일부잠식</v>
      </c>
      <c r="T1770" s="6">
        <f t="shared" si="469"/>
        <v>-9.6962062643435001</v>
      </c>
      <c r="V1770" s="3" t="str">
        <f t="shared" si="470"/>
        <v>FAIL</v>
      </c>
      <c r="W1770" s="3" t="str">
        <f t="shared" si="471"/>
        <v>FAIL</v>
      </c>
      <c r="X1770" s="3" t="str">
        <f t="shared" si="472"/>
        <v>PASS</v>
      </c>
      <c r="Y1770" s="3" t="str">
        <f t="shared" si="473"/>
        <v>PASS</v>
      </c>
      <c r="Z1770" s="3" t="str">
        <f t="shared" si="474"/>
        <v>PASS</v>
      </c>
      <c r="AA1770" s="17">
        <f t="shared" si="460"/>
        <v>1</v>
      </c>
      <c r="AB1770" s="3" t="str">
        <f t="shared" si="475"/>
        <v>A101140</v>
      </c>
      <c r="AC1770" s="13" t="str">
        <f t="shared" si="476"/>
        <v>아티스</v>
      </c>
    </row>
    <row r="1771" spans="1:29" hidden="1">
      <c r="A1771" s="55">
        <f t="shared" si="447"/>
        <v>1763</v>
      </c>
      <c r="B1771" s="143" t="s">
        <v>927</v>
      </c>
      <c r="C1771" s="175" t="s">
        <v>3766</v>
      </c>
      <c r="D1771" s="37" t="s">
        <v>2288</v>
      </c>
      <c r="E1771" s="115">
        <v>34050</v>
      </c>
      <c r="F1771" s="116">
        <v>52046330</v>
      </c>
      <c r="G1771" s="116">
        <v>6004198</v>
      </c>
      <c r="H1771" s="117">
        <v>11.54</v>
      </c>
      <c r="I1771" s="118">
        <v>50637</v>
      </c>
      <c r="J1771" s="118">
        <v>-754748</v>
      </c>
      <c r="K1771" s="118">
        <v>-652312</v>
      </c>
      <c r="L1771" s="118">
        <v>-3438057</v>
      </c>
      <c r="N1771" s="3" t="str">
        <f t="shared" si="463"/>
        <v>0</v>
      </c>
      <c r="O1771" s="3" t="str">
        <f t="shared" si="464"/>
        <v>1</v>
      </c>
      <c r="P1771" s="3" t="str">
        <f t="shared" si="465"/>
        <v>1</v>
      </c>
      <c r="Q1771" s="3" t="str">
        <f t="shared" si="466"/>
        <v>1</v>
      </c>
      <c r="R1771" s="8">
        <f t="shared" si="467"/>
        <v>3</v>
      </c>
      <c r="S1771" s="6">
        <f t="shared" si="468"/>
        <v>11.54</v>
      </c>
      <c r="T1771" s="6">
        <f t="shared" si="469"/>
        <v>-9.2119463562560515</v>
      </c>
      <c r="V1771" s="3" t="str">
        <f t="shared" si="470"/>
        <v>PASS</v>
      </c>
      <c r="W1771" s="3" t="str">
        <f t="shared" si="471"/>
        <v>PASS</v>
      </c>
      <c r="X1771" s="3" t="str">
        <f t="shared" si="472"/>
        <v>PASS</v>
      </c>
      <c r="Y1771" s="3" t="str">
        <f t="shared" si="473"/>
        <v>PASS</v>
      </c>
      <c r="Z1771" s="3" t="str">
        <f t="shared" si="474"/>
        <v>PASS</v>
      </c>
      <c r="AA1771" s="17">
        <f t="shared" si="460"/>
        <v>3</v>
      </c>
      <c r="AB1771" s="3" t="str">
        <f t="shared" si="475"/>
        <v>A048470</v>
      </c>
      <c r="AC1771" s="13" t="str">
        <f t="shared" si="476"/>
        <v>대동스틸</v>
      </c>
    </row>
    <row r="1772" spans="1:29" hidden="1">
      <c r="A1772" s="55">
        <f t="shared" si="447"/>
        <v>1764</v>
      </c>
      <c r="B1772" s="143" t="s">
        <v>2194</v>
      </c>
      <c r="C1772" s="175" t="s">
        <v>2270</v>
      </c>
      <c r="D1772" s="37" t="s">
        <v>2287</v>
      </c>
      <c r="E1772" s="115">
        <v>30053</v>
      </c>
      <c r="F1772" s="116">
        <v>31934015</v>
      </c>
      <c r="G1772" s="116">
        <v>60266426</v>
      </c>
      <c r="H1772" s="117">
        <v>188.72</v>
      </c>
      <c r="I1772" s="118">
        <v>-475599</v>
      </c>
      <c r="J1772" s="118">
        <v>1072555</v>
      </c>
      <c r="K1772" s="118">
        <v>44826</v>
      </c>
      <c r="L1772" s="118">
        <v>416590</v>
      </c>
      <c r="N1772" s="3" t="str">
        <f t="shared" si="463"/>
        <v>1</v>
      </c>
      <c r="O1772" s="3" t="str">
        <f t="shared" si="464"/>
        <v>0</v>
      </c>
      <c r="P1772" s="3" t="str">
        <f t="shared" si="465"/>
        <v>0</v>
      </c>
      <c r="Q1772" s="3" t="str">
        <f t="shared" si="466"/>
        <v>0</v>
      </c>
      <c r="R1772" s="8">
        <f t="shared" si="467"/>
        <v>1</v>
      </c>
      <c r="S1772" s="6">
        <f t="shared" si="468"/>
        <v>188.72</v>
      </c>
      <c r="T1772" s="6">
        <f t="shared" si="469"/>
        <v>3.3142465800182035</v>
      </c>
      <c r="V1772" s="3" t="str">
        <f t="shared" si="470"/>
        <v>PASS</v>
      </c>
      <c r="W1772" s="3" t="str">
        <f t="shared" si="471"/>
        <v>PASS</v>
      </c>
      <c r="X1772" s="3" t="str">
        <f t="shared" si="472"/>
        <v>PASS</v>
      </c>
      <c r="Y1772" s="3" t="str">
        <f t="shared" si="473"/>
        <v>PASS</v>
      </c>
      <c r="Z1772" s="3" t="str">
        <f t="shared" si="474"/>
        <v>PASS</v>
      </c>
      <c r="AA1772" s="17">
        <f t="shared" si="460"/>
        <v>3</v>
      </c>
      <c r="AB1772" s="3" t="str">
        <f t="shared" si="475"/>
        <v>A113810</v>
      </c>
      <c r="AC1772" s="13" t="str">
        <f t="shared" si="476"/>
        <v>디젠스</v>
      </c>
    </row>
    <row r="1773" spans="1:29">
      <c r="A1773" s="55">
        <f t="shared" si="447"/>
        <v>1765</v>
      </c>
      <c r="B1773" s="143" t="s">
        <v>1144</v>
      </c>
      <c r="C1773" s="175" t="s">
        <v>3802</v>
      </c>
      <c r="D1773" s="37" t="s">
        <v>2286</v>
      </c>
      <c r="E1773" s="115">
        <v>25358</v>
      </c>
      <c r="F1773" s="116">
        <v>46337441</v>
      </c>
      <c r="G1773" s="116">
        <v>1537204</v>
      </c>
      <c r="H1773" s="117">
        <v>3.32</v>
      </c>
      <c r="I1773" s="118">
        <v>-665532</v>
      </c>
      <c r="J1773" s="118">
        <v>-593459</v>
      </c>
      <c r="K1773" s="118">
        <v>-226599</v>
      </c>
      <c r="L1773" s="118">
        <v>-4174651</v>
      </c>
      <c r="N1773" s="3" t="str">
        <f t="shared" si="463"/>
        <v>1</v>
      </c>
      <c r="O1773" s="3" t="str">
        <f t="shared" si="464"/>
        <v>1</v>
      </c>
      <c r="P1773" s="3" t="str">
        <f t="shared" si="465"/>
        <v>1</v>
      </c>
      <c r="Q1773" s="3" t="str">
        <f t="shared" si="466"/>
        <v>1</v>
      </c>
      <c r="R1773" s="8">
        <f t="shared" si="467"/>
        <v>4</v>
      </c>
      <c r="S1773" s="6">
        <f t="shared" si="468"/>
        <v>3.32</v>
      </c>
      <c r="T1773" s="6">
        <f t="shared" si="469"/>
        <v>-12.215264541691027</v>
      </c>
      <c r="V1773" s="3" t="str">
        <f t="shared" si="470"/>
        <v>PASS</v>
      </c>
      <c r="W1773" s="3" t="str">
        <f t="shared" si="471"/>
        <v>PASS</v>
      </c>
      <c r="X1773" s="3" t="str">
        <f t="shared" si="472"/>
        <v>FAIL</v>
      </c>
      <c r="Y1773" s="3" t="str">
        <f t="shared" si="473"/>
        <v>FAIL</v>
      </c>
      <c r="Z1773" s="3" t="str">
        <f t="shared" si="474"/>
        <v>FAIL</v>
      </c>
      <c r="AA1773" s="17">
        <f t="shared" si="460"/>
        <v>2</v>
      </c>
      <c r="AB1773" s="3" t="str">
        <f t="shared" si="475"/>
        <v>A067770</v>
      </c>
      <c r="AC1773" s="13" t="str">
        <f t="shared" si="476"/>
        <v>세진티에스</v>
      </c>
    </row>
    <row r="1774" spans="1:29" hidden="1">
      <c r="A1774" s="55">
        <f t="shared" si="447"/>
        <v>1766</v>
      </c>
      <c r="B1774" s="146" t="s">
        <v>893</v>
      </c>
      <c r="C1774" s="176" t="s">
        <v>3740</v>
      </c>
      <c r="D1774" s="40" t="s">
        <v>2289</v>
      </c>
      <c r="E1774" s="119">
        <v>31290</v>
      </c>
      <c r="F1774" s="120">
        <v>44397114</v>
      </c>
      <c r="G1774" s="120">
        <v>37688037</v>
      </c>
      <c r="H1774" s="121">
        <v>84.89</v>
      </c>
      <c r="I1774" s="122">
        <v>-200402</v>
      </c>
      <c r="J1774" s="122">
        <v>1087830</v>
      </c>
      <c r="K1774" s="122">
        <v>-132118</v>
      </c>
      <c r="L1774" s="122">
        <v>-22383</v>
      </c>
      <c r="N1774" s="3" t="str">
        <f t="shared" si="463"/>
        <v>1</v>
      </c>
      <c r="O1774" s="3" t="str">
        <f t="shared" si="464"/>
        <v>0</v>
      </c>
      <c r="P1774" s="3" t="str">
        <f t="shared" si="465"/>
        <v>1</v>
      </c>
      <c r="Q1774" s="3" t="str">
        <f t="shared" si="466"/>
        <v>1</v>
      </c>
      <c r="R1774" s="8">
        <f t="shared" si="467"/>
        <v>3</v>
      </c>
      <c r="S1774" s="6">
        <f t="shared" si="468"/>
        <v>84.89</v>
      </c>
      <c r="T1774" s="6">
        <f t="shared" si="469"/>
        <v>1.6508437913329232</v>
      </c>
      <c r="V1774" s="3" t="str">
        <f t="shared" si="470"/>
        <v>PASS</v>
      </c>
      <c r="W1774" s="3" t="str">
        <f t="shared" si="471"/>
        <v>PASS</v>
      </c>
      <c r="X1774" s="3" t="str">
        <f t="shared" si="472"/>
        <v>PASS</v>
      </c>
      <c r="Y1774" s="3" t="str">
        <f t="shared" si="473"/>
        <v>PASS</v>
      </c>
      <c r="Z1774" s="3" t="str">
        <f t="shared" si="474"/>
        <v>PASS</v>
      </c>
      <c r="AA1774" s="17">
        <f t="shared" si="460"/>
        <v>3</v>
      </c>
      <c r="AB1774" s="3" t="str">
        <f t="shared" si="475"/>
        <v>A044780</v>
      </c>
      <c r="AC1774" s="13" t="str">
        <f t="shared" si="476"/>
        <v>에이치케이</v>
      </c>
    </row>
    <row r="1775" spans="1:29" hidden="1">
      <c r="A1775" s="55">
        <f t="shared" si="447"/>
        <v>1767</v>
      </c>
      <c r="B1775" s="143" t="s">
        <v>2522</v>
      </c>
      <c r="C1775" s="175" t="s">
        <v>3705</v>
      </c>
      <c r="D1775" s="37" t="s">
        <v>2286</v>
      </c>
      <c r="E1775" s="115">
        <v>33213</v>
      </c>
      <c r="F1775" s="116"/>
      <c r="G1775" s="116"/>
      <c r="H1775" s="117"/>
      <c r="I1775" s="118"/>
      <c r="J1775" s="118"/>
      <c r="K1775" s="118">
        <v>498257</v>
      </c>
      <c r="L1775" s="118"/>
      <c r="N1775" s="3" t="str">
        <f t="shared" si="463"/>
        <v>1</v>
      </c>
      <c r="O1775" s="3" t="str">
        <f t="shared" si="464"/>
        <v>1</v>
      </c>
      <c r="P1775" s="3" t="str">
        <f t="shared" si="465"/>
        <v>0</v>
      </c>
      <c r="Q1775" s="3" t="str">
        <f t="shared" si="466"/>
        <v>1</v>
      </c>
      <c r="R1775" s="8">
        <f t="shared" si="467"/>
        <v>3</v>
      </c>
      <c r="S1775" s="6">
        <f t="shared" si="468"/>
        <v>0</v>
      </c>
      <c r="T1775" s="6" t="e">
        <f t="shared" si="469"/>
        <v>#DIV/0!</v>
      </c>
      <c r="V1775" s="3" t="str">
        <f t="shared" si="470"/>
        <v>PASS</v>
      </c>
      <c r="W1775" s="3" t="str">
        <f t="shared" si="471"/>
        <v>PASS</v>
      </c>
      <c r="X1775" s="3" t="str">
        <f t="shared" si="472"/>
        <v>PASS</v>
      </c>
      <c r="Y1775" s="3" t="str">
        <f t="shared" si="473"/>
        <v>PASS</v>
      </c>
      <c r="Z1775" s="3" t="str">
        <f t="shared" si="474"/>
        <v/>
      </c>
      <c r="AA1775" s="17">
        <f t="shared" si="460"/>
        <v>3</v>
      </c>
      <c r="AB1775" s="3" t="str">
        <f t="shared" si="475"/>
        <v>A219130</v>
      </c>
      <c r="AC1775" s="13" t="str">
        <f t="shared" si="476"/>
        <v>타이거일렉</v>
      </c>
    </row>
    <row r="1776" spans="1:29" hidden="1">
      <c r="A1776" s="55">
        <f t="shared" si="447"/>
        <v>1768</v>
      </c>
      <c r="B1776" s="143" t="s">
        <v>1226</v>
      </c>
      <c r="C1776" s="175" t="s">
        <v>3721</v>
      </c>
      <c r="D1776" s="37" t="s">
        <v>2288</v>
      </c>
      <c r="E1776" s="115">
        <v>28496</v>
      </c>
      <c r="F1776" s="116">
        <v>49821622</v>
      </c>
      <c r="G1776" s="116">
        <v>3939858</v>
      </c>
      <c r="H1776" s="117">
        <v>7.91</v>
      </c>
      <c r="I1776" s="118">
        <v>245549</v>
      </c>
      <c r="J1776" s="118">
        <v>71126</v>
      </c>
      <c r="K1776" s="118">
        <v>-518982</v>
      </c>
      <c r="L1776" s="118">
        <v>-1454691</v>
      </c>
      <c r="N1776" s="3" t="str">
        <f t="shared" si="463"/>
        <v>0</v>
      </c>
      <c r="O1776" s="3" t="str">
        <f t="shared" si="464"/>
        <v>0</v>
      </c>
      <c r="P1776" s="3" t="str">
        <f t="shared" si="465"/>
        <v>1</v>
      </c>
      <c r="Q1776" s="3" t="str">
        <f t="shared" si="466"/>
        <v>1</v>
      </c>
      <c r="R1776" s="8">
        <f t="shared" si="467"/>
        <v>2</v>
      </c>
      <c r="S1776" s="6">
        <f t="shared" si="468"/>
        <v>7.91</v>
      </c>
      <c r="T1776" s="6">
        <f t="shared" si="469"/>
        <v>-3.325861209416265</v>
      </c>
      <c r="V1776" s="3" t="str">
        <f t="shared" si="470"/>
        <v>PASS</v>
      </c>
      <c r="W1776" s="3" t="str">
        <f t="shared" si="471"/>
        <v>PASS</v>
      </c>
      <c r="X1776" s="3" t="str">
        <f t="shared" si="472"/>
        <v>PASS</v>
      </c>
      <c r="Y1776" s="3" t="str">
        <f t="shared" si="473"/>
        <v>PASS</v>
      </c>
      <c r="Z1776" s="3" t="str">
        <f t="shared" si="474"/>
        <v>PASS</v>
      </c>
      <c r="AA1776" s="17">
        <f t="shared" si="460"/>
        <v>3</v>
      </c>
      <c r="AB1776" s="3" t="str">
        <f t="shared" si="475"/>
        <v>A079170</v>
      </c>
      <c r="AC1776" s="13" t="str">
        <f t="shared" si="476"/>
        <v>한창산업</v>
      </c>
    </row>
    <row r="1777" spans="1:29" hidden="1">
      <c r="A1777" s="55">
        <f t="shared" si="447"/>
        <v>1769</v>
      </c>
      <c r="B1777" s="143" t="s">
        <v>1326</v>
      </c>
      <c r="C1777" s="175" t="s">
        <v>3784</v>
      </c>
      <c r="D1777" s="37" t="s">
        <v>2286</v>
      </c>
      <c r="E1777" s="115">
        <v>28106</v>
      </c>
      <c r="F1777" s="116">
        <v>27130317</v>
      </c>
      <c r="G1777" s="116">
        <v>21932048</v>
      </c>
      <c r="H1777" s="117">
        <v>80.84</v>
      </c>
      <c r="I1777" s="118">
        <v>46321</v>
      </c>
      <c r="J1777" s="118">
        <v>-163631</v>
      </c>
      <c r="K1777" s="118">
        <v>-830495</v>
      </c>
      <c r="L1777" s="118">
        <v>1723031</v>
      </c>
      <c r="N1777" s="3" t="str">
        <f t="shared" si="463"/>
        <v>0</v>
      </c>
      <c r="O1777" s="3" t="str">
        <f t="shared" si="464"/>
        <v>1</v>
      </c>
      <c r="P1777" s="3" t="str">
        <f t="shared" si="465"/>
        <v>1</v>
      </c>
      <c r="Q1777" s="3" t="str">
        <f t="shared" si="466"/>
        <v>0</v>
      </c>
      <c r="R1777" s="8">
        <f t="shared" si="467"/>
        <v>2</v>
      </c>
      <c r="S1777" s="6">
        <f t="shared" si="468"/>
        <v>80.84</v>
      </c>
      <c r="T1777" s="6">
        <f t="shared" si="469"/>
        <v>2.8574159306726861</v>
      </c>
      <c r="V1777" s="3" t="str">
        <f t="shared" si="470"/>
        <v>PASS</v>
      </c>
      <c r="W1777" s="3" t="str">
        <f t="shared" si="471"/>
        <v>PASS</v>
      </c>
      <c r="X1777" s="3" t="str">
        <f t="shared" si="472"/>
        <v>PASS</v>
      </c>
      <c r="Y1777" s="3" t="str">
        <f t="shared" si="473"/>
        <v>PASS</v>
      </c>
      <c r="Z1777" s="3" t="str">
        <f t="shared" si="474"/>
        <v>PASS</v>
      </c>
      <c r="AA1777" s="17">
        <f t="shared" si="460"/>
        <v>3</v>
      </c>
      <c r="AB1777" s="3" t="str">
        <f t="shared" si="475"/>
        <v>A091440</v>
      </c>
      <c r="AC1777" s="13" t="str">
        <f t="shared" si="476"/>
        <v>텔레필드</v>
      </c>
    </row>
    <row r="1778" spans="1:29" hidden="1">
      <c r="A1778" s="55">
        <f t="shared" si="447"/>
        <v>1770</v>
      </c>
      <c r="B1778" s="143" t="s">
        <v>953</v>
      </c>
      <c r="C1778" s="175" t="s">
        <v>3790</v>
      </c>
      <c r="D1778" s="37" t="s">
        <v>2289</v>
      </c>
      <c r="E1778" s="115">
        <v>27524</v>
      </c>
      <c r="F1778" s="116">
        <v>48501419</v>
      </c>
      <c r="G1778" s="116">
        <v>53614916</v>
      </c>
      <c r="H1778" s="117">
        <v>110.54</v>
      </c>
      <c r="I1778" s="118">
        <v>207199</v>
      </c>
      <c r="J1778" s="118">
        <v>424566</v>
      </c>
      <c r="K1778" s="118">
        <v>935598</v>
      </c>
      <c r="L1778" s="118">
        <v>190403</v>
      </c>
      <c r="N1778" s="3" t="str">
        <f t="shared" si="463"/>
        <v>0</v>
      </c>
      <c r="O1778" s="3" t="str">
        <f t="shared" si="464"/>
        <v>0</v>
      </c>
      <c r="P1778" s="3" t="str">
        <f t="shared" si="465"/>
        <v>0</v>
      </c>
      <c r="Q1778" s="3" t="str">
        <f t="shared" si="466"/>
        <v>0</v>
      </c>
      <c r="R1778" s="8">
        <f t="shared" si="467"/>
        <v>0</v>
      </c>
      <c r="S1778" s="6">
        <f t="shared" si="468"/>
        <v>110.54</v>
      </c>
      <c r="T1778" s="6">
        <f t="shared" si="469"/>
        <v>3.6241537592951665</v>
      </c>
      <c r="V1778" s="3" t="str">
        <f t="shared" si="470"/>
        <v>PASS</v>
      </c>
      <c r="W1778" s="3" t="str">
        <f t="shared" si="471"/>
        <v>PASS</v>
      </c>
      <c r="X1778" s="3" t="str">
        <f t="shared" si="472"/>
        <v>PASS</v>
      </c>
      <c r="Y1778" s="3" t="str">
        <f t="shared" si="473"/>
        <v>PASS</v>
      </c>
      <c r="Z1778" s="3" t="str">
        <f t="shared" si="474"/>
        <v>PASS</v>
      </c>
      <c r="AA1778" s="17">
        <f t="shared" si="460"/>
        <v>3</v>
      </c>
      <c r="AB1778" s="3" t="str">
        <f t="shared" si="475"/>
        <v>A050760</v>
      </c>
      <c r="AC1778" s="13" t="str">
        <f t="shared" si="476"/>
        <v>에스폴리텍</v>
      </c>
    </row>
    <row r="1779" spans="1:29">
      <c r="A1779" s="55">
        <f t="shared" si="447"/>
        <v>1771</v>
      </c>
      <c r="B1779" s="146" t="s">
        <v>603</v>
      </c>
      <c r="C1779" s="176" t="s">
        <v>1947</v>
      </c>
      <c r="D1779" s="40" t="s">
        <v>2286</v>
      </c>
      <c r="E1779" s="119">
        <v>26063</v>
      </c>
      <c r="F1779" s="120">
        <v>23778958</v>
      </c>
      <c r="G1779" s="120">
        <v>15019049</v>
      </c>
      <c r="H1779" s="121">
        <v>63.16</v>
      </c>
      <c r="I1779" s="122">
        <v>-4497919</v>
      </c>
      <c r="J1779" s="122">
        <v>-1039057</v>
      </c>
      <c r="K1779" s="122">
        <v>-3175444</v>
      </c>
      <c r="L1779" s="122">
        <v>-3118081</v>
      </c>
      <c r="N1779" s="3" t="str">
        <f t="shared" si="463"/>
        <v>1</v>
      </c>
      <c r="O1779" s="3" t="str">
        <f t="shared" si="464"/>
        <v>1</v>
      </c>
      <c r="P1779" s="3" t="str">
        <f t="shared" si="465"/>
        <v>1</v>
      </c>
      <c r="Q1779" s="3" t="str">
        <f t="shared" si="466"/>
        <v>1</v>
      </c>
      <c r="R1779" s="8">
        <f t="shared" si="467"/>
        <v>4</v>
      </c>
      <c r="S1779" s="6">
        <f t="shared" si="468"/>
        <v>63.16</v>
      </c>
      <c r="T1779" s="6">
        <f t="shared" si="469"/>
        <v>-49.751973993141327</v>
      </c>
      <c r="V1779" s="3" t="str">
        <f t="shared" si="470"/>
        <v>PASS</v>
      </c>
      <c r="W1779" s="3" t="str">
        <f t="shared" si="471"/>
        <v>PASS</v>
      </c>
      <c r="X1779" s="3" t="str">
        <f t="shared" si="472"/>
        <v>FAIL</v>
      </c>
      <c r="Y1779" s="3" t="str">
        <f t="shared" si="473"/>
        <v>FAIL</v>
      </c>
      <c r="Z1779" s="3" t="str">
        <f t="shared" si="474"/>
        <v>FAIL</v>
      </c>
      <c r="AA1779" s="17">
        <f t="shared" si="460"/>
        <v>2</v>
      </c>
      <c r="AB1779" s="3" t="str">
        <f t="shared" si="475"/>
        <v>A024850</v>
      </c>
      <c r="AC1779" s="13" t="str">
        <f t="shared" si="476"/>
        <v>피에스엠씨</v>
      </c>
    </row>
    <row r="1780" spans="1:29" hidden="1">
      <c r="A1780" s="55">
        <f t="shared" si="447"/>
        <v>1772</v>
      </c>
      <c r="B1780" s="143" t="s">
        <v>1075</v>
      </c>
      <c r="C1780" s="175" t="s">
        <v>3763</v>
      </c>
      <c r="D1780" s="37" t="s">
        <v>2286</v>
      </c>
      <c r="E1780" s="115">
        <v>30376</v>
      </c>
      <c r="F1780" s="116">
        <v>2887890</v>
      </c>
      <c r="G1780" s="116">
        <v>2389633</v>
      </c>
      <c r="H1780" s="117">
        <v>82.75</v>
      </c>
      <c r="I1780" s="118">
        <v>58884</v>
      </c>
      <c r="J1780" s="118">
        <v>1546</v>
      </c>
      <c r="K1780" s="118">
        <v>-53212</v>
      </c>
      <c r="L1780" s="118">
        <v>-249676</v>
      </c>
      <c r="N1780" s="3" t="str">
        <f t="shared" si="463"/>
        <v>0</v>
      </c>
      <c r="O1780" s="3" t="str">
        <f t="shared" si="464"/>
        <v>0</v>
      </c>
      <c r="P1780" s="3" t="str">
        <f t="shared" si="465"/>
        <v>1</v>
      </c>
      <c r="Q1780" s="3" t="str">
        <f t="shared" si="466"/>
        <v>1</v>
      </c>
      <c r="R1780" s="8">
        <f t="shared" si="467"/>
        <v>2</v>
      </c>
      <c r="S1780" s="6">
        <f t="shared" si="468"/>
        <v>82.75</v>
      </c>
      <c r="T1780" s="6">
        <f t="shared" si="469"/>
        <v>-8.3956798908545682</v>
      </c>
      <c r="V1780" s="3" t="str">
        <f t="shared" si="470"/>
        <v>PASS</v>
      </c>
      <c r="W1780" s="3" t="str">
        <f t="shared" si="471"/>
        <v>PASS</v>
      </c>
      <c r="X1780" s="3" t="str">
        <f t="shared" si="472"/>
        <v>PASS</v>
      </c>
      <c r="Y1780" s="3" t="str">
        <f t="shared" si="473"/>
        <v>PASS</v>
      </c>
      <c r="Z1780" s="3" t="str">
        <f t="shared" si="474"/>
        <v>PASS</v>
      </c>
      <c r="AA1780" s="17">
        <f t="shared" si="460"/>
        <v>3</v>
      </c>
      <c r="AB1780" s="3" t="str">
        <f t="shared" si="475"/>
        <v>A060910</v>
      </c>
      <c r="AC1780" s="13" t="str">
        <f t="shared" si="476"/>
        <v>프리젠</v>
      </c>
    </row>
    <row r="1781" spans="1:29" hidden="1">
      <c r="A1781" s="55">
        <f t="shared" si="447"/>
        <v>1773</v>
      </c>
      <c r="B1781" s="143" t="s">
        <v>1329</v>
      </c>
      <c r="C1781" s="175" t="s">
        <v>3773</v>
      </c>
      <c r="D1781" s="37" t="s">
        <v>2288</v>
      </c>
      <c r="E1781" s="115">
        <v>29887</v>
      </c>
      <c r="F1781" s="116">
        <v>45450279</v>
      </c>
      <c r="G1781" s="116">
        <v>18843949</v>
      </c>
      <c r="H1781" s="117">
        <v>41.46</v>
      </c>
      <c r="I1781" s="118">
        <v>237451</v>
      </c>
      <c r="J1781" s="118">
        <v>44380</v>
      </c>
      <c r="K1781" s="118">
        <v>268505</v>
      </c>
      <c r="L1781" s="118">
        <v>-5877053</v>
      </c>
      <c r="N1781" s="3" t="str">
        <f t="shared" si="463"/>
        <v>0</v>
      </c>
      <c r="O1781" s="3" t="str">
        <f t="shared" si="464"/>
        <v>0</v>
      </c>
      <c r="P1781" s="3" t="str">
        <f t="shared" si="465"/>
        <v>0</v>
      </c>
      <c r="Q1781" s="3" t="str">
        <f t="shared" si="466"/>
        <v>1</v>
      </c>
      <c r="R1781" s="8">
        <f t="shared" si="467"/>
        <v>1</v>
      </c>
      <c r="S1781" s="6">
        <f t="shared" si="468"/>
        <v>41.46</v>
      </c>
      <c r="T1781" s="6">
        <f t="shared" si="469"/>
        <v>-11.719877451137318</v>
      </c>
      <c r="V1781" s="3" t="str">
        <f t="shared" si="470"/>
        <v>PASS</v>
      </c>
      <c r="W1781" s="3" t="str">
        <f t="shared" si="471"/>
        <v>PASS</v>
      </c>
      <c r="X1781" s="3" t="str">
        <f t="shared" si="472"/>
        <v>PASS</v>
      </c>
      <c r="Y1781" s="3" t="str">
        <f t="shared" si="473"/>
        <v>PASS</v>
      </c>
      <c r="Z1781" s="3" t="str">
        <f t="shared" si="474"/>
        <v>FAIL</v>
      </c>
      <c r="AA1781" s="17">
        <f t="shared" si="460"/>
        <v>3</v>
      </c>
      <c r="AB1781" s="3" t="str">
        <f t="shared" si="475"/>
        <v>A091970</v>
      </c>
      <c r="AC1781" s="13" t="str">
        <f t="shared" si="476"/>
        <v>나노캠텍</v>
      </c>
    </row>
    <row r="1782" spans="1:29" hidden="1">
      <c r="A1782" s="55">
        <f t="shared" si="447"/>
        <v>1774</v>
      </c>
      <c r="B1782" s="143" t="s">
        <v>1068</v>
      </c>
      <c r="C1782" s="175" t="s">
        <v>3789</v>
      </c>
      <c r="D1782" s="37" t="s">
        <v>2288</v>
      </c>
      <c r="E1782" s="115">
        <v>27900</v>
      </c>
      <c r="F1782" s="116">
        <v>45894411</v>
      </c>
      <c r="G1782" s="116">
        <v>42803825</v>
      </c>
      <c r="H1782" s="117">
        <v>93.27</v>
      </c>
      <c r="I1782" s="118">
        <v>120610</v>
      </c>
      <c r="J1782" s="118">
        <v>-2346</v>
      </c>
      <c r="K1782" s="118">
        <v>1288739</v>
      </c>
      <c r="L1782" s="118">
        <v>-3354058</v>
      </c>
      <c r="N1782" s="3" t="str">
        <f t="shared" si="463"/>
        <v>0</v>
      </c>
      <c r="O1782" s="3" t="str">
        <f t="shared" si="464"/>
        <v>1</v>
      </c>
      <c r="P1782" s="3" t="str">
        <f t="shared" si="465"/>
        <v>0</v>
      </c>
      <c r="Q1782" s="3" t="str">
        <f t="shared" si="466"/>
        <v>1</v>
      </c>
      <c r="R1782" s="8">
        <f t="shared" si="467"/>
        <v>2</v>
      </c>
      <c r="S1782" s="6">
        <f t="shared" si="468"/>
        <v>93.27</v>
      </c>
      <c r="T1782" s="6">
        <f t="shared" si="469"/>
        <v>-4.2424664737499302</v>
      </c>
      <c r="V1782" s="3" t="str">
        <f t="shared" si="470"/>
        <v>PASS</v>
      </c>
      <c r="W1782" s="3" t="str">
        <f t="shared" si="471"/>
        <v>PASS</v>
      </c>
      <c r="X1782" s="3" t="str">
        <f t="shared" si="472"/>
        <v>PASS</v>
      </c>
      <c r="Y1782" s="3" t="str">
        <f t="shared" si="473"/>
        <v>PASS</v>
      </c>
      <c r="Z1782" s="3" t="str">
        <f t="shared" si="474"/>
        <v>PASS</v>
      </c>
      <c r="AA1782" s="17">
        <f t="shared" si="460"/>
        <v>3</v>
      </c>
      <c r="AB1782" s="3" t="str">
        <f t="shared" si="475"/>
        <v>A060380</v>
      </c>
      <c r="AC1782" s="13" t="str">
        <f t="shared" si="476"/>
        <v>동양에스텍</v>
      </c>
    </row>
    <row r="1783" spans="1:29" hidden="1">
      <c r="A1783" s="55">
        <f t="shared" si="447"/>
        <v>1775</v>
      </c>
      <c r="B1783" s="143" t="s">
        <v>740</v>
      </c>
      <c r="C1783" s="175" t="s">
        <v>3791</v>
      </c>
      <c r="D1783" s="37" t="s">
        <v>2289</v>
      </c>
      <c r="E1783" s="115">
        <v>28281</v>
      </c>
      <c r="F1783" s="116">
        <v>24350337</v>
      </c>
      <c r="G1783" s="116">
        <v>9101061</v>
      </c>
      <c r="H1783" s="117">
        <v>37.380000000000003</v>
      </c>
      <c r="I1783" s="118">
        <v>1079547</v>
      </c>
      <c r="J1783" s="118">
        <v>864430</v>
      </c>
      <c r="K1783" s="118">
        <v>866901</v>
      </c>
      <c r="L1783" s="118">
        <v>409911</v>
      </c>
      <c r="N1783" s="3" t="str">
        <f t="shared" si="463"/>
        <v>0</v>
      </c>
      <c r="O1783" s="3" t="str">
        <f t="shared" si="464"/>
        <v>0</v>
      </c>
      <c r="P1783" s="3" t="str">
        <f t="shared" si="465"/>
        <v>0</v>
      </c>
      <c r="Q1783" s="3" t="str">
        <f t="shared" si="466"/>
        <v>0</v>
      </c>
      <c r="R1783" s="8">
        <f t="shared" si="467"/>
        <v>0</v>
      </c>
      <c r="S1783" s="6">
        <f t="shared" si="468"/>
        <v>37.380000000000003</v>
      </c>
      <c r="T1783" s="6">
        <f t="shared" si="469"/>
        <v>13.226876490456785</v>
      </c>
      <c r="V1783" s="3" t="str">
        <f t="shared" si="470"/>
        <v>PASS</v>
      </c>
      <c r="W1783" s="3" t="str">
        <f t="shared" si="471"/>
        <v>PASS</v>
      </c>
      <c r="X1783" s="3" t="str">
        <f t="shared" si="472"/>
        <v>PASS</v>
      </c>
      <c r="Y1783" s="3" t="str">
        <f t="shared" si="473"/>
        <v>PASS</v>
      </c>
      <c r="Z1783" s="3" t="str">
        <f t="shared" si="474"/>
        <v>PASS</v>
      </c>
      <c r="AA1783" s="17">
        <f t="shared" si="460"/>
        <v>3</v>
      </c>
      <c r="AB1783" s="3" t="str">
        <f t="shared" si="475"/>
        <v>A035200</v>
      </c>
      <c r="AC1783" s="13" t="str">
        <f t="shared" si="476"/>
        <v>프럼파스트</v>
      </c>
    </row>
    <row r="1784" spans="1:29">
      <c r="A1784" s="55">
        <f t="shared" si="447"/>
        <v>1776</v>
      </c>
      <c r="B1784" s="146" t="s">
        <v>371</v>
      </c>
      <c r="C1784" s="176" t="s">
        <v>1669</v>
      </c>
      <c r="D1784" s="40" t="s">
        <v>2289</v>
      </c>
      <c r="E1784" s="119">
        <v>34392</v>
      </c>
      <c r="F1784" s="120">
        <v>22710688</v>
      </c>
      <c r="G1784" s="120">
        <v>80061091</v>
      </c>
      <c r="H1784" s="121">
        <v>352.53</v>
      </c>
      <c r="I1784" s="122">
        <v>-1634998</v>
      </c>
      <c r="J1784" s="122">
        <v>-241621</v>
      </c>
      <c r="K1784" s="122">
        <v>-386972</v>
      </c>
      <c r="L1784" s="122">
        <v>-1480182</v>
      </c>
      <c r="N1784" s="3" t="str">
        <f t="shared" si="463"/>
        <v>1</v>
      </c>
      <c r="O1784" s="3" t="str">
        <f t="shared" si="464"/>
        <v>1</v>
      </c>
      <c r="P1784" s="3" t="str">
        <f t="shared" si="465"/>
        <v>1</v>
      </c>
      <c r="Q1784" s="3" t="str">
        <f t="shared" si="466"/>
        <v>1</v>
      </c>
      <c r="R1784" s="8">
        <f t="shared" si="467"/>
        <v>4</v>
      </c>
      <c r="S1784" s="6">
        <f t="shared" si="468"/>
        <v>352.53</v>
      </c>
      <c r="T1784" s="6">
        <f t="shared" si="469"/>
        <v>-16.484630496442911</v>
      </c>
      <c r="V1784" s="3" t="str">
        <f t="shared" si="470"/>
        <v>PASS</v>
      </c>
      <c r="W1784" s="3" t="str">
        <f t="shared" si="471"/>
        <v>FAIL</v>
      </c>
      <c r="X1784" s="3" t="str">
        <f t="shared" si="472"/>
        <v>FAIL</v>
      </c>
      <c r="Y1784" s="3" t="str">
        <f t="shared" si="473"/>
        <v>FAIL</v>
      </c>
      <c r="Z1784" s="3" t="str">
        <f t="shared" si="474"/>
        <v>FAIL</v>
      </c>
      <c r="AA1784" s="17">
        <f t="shared" si="460"/>
        <v>1</v>
      </c>
      <c r="AB1784" s="3" t="str">
        <f t="shared" si="475"/>
        <v>A009470</v>
      </c>
      <c r="AC1784" s="13" t="str">
        <f t="shared" si="476"/>
        <v>삼화전기</v>
      </c>
    </row>
    <row r="1785" spans="1:29" hidden="1">
      <c r="A1785" s="55">
        <f t="shared" si="447"/>
        <v>1777</v>
      </c>
      <c r="B1785" s="143" t="s">
        <v>1284</v>
      </c>
      <c r="C1785" s="175" t="s">
        <v>3385</v>
      </c>
      <c r="D1785" s="37" t="s">
        <v>2286</v>
      </c>
      <c r="E1785" s="115">
        <v>68719</v>
      </c>
      <c r="F1785" s="116">
        <v>42684450</v>
      </c>
      <c r="G1785" s="116">
        <v>49056579</v>
      </c>
      <c r="H1785" s="117">
        <v>114.93</v>
      </c>
      <c r="I1785" s="118">
        <v>307499</v>
      </c>
      <c r="J1785" s="118">
        <v>-2663670</v>
      </c>
      <c r="K1785" s="118">
        <v>229337</v>
      </c>
      <c r="L1785" s="118">
        <v>-10147483</v>
      </c>
      <c r="N1785" s="3" t="str">
        <f t="shared" si="463"/>
        <v>0</v>
      </c>
      <c r="O1785" s="3" t="str">
        <f t="shared" si="464"/>
        <v>1</v>
      </c>
      <c r="P1785" s="3" t="str">
        <f t="shared" si="465"/>
        <v>0</v>
      </c>
      <c r="Q1785" s="3" t="str">
        <f t="shared" si="466"/>
        <v>1</v>
      </c>
      <c r="R1785" s="8">
        <f t="shared" si="467"/>
        <v>2</v>
      </c>
      <c r="S1785" s="6">
        <f t="shared" si="468"/>
        <v>114.93</v>
      </c>
      <c r="T1785" s="6">
        <f t="shared" si="469"/>
        <v>-28.755945080702695</v>
      </c>
      <c r="V1785" s="3" t="str">
        <f t="shared" si="470"/>
        <v>PASS</v>
      </c>
      <c r="W1785" s="3" t="str">
        <f t="shared" si="471"/>
        <v>PASS</v>
      </c>
      <c r="X1785" s="3" t="str">
        <f t="shared" si="472"/>
        <v>PASS</v>
      </c>
      <c r="Y1785" s="3" t="str">
        <f t="shared" si="473"/>
        <v>PASS</v>
      </c>
      <c r="Z1785" s="3" t="str">
        <f t="shared" si="474"/>
        <v>FAIL</v>
      </c>
      <c r="AA1785" s="17">
        <f t="shared" si="460"/>
        <v>3</v>
      </c>
      <c r="AB1785" s="3" t="str">
        <f t="shared" si="475"/>
        <v>A086200</v>
      </c>
      <c r="AC1785" s="13" t="str">
        <f t="shared" si="476"/>
        <v>제이앤유글로벌</v>
      </c>
    </row>
    <row r="1786" spans="1:29" hidden="1">
      <c r="A1786" s="55">
        <f t="shared" si="447"/>
        <v>1778</v>
      </c>
      <c r="B1786" s="143" t="s">
        <v>1311</v>
      </c>
      <c r="C1786" s="175" t="s">
        <v>3805</v>
      </c>
      <c r="D1786" s="37" t="s">
        <v>2286</v>
      </c>
      <c r="E1786" s="115">
        <v>24173</v>
      </c>
      <c r="F1786" s="116">
        <v>22633295</v>
      </c>
      <c r="G1786" s="116">
        <v>28144093</v>
      </c>
      <c r="H1786" s="117">
        <v>124.35</v>
      </c>
      <c r="I1786" s="118">
        <v>1491563</v>
      </c>
      <c r="J1786" s="118">
        <v>14674</v>
      </c>
      <c r="K1786" s="118">
        <v>-2352192</v>
      </c>
      <c r="L1786" s="118">
        <v>-2697698</v>
      </c>
      <c r="N1786" s="3" t="str">
        <f t="shared" si="463"/>
        <v>0</v>
      </c>
      <c r="O1786" s="3" t="str">
        <f t="shared" si="464"/>
        <v>0</v>
      </c>
      <c r="P1786" s="3" t="str">
        <f t="shared" si="465"/>
        <v>1</v>
      </c>
      <c r="Q1786" s="3" t="str">
        <f t="shared" si="466"/>
        <v>1</v>
      </c>
      <c r="R1786" s="8">
        <f t="shared" si="467"/>
        <v>2</v>
      </c>
      <c r="S1786" s="6">
        <f t="shared" si="468"/>
        <v>124.35</v>
      </c>
      <c r="T1786" s="6">
        <f t="shared" si="469"/>
        <v>-15.656814440849201</v>
      </c>
      <c r="V1786" s="3" t="str">
        <f t="shared" si="470"/>
        <v>PASS</v>
      </c>
      <c r="W1786" s="3" t="str">
        <f t="shared" si="471"/>
        <v>PASS</v>
      </c>
      <c r="X1786" s="3" t="str">
        <f t="shared" si="472"/>
        <v>PASS</v>
      </c>
      <c r="Y1786" s="3" t="str">
        <f t="shared" si="473"/>
        <v>PASS</v>
      </c>
      <c r="Z1786" s="3" t="str">
        <f t="shared" si="474"/>
        <v>FAIL</v>
      </c>
      <c r="AA1786" s="17">
        <f t="shared" si="460"/>
        <v>3</v>
      </c>
      <c r="AB1786" s="3" t="str">
        <f t="shared" si="475"/>
        <v>A089790</v>
      </c>
      <c r="AC1786" s="13" t="str">
        <f t="shared" si="476"/>
        <v>제이티</v>
      </c>
    </row>
    <row r="1787" spans="1:29" hidden="1">
      <c r="A1787" s="55">
        <f t="shared" si="447"/>
        <v>1779</v>
      </c>
      <c r="B1787" s="143" t="s">
        <v>1280</v>
      </c>
      <c r="C1787" s="175" t="s">
        <v>3745</v>
      </c>
      <c r="D1787" s="37" t="s">
        <v>2286</v>
      </c>
      <c r="E1787" s="115">
        <v>33101</v>
      </c>
      <c r="F1787" s="116">
        <v>41506003</v>
      </c>
      <c r="G1787" s="116">
        <v>78333859</v>
      </c>
      <c r="H1787" s="117">
        <v>188.73</v>
      </c>
      <c r="I1787" s="118">
        <v>-982909</v>
      </c>
      <c r="J1787" s="118">
        <v>-1236936</v>
      </c>
      <c r="K1787" s="118">
        <v>946923</v>
      </c>
      <c r="L1787" s="118">
        <v>-743558</v>
      </c>
      <c r="N1787" s="3" t="str">
        <f t="shared" si="463"/>
        <v>1</v>
      </c>
      <c r="O1787" s="3" t="str">
        <f t="shared" si="464"/>
        <v>1</v>
      </c>
      <c r="P1787" s="3" t="str">
        <f t="shared" si="465"/>
        <v>0</v>
      </c>
      <c r="Q1787" s="3" t="str">
        <f t="shared" si="466"/>
        <v>1</v>
      </c>
      <c r="R1787" s="8">
        <f t="shared" si="467"/>
        <v>3</v>
      </c>
      <c r="S1787" s="6">
        <f t="shared" si="468"/>
        <v>188.73</v>
      </c>
      <c r="T1787" s="6">
        <f t="shared" si="469"/>
        <v>-4.858285197926671</v>
      </c>
      <c r="V1787" s="3" t="str">
        <f t="shared" si="470"/>
        <v>PASS</v>
      </c>
      <c r="W1787" s="3" t="str">
        <f t="shared" si="471"/>
        <v>PASS</v>
      </c>
      <c r="X1787" s="3" t="str">
        <f t="shared" si="472"/>
        <v>PASS</v>
      </c>
      <c r="Y1787" s="3" t="str">
        <f t="shared" si="473"/>
        <v>PASS</v>
      </c>
      <c r="Z1787" s="3" t="str">
        <f t="shared" si="474"/>
        <v>PASS</v>
      </c>
      <c r="AA1787" s="17">
        <f t="shared" si="460"/>
        <v>3</v>
      </c>
      <c r="AB1787" s="3" t="str">
        <f t="shared" si="475"/>
        <v>A085670</v>
      </c>
      <c r="AC1787" s="13" t="str">
        <f t="shared" si="476"/>
        <v>뉴프렉스</v>
      </c>
    </row>
    <row r="1788" spans="1:29">
      <c r="A1788" s="55">
        <f t="shared" si="447"/>
        <v>1780</v>
      </c>
      <c r="B1788" s="143" t="s">
        <v>395</v>
      </c>
      <c r="C1788" s="175" t="s">
        <v>1803</v>
      </c>
      <c r="D1788" s="37" t="s">
        <v>2287</v>
      </c>
      <c r="E1788" s="115">
        <v>22586</v>
      </c>
      <c r="F1788" s="116">
        <v>13863651</v>
      </c>
      <c r="G1788" s="116">
        <v>50425739</v>
      </c>
      <c r="H1788" s="117">
        <v>363.73</v>
      </c>
      <c r="I1788" s="118">
        <v>-671246</v>
      </c>
      <c r="J1788" s="118">
        <v>-296777</v>
      </c>
      <c r="K1788" s="118">
        <v>-501850</v>
      </c>
      <c r="L1788" s="118">
        <v>-1545846</v>
      </c>
      <c r="N1788" s="3" t="str">
        <f t="shared" si="463"/>
        <v>1</v>
      </c>
      <c r="O1788" s="3" t="str">
        <f t="shared" si="464"/>
        <v>1</v>
      </c>
      <c r="P1788" s="3" t="str">
        <f t="shared" si="465"/>
        <v>1</v>
      </c>
      <c r="Q1788" s="3" t="str">
        <f t="shared" si="466"/>
        <v>1</v>
      </c>
      <c r="R1788" s="8">
        <f t="shared" si="467"/>
        <v>4</v>
      </c>
      <c r="S1788" s="6">
        <f t="shared" si="468"/>
        <v>363.73</v>
      </c>
      <c r="T1788" s="6">
        <f t="shared" si="469"/>
        <v>-21.752704247964697</v>
      </c>
      <c r="V1788" s="3" t="str">
        <f t="shared" si="470"/>
        <v>PASS</v>
      </c>
      <c r="W1788" s="3" t="str">
        <f t="shared" si="471"/>
        <v>FAIL</v>
      </c>
      <c r="X1788" s="3" t="str">
        <f t="shared" si="472"/>
        <v>FAIL</v>
      </c>
      <c r="Y1788" s="3" t="str">
        <f t="shared" si="473"/>
        <v>FAIL</v>
      </c>
      <c r="Z1788" s="3" t="str">
        <f t="shared" si="474"/>
        <v>FAIL</v>
      </c>
      <c r="AA1788" s="17">
        <f t="shared" si="460"/>
        <v>1</v>
      </c>
      <c r="AB1788" s="3" t="str">
        <f t="shared" si="475"/>
        <v>A010580</v>
      </c>
      <c r="AC1788" s="13" t="str">
        <f t="shared" si="476"/>
        <v>지코</v>
      </c>
    </row>
    <row r="1789" spans="1:29">
      <c r="A1789" s="55">
        <f t="shared" si="447"/>
        <v>1781</v>
      </c>
      <c r="B1789" s="146" t="s">
        <v>511</v>
      </c>
      <c r="C1789" s="176" t="s">
        <v>1971</v>
      </c>
      <c r="D1789" s="40" t="s">
        <v>2289</v>
      </c>
      <c r="E1789" s="119">
        <v>27092</v>
      </c>
      <c r="F1789" s="120">
        <v>40508959</v>
      </c>
      <c r="G1789" s="120">
        <v>85908322</v>
      </c>
      <c r="H1789" s="121">
        <v>212.07</v>
      </c>
      <c r="I1789" s="122">
        <v>-466152</v>
      </c>
      <c r="J1789" s="122">
        <v>1419025</v>
      </c>
      <c r="K1789" s="122">
        <v>150470</v>
      </c>
      <c r="L1789" s="122">
        <v>-2020824</v>
      </c>
      <c r="N1789" s="3" t="str">
        <f t="shared" si="463"/>
        <v>1</v>
      </c>
      <c r="O1789" s="3" t="str">
        <f t="shared" si="464"/>
        <v>0</v>
      </c>
      <c r="P1789" s="3" t="str">
        <f t="shared" si="465"/>
        <v>0</v>
      </c>
      <c r="Q1789" s="3" t="str">
        <f t="shared" si="466"/>
        <v>1</v>
      </c>
      <c r="R1789" s="8">
        <f t="shared" si="467"/>
        <v>2</v>
      </c>
      <c r="S1789" s="6">
        <f t="shared" si="468"/>
        <v>212.07</v>
      </c>
      <c r="T1789" s="6">
        <f t="shared" si="469"/>
        <v>-2.2648841704374578</v>
      </c>
      <c r="V1789" s="3" t="str">
        <f t="shared" si="470"/>
        <v>PASS</v>
      </c>
      <c r="W1789" s="3" t="str">
        <f t="shared" si="471"/>
        <v>FAIL</v>
      </c>
      <c r="X1789" s="3" t="str">
        <f t="shared" si="472"/>
        <v>PASS</v>
      </c>
      <c r="Y1789" s="3" t="str">
        <f t="shared" si="473"/>
        <v>PASS</v>
      </c>
      <c r="Z1789" s="3" t="str">
        <f t="shared" si="474"/>
        <v>PASS</v>
      </c>
      <c r="AA1789" s="17">
        <f t="shared" si="460"/>
        <v>2</v>
      </c>
      <c r="AB1789" s="3" t="str">
        <f t="shared" si="475"/>
        <v>A016920</v>
      </c>
      <c r="AC1789" s="13" t="str">
        <f t="shared" si="476"/>
        <v>카스</v>
      </c>
    </row>
    <row r="1790" spans="1:29">
      <c r="A1790" s="55">
        <f t="shared" si="447"/>
        <v>1782</v>
      </c>
      <c r="B1790" s="143" t="s">
        <v>1083</v>
      </c>
      <c r="C1790" s="175" t="s">
        <v>3794</v>
      </c>
      <c r="D1790" s="37" t="s">
        <v>2287</v>
      </c>
      <c r="E1790" s="115">
        <v>27847</v>
      </c>
      <c r="F1790" s="116">
        <v>13306103</v>
      </c>
      <c r="G1790" s="116">
        <v>8970824</v>
      </c>
      <c r="H1790" s="117">
        <v>67.42</v>
      </c>
      <c r="I1790" s="118">
        <v>-2051674</v>
      </c>
      <c r="J1790" s="118">
        <v>-2342878</v>
      </c>
      <c r="K1790" s="118">
        <v>-1506734</v>
      </c>
      <c r="L1790" s="118">
        <v>-1567426</v>
      </c>
      <c r="N1790" s="3" t="str">
        <f t="shared" si="463"/>
        <v>1</v>
      </c>
      <c r="O1790" s="3" t="str">
        <f t="shared" si="464"/>
        <v>1</v>
      </c>
      <c r="P1790" s="3" t="str">
        <f t="shared" si="465"/>
        <v>1</v>
      </c>
      <c r="Q1790" s="3" t="str">
        <f t="shared" si="466"/>
        <v>1</v>
      </c>
      <c r="R1790" s="8">
        <f t="shared" si="467"/>
        <v>4</v>
      </c>
      <c r="S1790" s="6">
        <f t="shared" si="468"/>
        <v>67.42</v>
      </c>
      <c r="T1790" s="6">
        <f t="shared" si="469"/>
        <v>-56.129972840282385</v>
      </c>
      <c r="V1790" s="3" t="str">
        <f t="shared" si="470"/>
        <v>PASS</v>
      </c>
      <c r="W1790" s="3" t="str">
        <f t="shared" si="471"/>
        <v>PASS</v>
      </c>
      <c r="X1790" s="3" t="str">
        <f t="shared" si="472"/>
        <v>FAIL</v>
      </c>
      <c r="Y1790" s="3" t="str">
        <f t="shared" si="473"/>
        <v>FAIL</v>
      </c>
      <c r="Z1790" s="3" t="str">
        <f t="shared" si="474"/>
        <v>FAIL</v>
      </c>
      <c r="AA1790" s="17">
        <f t="shared" si="460"/>
        <v>2</v>
      </c>
      <c r="AB1790" s="3" t="str">
        <f t="shared" si="475"/>
        <v>A063440</v>
      </c>
      <c r="AC1790" s="13" t="str">
        <f t="shared" si="476"/>
        <v>케이디미디어</v>
      </c>
    </row>
    <row r="1791" spans="1:29" hidden="1">
      <c r="A1791" s="55">
        <f t="shared" si="447"/>
        <v>1783</v>
      </c>
      <c r="B1791" s="143" t="s">
        <v>1325</v>
      </c>
      <c r="C1791" s="175" t="s">
        <v>1968</v>
      </c>
      <c r="D1791" s="37" t="s">
        <v>2286</v>
      </c>
      <c r="E1791" s="115">
        <v>30501</v>
      </c>
      <c r="F1791" s="116">
        <v>48303555</v>
      </c>
      <c r="G1791" s="116">
        <v>34381929</v>
      </c>
      <c r="H1791" s="117">
        <v>71.180000000000007</v>
      </c>
      <c r="I1791" s="118">
        <v>807607</v>
      </c>
      <c r="J1791" s="118">
        <v>775670</v>
      </c>
      <c r="K1791" s="118">
        <v>1875582</v>
      </c>
      <c r="L1791" s="118">
        <v>368072</v>
      </c>
      <c r="N1791" s="3" t="str">
        <f t="shared" si="463"/>
        <v>0</v>
      </c>
      <c r="O1791" s="3" t="str">
        <f t="shared" si="464"/>
        <v>0</v>
      </c>
      <c r="P1791" s="3" t="str">
        <f t="shared" si="465"/>
        <v>0</v>
      </c>
      <c r="Q1791" s="3" t="str">
        <f t="shared" si="466"/>
        <v>0</v>
      </c>
      <c r="R1791" s="8">
        <f t="shared" si="467"/>
        <v>0</v>
      </c>
      <c r="S1791" s="6">
        <f t="shared" si="468"/>
        <v>71.180000000000007</v>
      </c>
      <c r="T1791" s="6">
        <f t="shared" si="469"/>
        <v>7.9226694598358236</v>
      </c>
      <c r="V1791" s="3" t="str">
        <f t="shared" si="470"/>
        <v>PASS</v>
      </c>
      <c r="W1791" s="3" t="str">
        <f t="shared" si="471"/>
        <v>PASS</v>
      </c>
      <c r="X1791" s="3" t="str">
        <f t="shared" si="472"/>
        <v>PASS</v>
      </c>
      <c r="Y1791" s="3" t="str">
        <f t="shared" si="473"/>
        <v>PASS</v>
      </c>
      <c r="Z1791" s="3" t="str">
        <f t="shared" si="474"/>
        <v>PASS</v>
      </c>
      <c r="AA1791" s="17">
        <f t="shared" si="460"/>
        <v>3</v>
      </c>
      <c r="AB1791" s="3" t="str">
        <f t="shared" si="475"/>
        <v>A091340</v>
      </c>
      <c r="AC1791" s="13" t="str">
        <f t="shared" si="476"/>
        <v>S&amp;K폴리텍</v>
      </c>
    </row>
    <row r="1792" spans="1:29" hidden="1">
      <c r="A1792" s="55">
        <f t="shared" si="447"/>
        <v>1784</v>
      </c>
      <c r="B1792" s="143" t="s">
        <v>2530</v>
      </c>
      <c r="C1792" s="175" t="s">
        <v>3801</v>
      </c>
      <c r="D1792" s="37" t="s">
        <v>2288</v>
      </c>
      <c r="E1792" s="115">
        <v>24953</v>
      </c>
      <c r="F1792" s="116">
        <v>38569996</v>
      </c>
      <c r="G1792" s="116">
        <v>9313448</v>
      </c>
      <c r="H1792" s="117">
        <v>24.15</v>
      </c>
      <c r="I1792" s="118">
        <v>210452</v>
      </c>
      <c r="J1792" s="118">
        <v>298102</v>
      </c>
      <c r="K1792" s="118">
        <v>-2787</v>
      </c>
      <c r="L1792" s="118">
        <v>159011</v>
      </c>
      <c r="N1792" s="3" t="str">
        <f t="shared" si="463"/>
        <v>0</v>
      </c>
      <c r="O1792" s="3" t="str">
        <f t="shared" si="464"/>
        <v>0</v>
      </c>
      <c r="P1792" s="3" t="str">
        <f t="shared" si="465"/>
        <v>1</v>
      </c>
      <c r="Q1792" s="3" t="str">
        <f t="shared" si="466"/>
        <v>0</v>
      </c>
      <c r="R1792" s="8">
        <f t="shared" si="467"/>
        <v>1</v>
      </c>
      <c r="S1792" s="6">
        <f t="shared" si="468"/>
        <v>24.15</v>
      </c>
      <c r="T1792" s="6">
        <f t="shared" si="469"/>
        <v>1.7235625329077038</v>
      </c>
      <c r="V1792" s="3" t="str">
        <f t="shared" si="470"/>
        <v>PASS</v>
      </c>
      <c r="W1792" s="3" t="str">
        <f t="shared" si="471"/>
        <v>PASS</v>
      </c>
      <c r="X1792" s="3" t="str">
        <f t="shared" si="472"/>
        <v>PASS</v>
      </c>
      <c r="Y1792" s="3" t="str">
        <f t="shared" si="473"/>
        <v>PASS</v>
      </c>
      <c r="Z1792" s="3" t="str">
        <f t="shared" si="474"/>
        <v>PASS</v>
      </c>
      <c r="AA1792" s="17">
        <f t="shared" si="460"/>
        <v>3</v>
      </c>
      <c r="AB1792" s="3" t="str">
        <f t="shared" si="475"/>
        <v>A060480</v>
      </c>
      <c r="AC1792" s="13" t="str">
        <f t="shared" si="476"/>
        <v>국일신동</v>
      </c>
    </row>
    <row r="1793" spans="1:29" hidden="1">
      <c r="A1793" s="55">
        <f t="shared" si="447"/>
        <v>1785</v>
      </c>
      <c r="B1793" s="143" t="s">
        <v>1285</v>
      </c>
      <c r="C1793" s="175" t="s">
        <v>3765</v>
      </c>
      <c r="D1793" s="37" t="s">
        <v>2287</v>
      </c>
      <c r="E1793" s="115">
        <v>32204</v>
      </c>
      <c r="F1793" s="116">
        <v>42986882</v>
      </c>
      <c r="G1793" s="116">
        <v>38889760</v>
      </c>
      <c r="H1793" s="117">
        <v>90.47</v>
      </c>
      <c r="I1793" s="118">
        <v>-170390</v>
      </c>
      <c r="J1793" s="118">
        <v>-1051307</v>
      </c>
      <c r="K1793" s="118">
        <v>-252729</v>
      </c>
      <c r="L1793" s="118">
        <v>1238800</v>
      </c>
      <c r="N1793" s="3" t="str">
        <f t="shared" si="463"/>
        <v>1</v>
      </c>
      <c r="O1793" s="3" t="str">
        <f t="shared" si="464"/>
        <v>1</v>
      </c>
      <c r="P1793" s="3" t="str">
        <f t="shared" si="465"/>
        <v>1</v>
      </c>
      <c r="Q1793" s="3" t="str">
        <f t="shared" si="466"/>
        <v>0</v>
      </c>
      <c r="R1793" s="8">
        <f t="shared" si="467"/>
        <v>3</v>
      </c>
      <c r="S1793" s="6">
        <f t="shared" si="468"/>
        <v>90.47</v>
      </c>
      <c r="T1793" s="6">
        <f t="shared" si="469"/>
        <v>-0.54813466117407628</v>
      </c>
      <c r="V1793" s="3" t="str">
        <f t="shared" si="470"/>
        <v>PASS</v>
      </c>
      <c r="W1793" s="3" t="str">
        <f t="shared" si="471"/>
        <v>PASS</v>
      </c>
      <c r="X1793" s="3" t="str">
        <f t="shared" si="472"/>
        <v>PASS</v>
      </c>
      <c r="Y1793" s="3" t="str">
        <f t="shared" si="473"/>
        <v>PASS</v>
      </c>
      <c r="Z1793" s="3" t="str">
        <f t="shared" si="474"/>
        <v>PASS</v>
      </c>
      <c r="AA1793" s="17">
        <f t="shared" si="460"/>
        <v>3</v>
      </c>
      <c r="AB1793" s="3" t="str">
        <f t="shared" si="475"/>
        <v>A086250</v>
      </c>
      <c r="AC1793" s="13" t="str">
        <f t="shared" si="476"/>
        <v>화신테크</v>
      </c>
    </row>
    <row r="1794" spans="1:29">
      <c r="A1794" s="55">
        <f t="shared" si="447"/>
        <v>1786</v>
      </c>
      <c r="B1794" s="146" t="s">
        <v>1241</v>
      </c>
      <c r="C1794" s="176" t="s">
        <v>1769</v>
      </c>
      <c r="D1794" s="40" t="s">
        <v>2287</v>
      </c>
      <c r="E1794" s="119">
        <v>20858</v>
      </c>
      <c r="F1794" s="120">
        <v>21356165</v>
      </c>
      <c r="G1794" s="120">
        <v>43048954</v>
      </c>
      <c r="H1794" s="121">
        <v>201.58</v>
      </c>
      <c r="I1794" s="122">
        <v>-991416</v>
      </c>
      <c r="J1794" s="122">
        <v>1556717</v>
      </c>
      <c r="K1794" s="122">
        <v>535824</v>
      </c>
      <c r="L1794" s="122">
        <v>-1657693</v>
      </c>
      <c r="N1794" s="3" t="str">
        <f t="shared" si="463"/>
        <v>1</v>
      </c>
      <c r="O1794" s="3" t="str">
        <f t="shared" si="464"/>
        <v>0</v>
      </c>
      <c r="P1794" s="3" t="str">
        <f t="shared" si="465"/>
        <v>0</v>
      </c>
      <c r="Q1794" s="3" t="str">
        <f t="shared" si="466"/>
        <v>1</v>
      </c>
      <c r="R1794" s="8">
        <f t="shared" si="467"/>
        <v>2</v>
      </c>
      <c r="S1794" s="6">
        <f t="shared" si="468"/>
        <v>201.58</v>
      </c>
      <c r="T1794" s="6">
        <f t="shared" si="469"/>
        <v>-2.6061233372190182</v>
      </c>
      <c r="V1794" s="3" t="str">
        <f t="shared" si="470"/>
        <v>PASS</v>
      </c>
      <c r="W1794" s="3" t="str">
        <f t="shared" si="471"/>
        <v>FAIL</v>
      </c>
      <c r="X1794" s="3" t="str">
        <f t="shared" si="472"/>
        <v>PASS</v>
      </c>
      <c r="Y1794" s="3" t="str">
        <f t="shared" si="473"/>
        <v>PASS</v>
      </c>
      <c r="Z1794" s="3" t="str">
        <f t="shared" si="474"/>
        <v>PASS</v>
      </c>
      <c r="AA1794" s="17">
        <f t="shared" si="460"/>
        <v>2</v>
      </c>
      <c r="AB1794" s="3" t="str">
        <f t="shared" si="475"/>
        <v>A080440</v>
      </c>
      <c r="AC1794" s="13" t="str">
        <f t="shared" si="476"/>
        <v>세진전자</v>
      </c>
    </row>
    <row r="1795" spans="1:29" hidden="1">
      <c r="A1795" s="55">
        <f t="shared" si="447"/>
        <v>1787</v>
      </c>
      <c r="B1795" s="143" t="s">
        <v>2529</v>
      </c>
      <c r="C1795" s="175" t="s">
        <v>3730</v>
      </c>
      <c r="D1795" s="37" t="s">
        <v>2286</v>
      </c>
      <c r="E1795" s="115">
        <v>31481</v>
      </c>
      <c r="F1795" s="116">
        <v>30514653</v>
      </c>
      <c r="G1795" s="116">
        <v>6491955</v>
      </c>
      <c r="H1795" s="117">
        <v>21.27</v>
      </c>
      <c r="I1795" s="118">
        <v>-442748</v>
      </c>
      <c r="J1795" s="118">
        <v>-131728</v>
      </c>
      <c r="K1795" s="118">
        <v>585465</v>
      </c>
      <c r="L1795" s="118">
        <v>1399047</v>
      </c>
      <c r="N1795" s="3" t="str">
        <f t="shared" si="463"/>
        <v>1</v>
      </c>
      <c r="O1795" s="3" t="str">
        <f t="shared" si="464"/>
        <v>1</v>
      </c>
      <c r="P1795" s="3" t="str">
        <f t="shared" si="465"/>
        <v>0</v>
      </c>
      <c r="Q1795" s="3" t="str">
        <f t="shared" si="466"/>
        <v>0</v>
      </c>
      <c r="R1795" s="8">
        <f t="shared" si="467"/>
        <v>2</v>
      </c>
      <c r="S1795" s="6">
        <f t="shared" si="468"/>
        <v>21.27</v>
      </c>
      <c r="T1795" s="6">
        <f t="shared" si="469"/>
        <v>4.6208488754566535</v>
      </c>
      <c r="V1795" s="3" t="str">
        <f t="shared" si="470"/>
        <v>PASS</v>
      </c>
      <c r="W1795" s="3" t="str">
        <f t="shared" si="471"/>
        <v>PASS</v>
      </c>
      <c r="X1795" s="3" t="str">
        <f t="shared" si="472"/>
        <v>PASS</v>
      </c>
      <c r="Y1795" s="3" t="str">
        <f t="shared" si="473"/>
        <v>PASS</v>
      </c>
      <c r="Z1795" s="3" t="str">
        <f t="shared" si="474"/>
        <v>PASS</v>
      </c>
      <c r="AA1795" s="17">
        <f t="shared" si="460"/>
        <v>3</v>
      </c>
      <c r="AB1795" s="3" t="str">
        <f t="shared" si="475"/>
        <v>A192410</v>
      </c>
      <c r="AC1795" s="13" t="str">
        <f t="shared" si="476"/>
        <v>감마누</v>
      </c>
    </row>
    <row r="1796" spans="1:29" hidden="1">
      <c r="A1796" s="55">
        <f t="shared" si="447"/>
        <v>1788</v>
      </c>
      <c r="B1796" s="143" t="s">
        <v>3700</v>
      </c>
      <c r="C1796" s="175" t="s">
        <v>3701</v>
      </c>
      <c r="D1796" s="37" t="s">
        <v>2286</v>
      </c>
      <c r="E1796" s="115">
        <v>28622</v>
      </c>
      <c r="F1796" s="116"/>
      <c r="G1796" s="116"/>
      <c r="H1796" s="117"/>
      <c r="I1796" s="118"/>
      <c r="J1796" s="118"/>
      <c r="K1796" s="118"/>
      <c r="L1796" s="118"/>
      <c r="N1796" s="3" t="str">
        <f t="shared" si="463"/>
        <v>1</v>
      </c>
      <c r="O1796" s="3" t="str">
        <f t="shared" si="464"/>
        <v>1</v>
      </c>
      <c r="P1796" s="3" t="str">
        <f t="shared" si="465"/>
        <v>1</v>
      </c>
      <c r="Q1796" s="3" t="str">
        <f t="shared" si="466"/>
        <v>1</v>
      </c>
      <c r="R1796" s="8">
        <f t="shared" si="467"/>
        <v>4</v>
      </c>
      <c r="S1796" s="6">
        <f t="shared" si="468"/>
        <v>0</v>
      </c>
      <c r="T1796" s="6" t="e">
        <f t="shared" si="469"/>
        <v>#DIV/0!</v>
      </c>
      <c r="V1796" s="3" t="str">
        <f t="shared" si="470"/>
        <v>PASS</v>
      </c>
      <c r="W1796" s="3" t="str">
        <f t="shared" si="471"/>
        <v>PASS</v>
      </c>
      <c r="X1796" s="3" t="str">
        <f t="shared" si="472"/>
        <v>PASS</v>
      </c>
      <c r="Y1796" s="3" t="str">
        <f t="shared" si="473"/>
        <v>FAIL</v>
      </c>
      <c r="Z1796" s="3" t="str">
        <f t="shared" si="474"/>
        <v/>
      </c>
      <c r="AA1796" s="17">
        <f t="shared" si="460"/>
        <v>3</v>
      </c>
      <c r="AB1796" s="3" t="str">
        <f t="shared" si="475"/>
        <v>A127160</v>
      </c>
      <c r="AC1796" s="13" t="str">
        <f t="shared" si="476"/>
        <v>매직마이크로</v>
      </c>
    </row>
    <row r="1797" spans="1:29" hidden="1">
      <c r="A1797" s="55">
        <f t="shared" si="447"/>
        <v>1789</v>
      </c>
      <c r="B1797" s="143" t="s">
        <v>1203</v>
      </c>
      <c r="C1797" s="175" t="s">
        <v>3729</v>
      </c>
      <c r="D1797" s="37" t="s">
        <v>2286</v>
      </c>
      <c r="E1797" s="115">
        <v>30859</v>
      </c>
      <c r="F1797" s="116">
        <v>35595499</v>
      </c>
      <c r="G1797" s="116">
        <v>33308683</v>
      </c>
      <c r="H1797" s="117">
        <v>93.58</v>
      </c>
      <c r="I1797" s="118">
        <v>-1232202</v>
      </c>
      <c r="J1797" s="118">
        <v>-530847</v>
      </c>
      <c r="K1797" s="118">
        <v>-145679</v>
      </c>
      <c r="L1797" s="118">
        <v>1342840</v>
      </c>
      <c r="N1797" s="3" t="str">
        <f t="shared" si="463"/>
        <v>1</v>
      </c>
      <c r="O1797" s="3" t="str">
        <f t="shared" si="464"/>
        <v>1</v>
      </c>
      <c r="P1797" s="3" t="str">
        <f t="shared" si="465"/>
        <v>1</v>
      </c>
      <c r="Q1797" s="3" t="str">
        <f t="shared" si="466"/>
        <v>0</v>
      </c>
      <c r="R1797" s="8">
        <f t="shared" si="467"/>
        <v>3</v>
      </c>
      <c r="S1797" s="6">
        <f t="shared" si="468"/>
        <v>93.58</v>
      </c>
      <c r="T1797" s="6">
        <f t="shared" si="469"/>
        <v>-1.5897740329472554</v>
      </c>
      <c r="V1797" s="3" t="str">
        <f t="shared" si="470"/>
        <v>PASS</v>
      </c>
      <c r="W1797" s="3" t="str">
        <f t="shared" si="471"/>
        <v>PASS</v>
      </c>
      <c r="X1797" s="3" t="str">
        <f t="shared" si="472"/>
        <v>PASS</v>
      </c>
      <c r="Y1797" s="3" t="str">
        <f t="shared" si="473"/>
        <v>PASS</v>
      </c>
      <c r="Z1797" s="3" t="str">
        <f t="shared" si="474"/>
        <v>PASS</v>
      </c>
      <c r="AA1797" s="17">
        <f t="shared" si="460"/>
        <v>3</v>
      </c>
      <c r="AB1797" s="3" t="str">
        <f t="shared" si="475"/>
        <v>A077280</v>
      </c>
      <c r="AC1797" s="13" t="str">
        <f t="shared" si="476"/>
        <v>한컴지엠디</v>
      </c>
    </row>
    <row r="1798" spans="1:29" hidden="1">
      <c r="A1798" s="55">
        <f t="shared" si="447"/>
        <v>1790</v>
      </c>
      <c r="B1798" s="143" t="s">
        <v>624</v>
      </c>
      <c r="C1798" s="175" t="s">
        <v>3797</v>
      </c>
      <c r="D1798" s="37" t="s">
        <v>2293</v>
      </c>
      <c r="E1798" s="115">
        <v>25920</v>
      </c>
      <c r="F1798" s="116">
        <v>16940472</v>
      </c>
      <c r="G1798" s="116">
        <v>23412634</v>
      </c>
      <c r="H1798" s="117">
        <v>138.21</v>
      </c>
      <c r="I1798" s="118">
        <v>-265472</v>
      </c>
      <c r="J1798" s="118">
        <v>117807</v>
      </c>
      <c r="K1798" s="118">
        <v>-164880</v>
      </c>
      <c r="L1798" s="118">
        <v>-2934143</v>
      </c>
      <c r="N1798" s="3" t="str">
        <f t="shared" si="463"/>
        <v>1</v>
      </c>
      <c r="O1798" s="3" t="str">
        <f t="shared" si="464"/>
        <v>0</v>
      </c>
      <c r="P1798" s="3" t="str">
        <f t="shared" si="465"/>
        <v>1</v>
      </c>
      <c r="Q1798" s="3" t="str">
        <f t="shared" si="466"/>
        <v>1</v>
      </c>
      <c r="R1798" s="8">
        <f t="shared" si="467"/>
        <v>3</v>
      </c>
      <c r="S1798" s="6">
        <f t="shared" si="468"/>
        <v>138.21</v>
      </c>
      <c r="T1798" s="6">
        <f t="shared" si="469"/>
        <v>-19.165274733785459</v>
      </c>
      <c r="V1798" s="3" t="str">
        <f t="shared" si="470"/>
        <v>PASS</v>
      </c>
      <c r="W1798" s="3" t="str">
        <f t="shared" si="471"/>
        <v>PASS</v>
      </c>
      <c r="X1798" s="3" t="str">
        <f t="shared" si="472"/>
        <v>PASS</v>
      </c>
      <c r="Y1798" s="3" t="str">
        <f t="shared" si="473"/>
        <v>PASS</v>
      </c>
      <c r="Z1798" s="3" t="str">
        <f t="shared" si="474"/>
        <v>FAIL</v>
      </c>
      <c r="AA1798" s="17">
        <f t="shared" si="460"/>
        <v>3</v>
      </c>
      <c r="AB1798" s="3" t="str">
        <f t="shared" si="475"/>
        <v>A025870</v>
      </c>
      <c r="AC1798" s="13" t="str">
        <f t="shared" si="476"/>
        <v>신라에스지</v>
      </c>
    </row>
    <row r="1799" spans="1:29" hidden="1">
      <c r="A1799" s="55">
        <f t="shared" si="447"/>
        <v>1791</v>
      </c>
      <c r="B1799" s="146" t="s">
        <v>391</v>
      </c>
      <c r="C1799" s="176" t="s">
        <v>3793</v>
      </c>
      <c r="D1799" s="40" t="s">
        <v>2289</v>
      </c>
      <c r="E1799" s="119">
        <v>27110</v>
      </c>
      <c r="F1799" s="120">
        <v>40868049</v>
      </c>
      <c r="G1799" s="120">
        <v>25235943</v>
      </c>
      <c r="H1799" s="121">
        <v>61.75</v>
      </c>
      <c r="I1799" s="122">
        <v>507300</v>
      </c>
      <c r="J1799" s="122">
        <v>947833</v>
      </c>
      <c r="K1799" s="122">
        <v>290105</v>
      </c>
      <c r="L1799" s="122">
        <v>-193089</v>
      </c>
      <c r="N1799" s="3" t="str">
        <f t="shared" si="463"/>
        <v>0</v>
      </c>
      <c r="O1799" s="3" t="str">
        <f t="shared" si="464"/>
        <v>0</v>
      </c>
      <c r="P1799" s="3" t="str">
        <f t="shared" si="465"/>
        <v>0</v>
      </c>
      <c r="Q1799" s="3" t="str">
        <f t="shared" si="466"/>
        <v>1</v>
      </c>
      <c r="R1799" s="8">
        <f t="shared" si="467"/>
        <v>1</v>
      </c>
      <c r="S1799" s="6">
        <f t="shared" si="468"/>
        <v>61.75</v>
      </c>
      <c r="T1799" s="6">
        <f t="shared" si="469"/>
        <v>3.7979522829680463</v>
      </c>
      <c r="V1799" s="3" t="str">
        <f t="shared" si="470"/>
        <v>PASS</v>
      </c>
      <c r="W1799" s="3" t="str">
        <f t="shared" si="471"/>
        <v>PASS</v>
      </c>
      <c r="X1799" s="3" t="str">
        <f t="shared" si="472"/>
        <v>PASS</v>
      </c>
      <c r="Y1799" s="3" t="str">
        <f t="shared" si="473"/>
        <v>PASS</v>
      </c>
      <c r="Z1799" s="3" t="str">
        <f t="shared" si="474"/>
        <v>PASS</v>
      </c>
      <c r="AA1799" s="17">
        <f t="shared" si="460"/>
        <v>3</v>
      </c>
      <c r="AB1799" s="3" t="str">
        <f t="shared" si="475"/>
        <v>A010240</v>
      </c>
      <c r="AC1799" s="13" t="str">
        <f t="shared" si="476"/>
        <v>흥국</v>
      </c>
    </row>
    <row r="1800" spans="1:29" hidden="1">
      <c r="A1800" s="55">
        <f t="shared" si="447"/>
        <v>1792</v>
      </c>
      <c r="B1800" s="143" t="s">
        <v>1185</v>
      </c>
      <c r="C1800" s="175" t="s">
        <v>3733</v>
      </c>
      <c r="D1800" s="37" t="s">
        <v>2289</v>
      </c>
      <c r="E1800" s="115">
        <v>29938</v>
      </c>
      <c r="F1800" s="116">
        <v>66834618</v>
      </c>
      <c r="G1800" s="116">
        <v>44372291</v>
      </c>
      <c r="H1800" s="117">
        <v>66.39</v>
      </c>
      <c r="I1800" s="118">
        <v>134028</v>
      </c>
      <c r="J1800" s="118">
        <v>373541</v>
      </c>
      <c r="K1800" s="118">
        <v>24402</v>
      </c>
      <c r="L1800" s="118">
        <v>-3057998</v>
      </c>
      <c r="N1800" s="3" t="str">
        <f t="shared" si="463"/>
        <v>0</v>
      </c>
      <c r="O1800" s="3" t="str">
        <f t="shared" si="464"/>
        <v>0</v>
      </c>
      <c r="P1800" s="3" t="str">
        <f t="shared" si="465"/>
        <v>0</v>
      </c>
      <c r="Q1800" s="3" t="str">
        <f t="shared" si="466"/>
        <v>1</v>
      </c>
      <c r="R1800" s="8">
        <f t="shared" si="467"/>
        <v>1</v>
      </c>
      <c r="S1800" s="6">
        <f t="shared" si="468"/>
        <v>66.39</v>
      </c>
      <c r="T1800" s="6">
        <f t="shared" si="469"/>
        <v>-3.7795188714926145</v>
      </c>
      <c r="V1800" s="3" t="str">
        <f t="shared" si="470"/>
        <v>PASS</v>
      </c>
      <c r="W1800" s="3" t="str">
        <f t="shared" si="471"/>
        <v>PASS</v>
      </c>
      <c r="X1800" s="3" t="str">
        <f t="shared" si="472"/>
        <v>PASS</v>
      </c>
      <c r="Y1800" s="3" t="str">
        <f t="shared" si="473"/>
        <v>PASS</v>
      </c>
      <c r="Z1800" s="3" t="str">
        <f t="shared" si="474"/>
        <v>PASS</v>
      </c>
      <c r="AA1800" s="17">
        <f t="shared" si="460"/>
        <v>3</v>
      </c>
      <c r="AB1800" s="3" t="str">
        <f t="shared" si="475"/>
        <v>A073010</v>
      </c>
      <c r="AC1800" s="13" t="str">
        <f t="shared" si="476"/>
        <v>케이에스피</v>
      </c>
    </row>
    <row r="1801" spans="1:29" hidden="1">
      <c r="A1801" s="55">
        <f t="shared" si="447"/>
        <v>1793</v>
      </c>
      <c r="B1801" s="143" t="s">
        <v>1370</v>
      </c>
      <c r="C1801" s="175" t="s">
        <v>3746</v>
      </c>
      <c r="D1801" s="37" t="s">
        <v>2289</v>
      </c>
      <c r="E1801" s="115">
        <v>33040</v>
      </c>
      <c r="F1801" s="116">
        <v>61320750</v>
      </c>
      <c r="G1801" s="116">
        <v>62812014</v>
      </c>
      <c r="H1801" s="117">
        <v>102.43</v>
      </c>
      <c r="I1801" s="118">
        <v>-1081531</v>
      </c>
      <c r="J1801" s="118">
        <v>259267</v>
      </c>
      <c r="K1801" s="118">
        <v>-354706</v>
      </c>
      <c r="L1801" s="118">
        <v>-1758565</v>
      </c>
      <c r="N1801" s="3" t="str">
        <f t="shared" si="463"/>
        <v>1</v>
      </c>
      <c r="O1801" s="3" t="str">
        <f t="shared" si="464"/>
        <v>0</v>
      </c>
      <c r="P1801" s="3" t="str">
        <f t="shared" si="465"/>
        <v>1</v>
      </c>
      <c r="Q1801" s="3" t="str">
        <f t="shared" si="466"/>
        <v>1</v>
      </c>
      <c r="R1801" s="8">
        <f t="shared" si="467"/>
        <v>3</v>
      </c>
      <c r="S1801" s="6">
        <f t="shared" si="468"/>
        <v>102.43</v>
      </c>
      <c r="T1801" s="6">
        <f t="shared" si="469"/>
        <v>-4.787180522090809</v>
      </c>
      <c r="V1801" s="3" t="str">
        <f t="shared" si="470"/>
        <v>PASS</v>
      </c>
      <c r="W1801" s="3" t="str">
        <f t="shared" si="471"/>
        <v>PASS</v>
      </c>
      <c r="X1801" s="3" t="str">
        <f t="shared" si="472"/>
        <v>PASS</v>
      </c>
      <c r="Y1801" s="3" t="str">
        <f t="shared" si="473"/>
        <v>PASS</v>
      </c>
      <c r="Z1801" s="3" t="str">
        <f t="shared" si="474"/>
        <v>PASS</v>
      </c>
      <c r="AA1801" s="17">
        <f t="shared" si="460"/>
        <v>3</v>
      </c>
      <c r="AB1801" s="3" t="str">
        <f t="shared" si="475"/>
        <v>A096350</v>
      </c>
      <c r="AC1801" s="13" t="str">
        <f t="shared" si="476"/>
        <v>대창솔루션</v>
      </c>
    </row>
    <row r="1802" spans="1:29" hidden="1">
      <c r="A1802" s="55">
        <f t="shared" si="447"/>
        <v>1794</v>
      </c>
      <c r="B1802" s="143" t="s">
        <v>1248</v>
      </c>
      <c r="C1802" s="175" t="s">
        <v>3796</v>
      </c>
      <c r="D1802" s="37" t="s">
        <v>2286</v>
      </c>
      <c r="E1802" s="115">
        <v>25920</v>
      </c>
      <c r="F1802" s="116">
        <v>34980909</v>
      </c>
      <c r="G1802" s="116">
        <v>3277667</v>
      </c>
      <c r="H1802" s="117">
        <v>9.3699999999999992</v>
      </c>
      <c r="I1802" s="118">
        <v>289931</v>
      </c>
      <c r="J1802" s="118">
        <v>18463</v>
      </c>
      <c r="K1802" s="118">
        <v>46422</v>
      </c>
      <c r="L1802" s="118">
        <v>87957</v>
      </c>
      <c r="N1802" s="3" t="str">
        <f t="shared" si="463"/>
        <v>0</v>
      </c>
      <c r="O1802" s="3" t="str">
        <f t="shared" si="464"/>
        <v>0</v>
      </c>
      <c r="P1802" s="3" t="str">
        <f t="shared" si="465"/>
        <v>0</v>
      </c>
      <c r="Q1802" s="3" t="str">
        <f t="shared" si="466"/>
        <v>0</v>
      </c>
      <c r="R1802" s="8">
        <f t="shared" si="467"/>
        <v>0</v>
      </c>
      <c r="S1802" s="6">
        <f t="shared" si="468"/>
        <v>9.3699999999999992</v>
      </c>
      <c r="T1802" s="6">
        <f t="shared" si="469"/>
        <v>1.2657561300079423</v>
      </c>
      <c r="V1802" s="3" t="str">
        <f t="shared" si="470"/>
        <v>PASS</v>
      </c>
      <c r="W1802" s="3" t="str">
        <f t="shared" si="471"/>
        <v>PASS</v>
      </c>
      <c r="X1802" s="3" t="str">
        <f t="shared" si="472"/>
        <v>PASS</v>
      </c>
      <c r="Y1802" s="3" t="str">
        <f t="shared" si="473"/>
        <v>PASS</v>
      </c>
      <c r="Z1802" s="3" t="str">
        <f t="shared" si="474"/>
        <v>PASS</v>
      </c>
      <c r="AA1802" s="17">
        <f t="shared" si="460"/>
        <v>3</v>
      </c>
      <c r="AB1802" s="3" t="str">
        <f t="shared" si="475"/>
        <v>A081970</v>
      </c>
      <c r="AC1802" s="13" t="str">
        <f t="shared" si="476"/>
        <v>한솔넥스지</v>
      </c>
    </row>
    <row r="1803" spans="1:29" hidden="1">
      <c r="A1803" s="55">
        <f t="shared" ref="A1803:A1866" si="477">+A1802+1</f>
        <v>1795</v>
      </c>
      <c r="B1803" s="143" t="s">
        <v>1314</v>
      </c>
      <c r="C1803" s="175" t="s">
        <v>3760</v>
      </c>
      <c r="D1803" s="37" t="s">
        <v>2287</v>
      </c>
      <c r="E1803" s="115">
        <v>32887</v>
      </c>
      <c r="F1803" s="116">
        <v>36866298</v>
      </c>
      <c r="G1803" s="116">
        <v>58736951</v>
      </c>
      <c r="H1803" s="117">
        <v>159.32</v>
      </c>
      <c r="I1803" s="118">
        <v>-1989056</v>
      </c>
      <c r="J1803" s="118">
        <v>1532793</v>
      </c>
      <c r="K1803" s="118">
        <v>1828698</v>
      </c>
      <c r="L1803" s="118">
        <v>-1136523</v>
      </c>
      <c r="N1803" s="3" t="str">
        <f t="shared" si="463"/>
        <v>1</v>
      </c>
      <c r="O1803" s="3" t="str">
        <f t="shared" si="464"/>
        <v>0</v>
      </c>
      <c r="P1803" s="3" t="str">
        <f t="shared" si="465"/>
        <v>0</v>
      </c>
      <c r="Q1803" s="3" t="str">
        <f t="shared" si="466"/>
        <v>1</v>
      </c>
      <c r="R1803" s="8">
        <f t="shared" si="467"/>
        <v>2</v>
      </c>
      <c r="S1803" s="6">
        <f t="shared" si="468"/>
        <v>159.32</v>
      </c>
      <c r="T1803" s="6">
        <f t="shared" si="469"/>
        <v>0.63991236657393691</v>
      </c>
      <c r="V1803" s="3" t="str">
        <f t="shared" si="470"/>
        <v>PASS</v>
      </c>
      <c r="W1803" s="3" t="str">
        <f t="shared" si="471"/>
        <v>PASS</v>
      </c>
      <c r="X1803" s="3" t="str">
        <f t="shared" si="472"/>
        <v>PASS</v>
      </c>
      <c r="Y1803" s="3" t="str">
        <f t="shared" si="473"/>
        <v>PASS</v>
      </c>
      <c r="Z1803" s="3" t="str">
        <f t="shared" si="474"/>
        <v>PASS</v>
      </c>
      <c r="AA1803" s="17">
        <f t="shared" si="460"/>
        <v>3</v>
      </c>
      <c r="AB1803" s="3" t="str">
        <f t="shared" si="475"/>
        <v>A090150</v>
      </c>
      <c r="AC1803" s="13" t="str">
        <f t="shared" si="476"/>
        <v>광진윈텍</v>
      </c>
    </row>
    <row r="1804" spans="1:29">
      <c r="A1804" s="55">
        <f t="shared" si="477"/>
        <v>1796</v>
      </c>
      <c r="B1804" s="146" t="s">
        <v>776</v>
      </c>
      <c r="C1804" s="176" t="s">
        <v>1986</v>
      </c>
      <c r="D1804" s="40" t="s">
        <v>2288</v>
      </c>
      <c r="E1804" s="119">
        <v>32039</v>
      </c>
      <c r="F1804" s="120">
        <v>18541528</v>
      </c>
      <c r="G1804" s="120">
        <v>22095377</v>
      </c>
      <c r="H1804" s="121">
        <v>119.17</v>
      </c>
      <c r="I1804" s="122">
        <v>-1876841</v>
      </c>
      <c r="J1804" s="122">
        <v>-2424068</v>
      </c>
      <c r="K1804" s="122">
        <v>-4753097</v>
      </c>
      <c r="L1804" s="122">
        <v>-4980227</v>
      </c>
      <c r="N1804" s="3" t="str">
        <f t="shared" si="463"/>
        <v>1</v>
      </c>
      <c r="O1804" s="3" t="str">
        <f t="shared" si="464"/>
        <v>1</v>
      </c>
      <c r="P1804" s="3" t="str">
        <f t="shared" si="465"/>
        <v>1</v>
      </c>
      <c r="Q1804" s="3" t="str">
        <f t="shared" si="466"/>
        <v>1</v>
      </c>
      <c r="R1804" s="8">
        <f t="shared" si="467"/>
        <v>4</v>
      </c>
      <c r="S1804" s="6">
        <f t="shared" si="468"/>
        <v>119.17</v>
      </c>
      <c r="T1804" s="6">
        <f t="shared" si="469"/>
        <v>-75.690811458473107</v>
      </c>
      <c r="V1804" s="3" t="str">
        <f t="shared" si="470"/>
        <v>PASS</v>
      </c>
      <c r="W1804" s="3" t="str">
        <f t="shared" si="471"/>
        <v>PASS</v>
      </c>
      <c r="X1804" s="3" t="str">
        <f t="shared" si="472"/>
        <v>FAIL</v>
      </c>
      <c r="Y1804" s="3" t="str">
        <f t="shared" si="473"/>
        <v>FAIL</v>
      </c>
      <c r="Z1804" s="3" t="str">
        <f t="shared" si="474"/>
        <v>FAIL</v>
      </c>
      <c r="AA1804" s="17">
        <f t="shared" si="460"/>
        <v>2</v>
      </c>
      <c r="AB1804" s="3" t="str">
        <f t="shared" si="475"/>
        <v>A036620</v>
      </c>
      <c r="AC1804" s="13" t="str">
        <f t="shared" si="476"/>
        <v>버추얼텍</v>
      </c>
    </row>
    <row r="1805" spans="1:29">
      <c r="A1805" s="55">
        <f t="shared" si="477"/>
        <v>1797</v>
      </c>
      <c r="B1805" s="143" t="s">
        <v>2133</v>
      </c>
      <c r="C1805" s="175" t="s">
        <v>2134</v>
      </c>
      <c r="D1805" s="37" t="s">
        <v>2286</v>
      </c>
      <c r="E1805" s="115">
        <v>21150</v>
      </c>
      <c r="F1805" s="116">
        <v>27021672</v>
      </c>
      <c r="G1805" s="116">
        <v>24423805</v>
      </c>
      <c r="H1805" s="117">
        <v>90.39</v>
      </c>
      <c r="I1805" s="118">
        <v>-267300</v>
      </c>
      <c r="J1805" s="118">
        <v>-1422045</v>
      </c>
      <c r="K1805" s="118">
        <v>-907774</v>
      </c>
      <c r="L1805" s="118">
        <v>-5951140</v>
      </c>
      <c r="N1805" s="3" t="str">
        <f t="shared" si="463"/>
        <v>1</v>
      </c>
      <c r="O1805" s="3" t="str">
        <f t="shared" si="464"/>
        <v>1</v>
      </c>
      <c r="P1805" s="3" t="str">
        <f t="shared" si="465"/>
        <v>1</v>
      </c>
      <c r="Q1805" s="3" t="str">
        <f t="shared" si="466"/>
        <v>1</v>
      </c>
      <c r="R1805" s="8">
        <f t="shared" si="467"/>
        <v>4</v>
      </c>
      <c r="S1805" s="6">
        <f t="shared" si="468"/>
        <v>90.39</v>
      </c>
      <c r="T1805" s="6">
        <f t="shared" si="469"/>
        <v>-31.63482629794337</v>
      </c>
      <c r="V1805" s="3" t="str">
        <f t="shared" si="470"/>
        <v>PASS</v>
      </c>
      <c r="W1805" s="3" t="str">
        <f t="shared" si="471"/>
        <v>PASS</v>
      </c>
      <c r="X1805" s="3" t="str">
        <f t="shared" si="472"/>
        <v>FAIL</v>
      </c>
      <c r="Y1805" s="3" t="str">
        <f t="shared" si="473"/>
        <v>FAIL</v>
      </c>
      <c r="Z1805" s="3" t="str">
        <f t="shared" si="474"/>
        <v>FAIL</v>
      </c>
      <c r="AA1805" s="17">
        <f t="shared" si="460"/>
        <v>2</v>
      </c>
      <c r="AB1805" s="3" t="str">
        <f t="shared" si="475"/>
        <v>A131400</v>
      </c>
      <c r="AC1805" s="13" t="str">
        <f t="shared" si="476"/>
        <v>액트</v>
      </c>
    </row>
    <row r="1806" spans="1:29">
      <c r="A1806" s="55">
        <f t="shared" si="477"/>
        <v>1798</v>
      </c>
      <c r="B1806" s="143" t="s">
        <v>1103</v>
      </c>
      <c r="C1806" s="175" t="s">
        <v>1982</v>
      </c>
      <c r="D1806" s="37" t="s">
        <v>2286</v>
      </c>
      <c r="E1806" s="115">
        <v>24178</v>
      </c>
      <c r="F1806" s="116">
        <v>12051066</v>
      </c>
      <c r="G1806" s="116">
        <v>24321823</v>
      </c>
      <c r="H1806" s="117">
        <v>201.82</v>
      </c>
      <c r="I1806" s="118">
        <v>-1964268</v>
      </c>
      <c r="J1806" s="118">
        <v>-344651</v>
      </c>
      <c r="K1806" s="118">
        <v>442168</v>
      </c>
      <c r="L1806" s="118">
        <v>1874778</v>
      </c>
      <c r="N1806" s="3" t="str">
        <f t="shared" si="463"/>
        <v>1</v>
      </c>
      <c r="O1806" s="3" t="str">
        <f t="shared" si="464"/>
        <v>1</v>
      </c>
      <c r="P1806" s="3" t="str">
        <f t="shared" si="465"/>
        <v>0</v>
      </c>
      <c r="Q1806" s="3" t="str">
        <f t="shared" si="466"/>
        <v>0</v>
      </c>
      <c r="R1806" s="8">
        <f t="shared" si="467"/>
        <v>2</v>
      </c>
      <c r="S1806" s="6">
        <f t="shared" si="468"/>
        <v>201.82</v>
      </c>
      <c r="T1806" s="6">
        <f t="shared" si="469"/>
        <v>6.6608215406006407E-2</v>
      </c>
      <c r="V1806" s="3" t="str">
        <f t="shared" si="470"/>
        <v>PASS</v>
      </c>
      <c r="W1806" s="3" t="str">
        <f t="shared" si="471"/>
        <v>FAIL</v>
      </c>
      <c r="X1806" s="3" t="str">
        <f t="shared" si="472"/>
        <v>PASS</v>
      </c>
      <c r="Y1806" s="3" t="str">
        <f t="shared" si="473"/>
        <v>PASS</v>
      </c>
      <c r="Z1806" s="3" t="str">
        <f t="shared" si="474"/>
        <v>PASS</v>
      </c>
      <c r="AA1806" s="17">
        <f t="shared" si="460"/>
        <v>2</v>
      </c>
      <c r="AB1806" s="3" t="str">
        <f t="shared" si="475"/>
        <v>A065440</v>
      </c>
      <c r="AC1806" s="13" t="str">
        <f t="shared" si="476"/>
        <v>이루온</v>
      </c>
    </row>
    <row r="1807" spans="1:29" hidden="1">
      <c r="A1807" s="55">
        <f t="shared" si="477"/>
        <v>1799</v>
      </c>
      <c r="B1807" s="143" t="s">
        <v>67</v>
      </c>
      <c r="C1807" s="175" t="s">
        <v>3783</v>
      </c>
      <c r="D1807" s="37" t="s">
        <v>2287</v>
      </c>
      <c r="E1807" s="115">
        <v>27968</v>
      </c>
      <c r="F1807" s="116">
        <v>31762158</v>
      </c>
      <c r="G1807" s="116">
        <v>11887900</v>
      </c>
      <c r="H1807" s="117">
        <v>37.43</v>
      </c>
      <c r="I1807" s="118">
        <v>-325788</v>
      </c>
      <c r="J1807" s="118">
        <v>487986</v>
      </c>
      <c r="K1807" s="118">
        <v>153634</v>
      </c>
      <c r="L1807" s="118">
        <v>360270</v>
      </c>
      <c r="N1807" s="3" t="str">
        <f t="shared" si="463"/>
        <v>1</v>
      </c>
      <c r="O1807" s="3" t="str">
        <f t="shared" si="464"/>
        <v>0</v>
      </c>
      <c r="P1807" s="3" t="str">
        <f t="shared" si="465"/>
        <v>0</v>
      </c>
      <c r="Q1807" s="3" t="str">
        <f t="shared" si="466"/>
        <v>0</v>
      </c>
      <c r="R1807" s="8">
        <f t="shared" si="467"/>
        <v>1</v>
      </c>
      <c r="S1807" s="6">
        <f t="shared" si="468"/>
        <v>37.43</v>
      </c>
      <c r="T1807" s="6">
        <f t="shared" si="469"/>
        <v>2.1286399998388017</v>
      </c>
      <c r="V1807" s="3" t="str">
        <f t="shared" si="470"/>
        <v>PASS</v>
      </c>
      <c r="W1807" s="3" t="str">
        <f t="shared" si="471"/>
        <v>PASS</v>
      </c>
      <c r="X1807" s="3" t="str">
        <f t="shared" si="472"/>
        <v>PASS</v>
      </c>
      <c r="Y1807" s="3" t="str">
        <f t="shared" si="473"/>
        <v>PASS</v>
      </c>
      <c r="Z1807" s="3" t="str">
        <f t="shared" si="474"/>
        <v>PASS</v>
      </c>
      <c r="AA1807" s="17">
        <f t="shared" si="460"/>
        <v>3</v>
      </c>
      <c r="AB1807" s="3" t="str">
        <f t="shared" si="475"/>
        <v>A001420</v>
      </c>
      <c r="AC1807" s="13" t="str">
        <f t="shared" si="476"/>
        <v>태원물산</v>
      </c>
    </row>
    <row r="1808" spans="1:29" hidden="1">
      <c r="A1808" s="55">
        <f t="shared" si="477"/>
        <v>1800</v>
      </c>
      <c r="B1808" s="143" t="s">
        <v>1269</v>
      </c>
      <c r="C1808" s="175" t="s">
        <v>3787</v>
      </c>
      <c r="D1808" s="37" t="s">
        <v>2289</v>
      </c>
      <c r="E1808" s="115">
        <v>28700</v>
      </c>
      <c r="F1808" s="116">
        <v>26412919</v>
      </c>
      <c r="G1808" s="116">
        <v>15533562</v>
      </c>
      <c r="H1808" s="117">
        <v>58.81</v>
      </c>
      <c r="I1808" s="118">
        <v>543418</v>
      </c>
      <c r="J1808" s="118">
        <v>656445</v>
      </c>
      <c r="K1808" s="118">
        <v>144436</v>
      </c>
      <c r="L1808" s="118">
        <v>694675</v>
      </c>
      <c r="N1808" s="3" t="str">
        <f t="shared" si="463"/>
        <v>0</v>
      </c>
      <c r="O1808" s="3" t="str">
        <f t="shared" si="464"/>
        <v>0</v>
      </c>
      <c r="P1808" s="3" t="str">
        <f t="shared" si="465"/>
        <v>0</v>
      </c>
      <c r="Q1808" s="3" t="str">
        <f t="shared" si="466"/>
        <v>0</v>
      </c>
      <c r="R1808" s="8">
        <f t="shared" si="467"/>
        <v>0</v>
      </c>
      <c r="S1808" s="6">
        <f t="shared" si="468"/>
        <v>58.81</v>
      </c>
      <c r="T1808" s="6">
        <f t="shared" si="469"/>
        <v>7.7196087263206312</v>
      </c>
      <c r="V1808" s="3" t="str">
        <f t="shared" si="470"/>
        <v>PASS</v>
      </c>
      <c r="W1808" s="3" t="str">
        <f t="shared" si="471"/>
        <v>PASS</v>
      </c>
      <c r="X1808" s="3" t="str">
        <f t="shared" si="472"/>
        <v>PASS</v>
      </c>
      <c r="Y1808" s="3" t="str">
        <f t="shared" si="473"/>
        <v>PASS</v>
      </c>
      <c r="Z1808" s="3" t="str">
        <f t="shared" si="474"/>
        <v>PASS</v>
      </c>
      <c r="AA1808" s="17">
        <f t="shared" si="460"/>
        <v>3</v>
      </c>
      <c r="AB1808" s="3" t="str">
        <f t="shared" si="475"/>
        <v>A084180</v>
      </c>
      <c r="AC1808" s="13" t="str">
        <f t="shared" si="476"/>
        <v>수성</v>
      </c>
    </row>
    <row r="1809" spans="1:29" hidden="1">
      <c r="A1809" s="55">
        <f t="shared" si="477"/>
        <v>1801</v>
      </c>
      <c r="B1809" s="146" t="s">
        <v>5748</v>
      </c>
      <c r="C1809" s="176" t="s">
        <v>5749</v>
      </c>
      <c r="D1809" s="40" t="s">
        <v>1474</v>
      </c>
      <c r="E1809" s="119"/>
      <c r="F1809" s="120"/>
      <c r="G1809" s="120"/>
      <c r="H1809" s="121"/>
      <c r="I1809" s="122"/>
      <c r="J1809" s="122"/>
      <c r="K1809" s="122"/>
      <c r="L1809" s="122"/>
      <c r="N1809" s="3" t="str">
        <f t="shared" si="463"/>
        <v>1</v>
      </c>
      <c r="O1809" s="3" t="str">
        <f t="shared" si="464"/>
        <v>1</v>
      </c>
      <c r="P1809" s="3" t="str">
        <f t="shared" si="465"/>
        <v>1</v>
      </c>
      <c r="Q1809" s="3" t="str">
        <f t="shared" si="466"/>
        <v>1</v>
      </c>
      <c r="R1809" s="8">
        <f t="shared" si="467"/>
        <v>4</v>
      </c>
      <c r="S1809" s="6" t="str">
        <f t="shared" si="468"/>
        <v/>
      </c>
      <c r="T1809" s="6" t="e">
        <f t="shared" si="469"/>
        <v>#DIV/0!</v>
      </c>
      <c r="V1809" s="3" t="str">
        <f t="shared" si="470"/>
        <v>PASS</v>
      </c>
      <c r="W1809" s="3" t="str">
        <f t="shared" si="471"/>
        <v>PASS</v>
      </c>
      <c r="X1809" s="3" t="str">
        <f t="shared" si="472"/>
        <v>PASS</v>
      </c>
      <c r="Y1809" s="3" t="str">
        <f t="shared" si="473"/>
        <v>FAIL</v>
      </c>
      <c r="Z1809" s="3" t="str">
        <f t="shared" si="474"/>
        <v/>
      </c>
      <c r="AA1809" s="17">
        <f t="shared" si="460"/>
        <v>3</v>
      </c>
      <c r="AB1809" s="3" t="str">
        <f t="shared" si="475"/>
        <v>A232270</v>
      </c>
      <c r="AC1809" s="13" t="str">
        <f t="shared" si="476"/>
        <v>케이비제9호스팩</v>
      </c>
    </row>
    <row r="1810" spans="1:29" hidden="1">
      <c r="A1810" s="55">
        <f t="shared" si="477"/>
        <v>1802</v>
      </c>
      <c r="B1810" s="143" t="s">
        <v>2052</v>
      </c>
      <c r="C1810" s="175" t="s">
        <v>3776</v>
      </c>
      <c r="D1810" s="37" t="s">
        <v>2286</v>
      </c>
      <c r="E1810" s="115">
        <v>29683</v>
      </c>
      <c r="F1810" s="116">
        <v>17671852</v>
      </c>
      <c r="G1810" s="116">
        <v>9958470</v>
      </c>
      <c r="H1810" s="117">
        <v>56.35</v>
      </c>
      <c r="I1810" s="118">
        <v>625904</v>
      </c>
      <c r="J1810" s="118">
        <v>448090</v>
      </c>
      <c r="K1810" s="118">
        <v>1139716</v>
      </c>
      <c r="L1810" s="118">
        <v>-1761447</v>
      </c>
      <c r="N1810" s="3" t="str">
        <f t="shared" si="463"/>
        <v>0</v>
      </c>
      <c r="O1810" s="3" t="str">
        <f t="shared" si="464"/>
        <v>0</v>
      </c>
      <c r="P1810" s="3" t="str">
        <f t="shared" si="465"/>
        <v>0</v>
      </c>
      <c r="Q1810" s="3" t="str">
        <f t="shared" si="466"/>
        <v>1</v>
      </c>
      <c r="R1810" s="8">
        <f t="shared" si="467"/>
        <v>1</v>
      </c>
      <c r="S1810" s="6">
        <f t="shared" si="468"/>
        <v>56.35</v>
      </c>
      <c r="T1810" s="6">
        <f t="shared" si="469"/>
        <v>2.5592280876956188</v>
      </c>
      <c r="V1810" s="3" t="str">
        <f t="shared" si="470"/>
        <v>PASS</v>
      </c>
      <c r="W1810" s="3" t="str">
        <f t="shared" si="471"/>
        <v>PASS</v>
      </c>
      <c r="X1810" s="3" t="str">
        <f t="shared" si="472"/>
        <v>PASS</v>
      </c>
      <c r="Y1810" s="3" t="str">
        <f t="shared" si="473"/>
        <v>PASS</v>
      </c>
      <c r="Z1810" s="3" t="str">
        <f t="shared" si="474"/>
        <v>PASS</v>
      </c>
      <c r="AA1810" s="17">
        <f t="shared" si="460"/>
        <v>3</v>
      </c>
      <c r="AB1810" s="3" t="str">
        <f t="shared" si="475"/>
        <v>A064290</v>
      </c>
      <c r="AC1810" s="13" t="str">
        <f t="shared" si="476"/>
        <v>인텍플러스</v>
      </c>
    </row>
    <row r="1811" spans="1:29">
      <c r="A1811" s="55">
        <f t="shared" si="477"/>
        <v>1803</v>
      </c>
      <c r="B1811" s="143" t="s">
        <v>1193</v>
      </c>
      <c r="C1811" s="175" t="s">
        <v>1925</v>
      </c>
      <c r="D1811" s="37" t="s">
        <v>2289</v>
      </c>
      <c r="E1811" s="115">
        <v>26766</v>
      </c>
      <c r="F1811" s="116">
        <v>14433265</v>
      </c>
      <c r="G1811" s="116">
        <v>41417357</v>
      </c>
      <c r="H1811" s="117">
        <v>286.95999999999998</v>
      </c>
      <c r="I1811" s="118">
        <v>-1315290</v>
      </c>
      <c r="J1811" s="118">
        <v>-7582154</v>
      </c>
      <c r="K1811" s="118">
        <v>-2093942</v>
      </c>
      <c r="L1811" s="118">
        <v>-11718371</v>
      </c>
      <c r="N1811" s="3" t="str">
        <f t="shared" si="463"/>
        <v>1</v>
      </c>
      <c r="O1811" s="3" t="str">
        <f t="shared" si="464"/>
        <v>1</v>
      </c>
      <c r="P1811" s="3" t="str">
        <f t="shared" si="465"/>
        <v>1</v>
      </c>
      <c r="Q1811" s="3" t="str">
        <f t="shared" si="466"/>
        <v>1</v>
      </c>
      <c r="R1811" s="8">
        <f t="shared" si="467"/>
        <v>4</v>
      </c>
      <c r="S1811" s="6">
        <f t="shared" si="468"/>
        <v>286.95999999999998</v>
      </c>
      <c r="T1811" s="6">
        <f t="shared" si="469"/>
        <v>-157.34317217899067</v>
      </c>
      <c r="V1811" s="3" t="str">
        <f t="shared" si="470"/>
        <v>PASS</v>
      </c>
      <c r="W1811" s="3" t="str">
        <f t="shared" si="471"/>
        <v>FAIL</v>
      </c>
      <c r="X1811" s="3" t="str">
        <f t="shared" si="472"/>
        <v>FAIL</v>
      </c>
      <c r="Y1811" s="3" t="str">
        <f t="shared" si="473"/>
        <v>FAIL</v>
      </c>
      <c r="Z1811" s="3" t="str">
        <f t="shared" si="474"/>
        <v>FAIL</v>
      </c>
      <c r="AA1811" s="17">
        <f t="shared" si="460"/>
        <v>1</v>
      </c>
      <c r="AB1811" s="3" t="str">
        <f t="shared" si="475"/>
        <v>A073640</v>
      </c>
      <c r="AC1811" s="13" t="str">
        <f t="shared" si="476"/>
        <v>삼원테크</v>
      </c>
    </row>
    <row r="1812" spans="1:29" hidden="1">
      <c r="A1812" s="55">
        <f t="shared" si="477"/>
        <v>1804</v>
      </c>
      <c r="B1812" s="143" t="s">
        <v>876</v>
      </c>
      <c r="C1812" s="175" t="s">
        <v>3782</v>
      </c>
      <c r="D1812" s="37" t="s">
        <v>2286</v>
      </c>
      <c r="E1812" s="115">
        <v>29477</v>
      </c>
      <c r="F1812" s="116">
        <v>54048988</v>
      </c>
      <c r="G1812" s="116">
        <v>48487591</v>
      </c>
      <c r="H1812" s="117">
        <v>89.71</v>
      </c>
      <c r="I1812" s="118">
        <v>-269392</v>
      </c>
      <c r="J1812" s="118">
        <v>-1097853</v>
      </c>
      <c r="K1812" s="118">
        <v>-220471</v>
      </c>
      <c r="L1812" s="118">
        <v>2120361</v>
      </c>
      <c r="N1812" s="3" t="str">
        <f t="shared" si="463"/>
        <v>1</v>
      </c>
      <c r="O1812" s="3" t="str">
        <f t="shared" si="464"/>
        <v>1</v>
      </c>
      <c r="P1812" s="3" t="str">
        <f t="shared" si="465"/>
        <v>1</v>
      </c>
      <c r="Q1812" s="3" t="str">
        <f t="shared" si="466"/>
        <v>0</v>
      </c>
      <c r="R1812" s="8">
        <f t="shared" si="467"/>
        <v>3</v>
      </c>
      <c r="S1812" s="6">
        <f t="shared" si="468"/>
        <v>89.71</v>
      </c>
      <c r="T1812" s="6">
        <f t="shared" si="469"/>
        <v>0.98548561168249804</v>
      </c>
      <c r="V1812" s="3" t="str">
        <f t="shared" si="470"/>
        <v>PASS</v>
      </c>
      <c r="W1812" s="3" t="str">
        <f t="shared" si="471"/>
        <v>PASS</v>
      </c>
      <c r="X1812" s="3" t="str">
        <f t="shared" si="472"/>
        <v>PASS</v>
      </c>
      <c r="Y1812" s="3" t="str">
        <f t="shared" si="473"/>
        <v>PASS</v>
      </c>
      <c r="Z1812" s="3" t="str">
        <f t="shared" si="474"/>
        <v>PASS</v>
      </c>
      <c r="AA1812" s="17">
        <f t="shared" si="460"/>
        <v>3</v>
      </c>
      <c r="AB1812" s="3" t="str">
        <f t="shared" si="475"/>
        <v>A043260</v>
      </c>
      <c r="AC1812" s="13" t="str">
        <f t="shared" si="476"/>
        <v>성호전자</v>
      </c>
    </row>
    <row r="1813" spans="1:29">
      <c r="A1813" s="55">
        <f t="shared" si="477"/>
        <v>1805</v>
      </c>
      <c r="B1813" s="143" t="s">
        <v>1360</v>
      </c>
      <c r="C1813" s="175" t="s">
        <v>1963</v>
      </c>
      <c r="D1813" s="37" t="s">
        <v>2289</v>
      </c>
      <c r="E1813" s="115">
        <v>77768</v>
      </c>
      <c r="F1813" s="116">
        <v>13640527</v>
      </c>
      <c r="G1813" s="116">
        <v>24729265</v>
      </c>
      <c r="H1813" s="117">
        <v>181.29</v>
      </c>
      <c r="I1813" s="118">
        <v>-774055</v>
      </c>
      <c r="J1813" s="118">
        <v>-1896627</v>
      </c>
      <c r="K1813" s="118">
        <v>-2786948</v>
      </c>
      <c r="L1813" s="118">
        <v>-6139975</v>
      </c>
      <c r="N1813" s="3" t="str">
        <f t="shared" si="463"/>
        <v>1</v>
      </c>
      <c r="O1813" s="3" t="str">
        <f t="shared" si="464"/>
        <v>1</v>
      </c>
      <c r="P1813" s="3" t="str">
        <f t="shared" si="465"/>
        <v>1</v>
      </c>
      <c r="Q1813" s="3" t="str">
        <f t="shared" si="466"/>
        <v>1</v>
      </c>
      <c r="R1813" s="8">
        <f t="shared" si="467"/>
        <v>4</v>
      </c>
      <c r="S1813" s="6">
        <f t="shared" si="468"/>
        <v>181.29</v>
      </c>
      <c r="T1813" s="6">
        <f t="shared" si="469"/>
        <v>-85.023144633634757</v>
      </c>
      <c r="V1813" s="3" t="str">
        <f t="shared" si="470"/>
        <v>PASS</v>
      </c>
      <c r="W1813" s="3" t="str">
        <f t="shared" si="471"/>
        <v>PASS</v>
      </c>
      <c r="X1813" s="3" t="str">
        <f t="shared" si="472"/>
        <v>FAIL</v>
      </c>
      <c r="Y1813" s="3" t="str">
        <f t="shared" si="473"/>
        <v>FAIL</v>
      </c>
      <c r="Z1813" s="3" t="str">
        <f t="shared" si="474"/>
        <v>FAIL</v>
      </c>
      <c r="AA1813" s="17">
        <f t="shared" si="460"/>
        <v>2</v>
      </c>
      <c r="AB1813" s="3" t="str">
        <f t="shared" si="475"/>
        <v>A095300</v>
      </c>
      <c r="AC1813" s="13" t="str">
        <f t="shared" si="476"/>
        <v>엔에스브이</v>
      </c>
    </row>
    <row r="1814" spans="1:29">
      <c r="A1814" s="55">
        <f t="shared" si="477"/>
        <v>1806</v>
      </c>
      <c r="B1814" s="146" t="s">
        <v>427</v>
      </c>
      <c r="C1814" s="176" t="s">
        <v>2349</v>
      </c>
      <c r="D1814" s="40" t="s">
        <v>2289</v>
      </c>
      <c r="E1814" s="119">
        <v>40786</v>
      </c>
      <c r="F1814" s="120">
        <v>11162488</v>
      </c>
      <c r="G1814" s="120">
        <v>29013350</v>
      </c>
      <c r="H1814" s="121" t="s">
        <v>2311</v>
      </c>
      <c r="I1814" s="122">
        <v>-508713</v>
      </c>
      <c r="J1814" s="122">
        <v>1062017</v>
      </c>
      <c r="K1814" s="122">
        <v>-2055985</v>
      </c>
      <c r="L1814" s="122">
        <v>-1171729</v>
      </c>
      <c r="N1814" s="3" t="str">
        <f t="shared" si="463"/>
        <v>1</v>
      </c>
      <c r="O1814" s="3" t="str">
        <f t="shared" si="464"/>
        <v>0</v>
      </c>
      <c r="P1814" s="3" t="str">
        <f t="shared" si="465"/>
        <v>1</v>
      </c>
      <c r="Q1814" s="3" t="str">
        <f t="shared" si="466"/>
        <v>1</v>
      </c>
      <c r="R1814" s="8">
        <f t="shared" si="467"/>
        <v>3</v>
      </c>
      <c r="S1814" s="6" t="str">
        <f t="shared" si="468"/>
        <v>일부잠식</v>
      </c>
      <c r="T1814" s="6">
        <f t="shared" si="469"/>
        <v>-23.958905935665957</v>
      </c>
      <c r="V1814" s="3" t="str">
        <f t="shared" si="470"/>
        <v>FAIL</v>
      </c>
      <c r="W1814" s="3" t="str">
        <f t="shared" si="471"/>
        <v>FAIL</v>
      </c>
      <c r="X1814" s="3" t="str">
        <f t="shared" si="472"/>
        <v>PASS</v>
      </c>
      <c r="Y1814" s="3" t="str">
        <f t="shared" si="473"/>
        <v>PASS</v>
      </c>
      <c r="Z1814" s="3" t="str">
        <f t="shared" si="474"/>
        <v>FAIL</v>
      </c>
      <c r="AA1814" s="17">
        <f t="shared" si="460"/>
        <v>1</v>
      </c>
      <c r="AB1814" s="3" t="str">
        <f t="shared" si="475"/>
        <v>A011720</v>
      </c>
      <c r="AC1814" s="13" t="str">
        <f t="shared" si="476"/>
        <v>현대페인트</v>
      </c>
    </row>
    <row r="1815" spans="1:29">
      <c r="A1815" s="55">
        <f t="shared" si="477"/>
        <v>1807</v>
      </c>
      <c r="B1815" s="143" t="s">
        <v>568</v>
      </c>
      <c r="C1815" s="175" t="s">
        <v>2261</v>
      </c>
      <c r="D1815" s="37" t="s">
        <v>1474</v>
      </c>
      <c r="E1815" s="115">
        <v>24682</v>
      </c>
      <c r="F1815" s="116">
        <v>24161338</v>
      </c>
      <c r="G1815" s="116">
        <v>17669034</v>
      </c>
      <c r="H1815" s="117" t="s">
        <v>2311</v>
      </c>
      <c r="I1815" s="118">
        <v>-5402954</v>
      </c>
      <c r="J1815" s="118">
        <v>-289208</v>
      </c>
      <c r="K1815" s="118">
        <v>139683</v>
      </c>
      <c r="L1815" s="118">
        <v>-1409952</v>
      </c>
      <c r="N1815" s="3" t="str">
        <f t="shared" si="463"/>
        <v>1</v>
      </c>
      <c r="O1815" s="3" t="str">
        <f t="shared" si="464"/>
        <v>1</v>
      </c>
      <c r="P1815" s="3" t="str">
        <f t="shared" si="465"/>
        <v>0</v>
      </c>
      <c r="Q1815" s="3" t="str">
        <f t="shared" si="466"/>
        <v>1</v>
      </c>
      <c r="R1815" s="8">
        <f t="shared" si="467"/>
        <v>3</v>
      </c>
      <c r="S1815" s="6" t="str">
        <f t="shared" si="468"/>
        <v/>
      </c>
      <c r="T1815" s="6">
        <f t="shared" si="469"/>
        <v>-28.816413230095122</v>
      </c>
      <c r="V1815" s="3" t="str">
        <f t="shared" si="470"/>
        <v>FAIL</v>
      </c>
      <c r="W1815" s="3" t="str">
        <f t="shared" si="471"/>
        <v>PASS</v>
      </c>
      <c r="X1815" s="3" t="str">
        <f t="shared" si="472"/>
        <v>PASS</v>
      </c>
      <c r="Y1815" s="3" t="str">
        <f t="shared" si="473"/>
        <v>PASS</v>
      </c>
      <c r="Z1815" s="3" t="str">
        <f t="shared" si="474"/>
        <v>FAIL</v>
      </c>
      <c r="AA1815" s="17">
        <f t="shared" si="460"/>
        <v>2</v>
      </c>
      <c r="AB1815" s="3" t="str">
        <f t="shared" si="475"/>
        <v>A021880</v>
      </c>
      <c r="AC1815" s="13" t="str">
        <f t="shared" si="476"/>
        <v>씨엑스씨종합캐피탈</v>
      </c>
    </row>
    <row r="1816" spans="1:29" hidden="1">
      <c r="A1816" s="55">
        <f t="shared" si="477"/>
        <v>1808</v>
      </c>
      <c r="B1816" s="143" t="s">
        <v>1246</v>
      </c>
      <c r="C1816" s="175" t="s">
        <v>3788</v>
      </c>
      <c r="D1816" s="37" t="s">
        <v>2288</v>
      </c>
      <c r="E1816" s="115">
        <v>30202</v>
      </c>
      <c r="F1816" s="116">
        <v>67295703</v>
      </c>
      <c r="G1816" s="116">
        <v>55325308</v>
      </c>
      <c r="H1816" s="117">
        <v>82.21</v>
      </c>
      <c r="I1816" s="118">
        <v>202119</v>
      </c>
      <c r="J1816" s="118">
        <v>496009</v>
      </c>
      <c r="K1816" s="118">
        <v>334913</v>
      </c>
      <c r="L1816" s="118">
        <v>512664</v>
      </c>
      <c r="N1816" s="3" t="str">
        <f t="shared" si="463"/>
        <v>0</v>
      </c>
      <c r="O1816" s="3" t="str">
        <f t="shared" si="464"/>
        <v>0</v>
      </c>
      <c r="P1816" s="3" t="str">
        <f t="shared" si="465"/>
        <v>0</v>
      </c>
      <c r="Q1816" s="3" t="str">
        <f t="shared" si="466"/>
        <v>0</v>
      </c>
      <c r="R1816" s="8">
        <f t="shared" si="467"/>
        <v>0</v>
      </c>
      <c r="S1816" s="6">
        <f t="shared" si="468"/>
        <v>82.21</v>
      </c>
      <c r="T1816" s="6">
        <f t="shared" si="469"/>
        <v>2.2968851369306598</v>
      </c>
      <c r="V1816" s="3" t="str">
        <f t="shared" si="470"/>
        <v>PASS</v>
      </c>
      <c r="W1816" s="3" t="str">
        <f t="shared" si="471"/>
        <v>PASS</v>
      </c>
      <c r="X1816" s="3" t="str">
        <f t="shared" si="472"/>
        <v>PASS</v>
      </c>
      <c r="Y1816" s="3" t="str">
        <f t="shared" si="473"/>
        <v>PASS</v>
      </c>
      <c r="Z1816" s="3" t="str">
        <f t="shared" si="474"/>
        <v>PASS</v>
      </c>
      <c r="AA1816" s="17">
        <f t="shared" si="460"/>
        <v>3</v>
      </c>
      <c r="AB1816" s="3" t="str">
        <f t="shared" si="475"/>
        <v>A081150</v>
      </c>
      <c r="AC1816" s="13" t="str">
        <f t="shared" si="476"/>
        <v>티플랙스</v>
      </c>
    </row>
    <row r="1817" spans="1:29" hidden="1">
      <c r="A1817" s="55">
        <f t="shared" si="477"/>
        <v>1809</v>
      </c>
      <c r="B1817" s="143" t="s">
        <v>1188</v>
      </c>
      <c r="C1817" s="175" t="s">
        <v>2341</v>
      </c>
      <c r="D1817" s="37" t="s">
        <v>2287</v>
      </c>
      <c r="E1817" s="115">
        <v>31476</v>
      </c>
      <c r="F1817" s="116">
        <v>38103927</v>
      </c>
      <c r="G1817" s="116">
        <v>5645611</v>
      </c>
      <c r="H1817" s="117">
        <v>14.82</v>
      </c>
      <c r="I1817" s="118">
        <v>-483675</v>
      </c>
      <c r="J1817" s="118">
        <v>-852181</v>
      </c>
      <c r="K1817" s="118">
        <v>-668816</v>
      </c>
      <c r="L1817" s="118">
        <v>-1530157</v>
      </c>
      <c r="N1817" s="3" t="str">
        <f t="shared" si="463"/>
        <v>1</v>
      </c>
      <c r="O1817" s="3" t="str">
        <f t="shared" si="464"/>
        <v>1</v>
      </c>
      <c r="P1817" s="3" t="str">
        <f t="shared" si="465"/>
        <v>1</v>
      </c>
      <c r="Q1817" s="3" t="str">
        <f t="shared" si="466"/>
        <v>1</v>
      </c>
      <c r="R1817" s="8">
        <f t="shared" si="467"/>
        <v>4</v>
      </c>
      <c r="S1817" s="6">
        <f t="shared" si="468"/>
        <v>14.82</v>
      </c>
      <c r="T1817" s="6">
        <f t="shared" si="469"/>
        <v>-9.2768102353334871</v>
      </c>
      <c r="V1817" s="3" t="str">
        <f t="shared" si="470"/>
        <v>PASS</v>
      </c>
      <c r="W1817" s="3" t="str">
        <f t="shared" si="471"/>
        <v>PASS</v>
      </c>
      <c r="X1817" s="3" t="str">
        <f t="shared" si="472"/>
        <v>PASS</v>
      </c>
      <c r="Y1817" s="3" t="str">
        <f t="shared" si="473"/>
        <v>FAIL</v>
      </c>
      <c r="Z1817" s="3" t="str">
        <f t="shared" si="474"/>
        <v>PASS</v>
      </c>
      <c r="AA1817" s="17">
        <f t="shared" si="460"/>
        <v>3</v>
      </c>
      <c r="AB1817" s="3" t="str">
        <f t="shared" si="475"/>
        <v>A073190</v>
      </c>
      <c r="AC1817" s="13" t="str">
        <f t="shared" si="476"/>
        <v>디비케이</v>
      </c>
    </row>
    <row r="1818" spans="1:29">
      <c r="A1818" s="55">
        <f t="shared" si="477"/>
        <v>1810</v>
      </c>
      <c r="B1818" s="143" t="s">
        <v>645</v>
      </c>
      <c r="C1818" s="175" t="s">
        <v>1664</v>
      </c>
      <c r="D1818" s="37" t="s">
        <v>2288</v>
      </c>
      <c r="E1818" s="115">
        <v>42809</v>
      </c>
      <c r="F1818" s="116">
        <v>3342561</v>
      </c>
      <c r="G1818" s="116">
        <v>166797085</v>
      </c>
      <c r="H1818" s="117" t="s">
        <v>2311</v>
      </c>
      <c r="I1818" s="118">
        <v>-7523988</v>
      </c>
      <c r="J1818" s="118">
        <v>-1854859</v>
      </c>
      <c r="K1818" s="118">
        <v>-1507936</v>
      </c>
      <c r="L1818" s="118">
        <v>-23751036</v>
      </c>
      <c r="N1818" s="3" t="str">
        <f t="shared" si="463"/>
        <v>1</v>
      </c>
      <c r="O1818" s="3" t="str">
        <f t="shared" si="464"/>
        <v>1</v>
      </c>
      <c r="P1818" s="3" t="str">
        <f t="shared" si="465"/>
        <v>1</v>
      </c>
      <c r="Q1818" s="3" t="str">
        <f t="shared" si="466"/>
        <v>1</v>
      </c>
      <c r="R1818" s="8">
        <f t="shared" si="467"/>
        <v>4</v>
      </c>
      <c r="S1818" s="6" t="str">
        <f t="shared" si="468"/>
        <v>일부잠식</v>
      </c>
      <c r="T1818" s="6">
        <f t="shared" si="469"/>
        <v>-1036.2658751777453</v>
      </c>
      <c r="V1818" s="3" t="str">
        <f t="shared" si="470"/>
        <v>FAIL</v>
      </c>
      <c r="W1818" s="3" t="str">
        <f t="shared" si="471"/>
        <v>FAIL</v>
      </c>
      <c r="X1818" s="3" t="str">
        <f t="shared" si="472"/>
        <v>FAIL</v>
      </c>
      <c r="Y1818" s="3" t="str">
        <f t="shared" si="473"/>
        <v>FAIL</v>
      </c>
      <c r="Z1818" s="3" t="str">
        <f t="shared" si="474"/>
        <v>FAIL</v>
      </c>
      <c r="AA1818" s="17">
        <f t="shared" ref="AA1818:AA1855" si="478">COUNTIF(V1818:X1818,$AA$3)</f>
        <v>0</v>
      </c>
      <c r="AB1818" s="3" t="str">
        <f t="shared" si="475"/>
        <v>A027970</v>
      </c>
      <c r="AC1818" s="13" t="str">
        <f t="shared" si="476"/>
        <v>세하</v>
      </c>
    </row>
    <row r="1819" spans="1:29">
      <c r="A1819" s="55">
        <f t="shared" si="477"/>
        <v>1811</v>
      </c>
      <c r="B1819" s="146" t="s">
        <v>1388</v>
      </c>
      <c r="C1819" s="176" t="s">
        <v>1976</v>
      </c>
      <c r="D1819" s="40" t="s">
        <v>2286</v>
      </c>
      <c r="E1819" s="119">
        <v>37894</v>
      </c>
      <c r="F1819" s="120">
        <v>21139501</v>
      </c>
      <c r="G1819" s="120">
        <v>20461394</v>
      </c>
      <c r="H1819" s="121">
        <v>96.79</v>
      </c>
      <c r="I1819" s="122">
        <v>-3368587</v>
      </c>
      <c r="J1819" s="122">
        <v>-3288250</v>
      </c>
      <c r="K1819" s="122">
        <v>-2906870</v>
      </c>
      <c r="L1819" s="122">
        <v>-5765007</v>
      </c>
      <c r="N1819" s="3" t="str">
        <f t="shared" si="463"/>
        <v>1</v>
      </c>
      <c r="O1819" s="3" t="str">
        <f t="shared" si="464"/>
        <v>1</v>
      </c>
      <c r="P1819" s="3" t="str">
        <f t="shared" si="465"/>
        <v>1</v>
      </c>
      <c r="Q1819" s="3" t="str">
        <f t="shared" si="466"/>
        <v>1</v>
      </c>
      <c r="R1819" s="8">
        <f t="shared" si="467"/>
        <v>4</v>
      </c>
      <c r="S1819" s="6">
        <f t="shared" si="468"/>
        <v>96.79</v>
      </c>
      <c r="T1819" s="6">
        <f t="shared" si="469"/>
        <v>-72.512184653743716</v>
      </c>
      <c r="V1819" s="3" t="str">
        <f t="shared" si="470"/>
        <v>PASS</v>
      </c>
      <c r="W1819" s="3" t="str">
        <f t="shared" si="471"/>
        <v>PASS</v>
      </c>
      <c r="X1819" s="3" t="str">
        <f t="shared" si="472"/>
        <v>FAIL</v>
      </c>
      <c r="Y1819" s="3" t="str">
        <f t="shared" si="473"/>
        <v>FAIL</v>
      </c>
      <c r="Z1819" s="3" t="str">
        <f t="shared" si="474"/>
        <v>FAIL</v>
      </c>
      <c r="AA1819" s="17">
        <f t="shared" si="478"/>
        <v>2</v>
      </c>
      <c r="AB1819" s="3" t="str">
        <f t="shared" si="475"/>
        <v>A099520</v>
      </c>
      <c r="AC1819" s="13" t="str">
        <f t="shared" si="476"/>
        <v>ITX시큐리티</v>
      </c>
    </row>
    <row r="1820" spans="1:29" hidden="1">
      <c r="A1820" s="55">
        <f t="shared" si="477"/>
        <v>1812</v>
      </c>
      <c r="B1820" s="143" t="s">
        <v>461</v>
      </c>
      <c r="C1820" s="175" t="s">
        <v>3813</v>
      </c>
      <c r="D1820" s="37" t="s">
        <v>2287</v>
      </c>
      <c r="E1820" s="115">
        <v>19801</v>
      </c>
      <c r="F1820" s="116">
        <v>18330664</v>
      </c>
      <c r="G1820" s="116">
        <v>17270200</v>
      </c>
      <c r="H1820" s="117">
        <v>94.21</v>
      </c>
      <c r="I1820" s="118">
        <v>-253599</v>
      </c>
      <c r="J1820" s="118">
        <v>384188</v>
      </c>
      <c r="K1820" s="118">
        <v>190386</v>
      </c>
      <c r="L1820" s="118">
        <v>24552</v>
      </c>
      <c r="N1820" s="3" t="str">
        <f t="shared" si="463"/>
        <v>1</v>
      </c>
      <c r="O1820" s="3" t="str">
        <f t="shared" si="464"/>
        <v>0</v>
      </c>
      <c r="P1820" s="3" t="str">
        <f t="shared" si="465"/>
        <v>0</v>
      </c>
      <c r="Q1820" s="3" t="str">
        <f t="shared" si="466"/>
        <v>0</v>
      </c>
      <c r="R1820" s="8">
        <f t="shared" si="467"/>
        <v>1</v>
      </c>
      <c r="S1820" s="6">
        <f t="shared" si="468"/>
        <v>94.21</v>
      </c>
      <c r="T1820" s="6">
        <f t="shared" si="469"/>
        <v>1.8849671784939162</v>
      </c>
      <c r="V1820" s="3" t="str">
        <f t="shared" si="470"/>
        <v>PASS</v>
      </c>
      <c r="W1820" s="3" t="str">
        <f t="shared" si="471"/>
        <v>PASS</v>
      </c>
      <c r="X1820" s="3" t="str">
        <f t="shared" si="472"/>
        <v>PASS</v>
      </c>
      <c r="Y1820" s="3" t="str">
        <f t="shared" si="473"/>
        <v>PASS</v>
      </c>
      <c r="Z1820" s="3" t="str">
        <f t="shared" si="474"/>
        <v>PASS</v>
      </c>
      <c r="AA1820" s="17">
        <f t="shared" si="478"/>
        <v>3</v>
      </c>
      <c r="AB1820" s="3" t="str">
        <f t="shared" si="475"/>
        <v>A013720</v>
      </c>
      <c r="AC1820" s="13" t="str">
        <f t="shared" si="476"/>
        <v>청보산업</v>
      </c>
    </row>
    <row r="1821" spans="1:29" hidden="1">
      <c r="A1821" s="55">
        <f t="shared" si="477"/>
        <v>1813</v>
      </c>
      <c r="B1821" s="143" t="s">
        <v>1298</v>
      </c>
      <c r="C1821" s="175" t="s">
        <v>3778</v>
      </c>
      <c r="D1821" s="37" t="s">
        <v>2286</v>
      </c>
      <c r="E1821" s="115">
        <v>29029</v>
      </c>
      <c r="F1821" s="116">
        <v>15060314</v>
      </c>
      <c r="G1821" s="116">
        <v>8594466</v>
      </c>
      <c r="H1821" s="117">
        <v>57.07</v>
      </c>
      <c r="I1821" s="118">
        <v>970647</v>
      </c>
      <c r="J1821" s="118">
        <v>661448</v>
      </c>
      <c r="K1821" s="118">
        <v>745325</v>
      </c>
      <c r="L1821" s="118">
        <v>74871</v>
      </c>
      <c r="N1821" s="3" t="str">
        <f t="shared" si="463"/>
        <v>0</v>
      </c>
      <c r="O1821" s="3" t="str">
        <f t="shared" si="464"/>
        <v>0</v>
      </c>
      <c r="P1821" s="3" t="str">
        <f t="shared" si="465"/>
        <v>0</v>
      </c>
      <c r="Q1821" s="3" t="str">
        <f t="shared" si="466"/>
        <v>0</v>
      </c>
      <c r="R1821" s="8">
        <f t="shared" si="467"/>
        <v>0</v>
      </c>
      <c r="S1821" s="6">
        <f t="shared" si="468"/>
        <v>57.07</v>
      </c>
      <c r="T1821" s="6">
        <f t="shared" si="469"/>
        <v>16.283133273316878</v>
      </c>
      <c r="V1821" s="3" t="str">
        <f t="shared" si="470"/>
        <v>PASS</v>
      </c>
      <c r="W1821" s="3" t="str">
        <f t="shared" si="471"/>
        <v>PASS</v>
      </c>
      <c r="X1821" s="3" t="str">
        <f t="shared" si="472"/>
        <v>PASS</v>
      </c>
      <c r="Y1821" s="3" t="str">
        <f t="shared" si="473"/>
        <v>PASS</v>
      </c>
      <c r="Z1821" s="3" t="str">
        <f t="shared" si="474"/>
        <v>PASS</v>
      </c>
      <c r="AA1821" s="17">
        <f t="shared" si="478"/>
        <v>3</v>
      </c>
      <c r="AB1821" s="3" t="str">
        <f t="shared" si="475"/>
        <v>A087730</v>
      </c>
      <c r="AC1821" s="13" t="str">
        <f t="shared" si="476"/>
        <v>네패스신소재</v>
      </c>
    </row>
    <row r="1822" spans="1:29" hidden="1">
      <c r="A1822" s="55">
        <f t="shared" si="477"/>
        <v>1814</v>
      </c>
      <c r="B1822" s="143" t="s">
        <v>898</v>
      </c>
      <c r="C1822" s="175" t="s">
        <v>3804</v>
      </c>
      <c r="D1822" s="37" t="s">
        <v>2286</v>
      </c>
      <c r="E1822" s="115">
        <v>25331</v>
      </c>
      <c r="F1822" s="116">
        <v>31715940</v>
      </c>
      <c r="G1822" s="116">
        <v>20734019</v>
      </c>
      <c r="H1822" s="117">
        <v>65.37</v>
      </c>
      <c r="I1822" s="118">
        <v>843360</v>
      </c>
      <c r="J1822" s="118">
        <v>120551</v>
      </c>
      <c r="K1822" s="118">
        <v>-1938352</v>
      </c>
      <c r="L1822" s="118">
        <v>921194</v>
      </c>
      <c r="N1822" s="3" t="str">
        <f t="shared" si="463"/>
        <v>0</v>
      </c>
      <c r="O1822" s="3" t="str">
        <f t="shared" si="464"/>
        <v>0</v>
      </c>
      <c r="P1822" s="3" t="str">
        <f t="shared" si="465"/>
        <v>1</v>
      </c>
      <c r="Q1822" s="3" t="str">
        <f t="shared" si="466"/>
        <v>0</v>
      </c>
      <c r="R1822" s="8">
        <f t="shared" si="467"/>
        <v>1</v>
      </c>
      <c r="S1822" s="6">
        <f t="shared" si="468"/>
        <v>65.37</v>
      </c>
      <c r="T1822" s="6">
        <f t="shared" si="469"/>
        <v>-0.1678871885871899</v>
      </c>
      <c r="V1822" s="3" t="str">
        <f t="shared" si="470"/>
        <v>PASS</v>
      </c>
      <c r="W1822" s="3" t="str">
        <f t="shared" si="471"/>
        <v>PASS</v>
      </c>
      <c r="X1822" s="3" t="str">
        <f t="shared" si="472"/>
        <v>PASS</v>
      </c>
      <c r="Y1822" s="3" t="str">
        <f t="shared" si="473"/>
        <v>PASS</v>
      </c>
      <c r="Z1822" s="3" t="str">
        <f t="shared" si="474"/>
        <v>PASS</v>
      </c>
      <c r="AA1822" s="17">
        <f t="shared" si="478"/>
        <v>3</v>
      </c>
      <c r="AB1822" s="3" t="str">
        <f t="shared" si="475"/>
        <v>A045300</v>
      </c>
      <c r="AC1822" s="13" t="str">
        <f t="shared" si="476"/>
        <v>성우테크론</v>
      </c>
    </row>
    <row r="1823" spans="1:29" hidden="1">
      <c r="A1823" s="55">
        <f t="shared" si="477"/>
        <v>1815</v>
      </c>
      <c r="B1823" s="143" t="s">
        <v>1335</v>
      </c>
      <c r="C1823" s="175" t="s">
        <v>3808</v>
      </c>
      <c r="D1823" s="37" t="s">
        <v>2286</v>
      </c>
      <c r="E1823" s="115">
        <v>22500</v>
      </c>
      <c r="F1823" s="116">
        <v>54885814</v>
      </c>
      <c r="G1823" s="116">
        <v>62312326</v>
      </c>
      <c r="H1823" s="117">
        <v>113.53</v>
      </c>
      <c r="I1823" s="118">
        <v>-1282877</v>
      </c>
      <c r="J1823" s="118">
        <v>90535</v>
      </c>
      <c r="K1823" s="118">
        <v>268224</v>
      </c>
      <c r="L1823" s="118">
        <v>976782</v>
      </c>
      <c r="N1823" s="3" t="str">
        <f t="shared" si="463"/>
        <v>1</v>
      </c>
      <c r="O1823" s="3" t="str">
        <f t="shared" si="464"/>
        <v>0</v>
      </c>
      <c r="P1823" s="3" t="str">
        <f t="shared" si="465"/>
        <v>0</v>
      </c>
      <c r="Q1823" s="3" t="str">
        <f t="shared" si="466"/>
        <v>0</v>
      </c>
      <c r="R1823" s="8">
        <f t="shared" si="467"/>
        <v>1</v>
      </c>
      <c r="S1823" s="6">
        <f t="shared" si="468"/>
        <v>113.53</v>
      </c>
      <c r="T1823" s="6">
        <f t="shared" si="469"/>
        <v>9.5951933955101765E-2</v>
      </c>
      <c r="V1823" s="3" t="str">
        <f t="shared" si="470"/>
        <v>PASS</v>
      </c>
      <c r="W1823" s="3" t="str">
        <f t="shared" si="471"/>
        <v>PASS</v>
      </c>
      <c r="X1823" s="3" t="str">
        <f t="shared" si="472"/>
        <v>PASS</v>
      </c>
      <c r="Y1823" s="3" t="str">
        <f t="shared" si="473"/>
        <v>PASS</v>
      </c>
      <c r="Z1823" s="3" t="str">
        <f t="shared" si="474"/>
        <v>PASS</v>
      </c>
      <c r="AA1823" s="17">
        <f t="shared" si="478"/>
        <v>3</v>
      </c>
      <c r="AB1823" s="3" t="str">
        <f t="shared" si="475"/>
        <v>A092300</v>
      </c>
      <c r="AC1823" s="13" t="str">
        <f t="shared" si="476"/>
        <v>현우산업</v>
      </c>
    </row>
    <row r="1824" spans="1:29" hidden="1">
      <c r="A1824" s="55">
        <f t="shared" si="477"/>
        <v>1816</v>
      </c>
      <c r="B1824" s="146" t="s">
        <v>87</v>
      </c>
      <c r="C1824" s="176" t="s">
        <v>3803</v>
      </c>
      <c r="D1824" s="40" t="s">
        <v>2288</v>
      </c>
      <c r="E1824" s="119">
        <v>25512</v>
      </c>
      <c r="F1824" s="120">
        <v>39416810</v>
      </c>
      <c r="G1824" s="120">
        <v>30156488</v>
      </c>
      <c r="H1824" s="121">
        <v>76.510000000000005</v>
      </c>
      <c r="I1824" s="122">
        <v>729491</v>
      </c>
      <c r="J1824" s="122">
        <v>413404</v>
      </c>
      <c r="K1824" s="122">
        <v>730070</v>
      </c>
      <c r="L1824" s="122">
        <v>59190</v>
      </c>
      <c r="N1824" s="3" t="str">
        <f t="shared" si="463"/>
        <v>0</v>
      </c>
      <c r="O1824" s="3" t="str">
        <f t="shared" si="464"/>
        <v>0</v>
      </c>
      <c r="P1824" s="3" t="str">
        <f t="shared" si="465"/>
        <v>0</v>
      </c>
      <c r="Q1824" s="3" t="str">
        <f t="shared" si="466"/>
        <v>0</v>
      </c>
      <c r="R1824" s="8">
        <f t="shared" si="467"/>
        <v>0</v>
      </c>
      <c r="S1824" s="6">
        <f t="shared" si="468"/>
        <v>76.510000000000005</v>
      </c>
      <c r="T1824" s="6">
        <f t="shared" si="469"/>
        <v>4.9018553251772534</v>
      </c>
      <c r="V1824" s="3" t="str">
        <f t="shared" si="470"/>
        <v>PASS</v>
      </c>
      <c r="W1824" s="3" t="str">
        <f t="shared" si="471"/>
        <v>PASS</v>
      </c>
      <c r="X1824" s="3" t="str">
        <f t="shared" si="472"/>
        <v>PASS</v>
      </c>
      <c r="Y1824" s="3" t="str">
        <f t="shared" si="473"/>
        <v>PASS</v>
      </c>
      <c r="Z1824" s="3" t="str">
        <f t="shared" si="474"/>
        <v>PASS</v>
      </c>
      <c r="AA1824" s="17">
        <f t="shared" si="478"/>
        <v>3</v>
      </c>
      <c r="AB1824" s="3" t="str">
        <f t="shared" si="475"/>
        <v>A001770</v>
      </c>
      <c r="AC1824" s="13" t="str">
        <f t="shared" si="476"/>
        <v>신화실업</v>
      </c>
    </row>
    <row r="1825" spans="1:29">
      <c r="A1825" s="55">
        <f t="shared" si="477"/>
        <v>1817</v>
      </c>
      <c r="B1825" s="143" t="s">
        <v>1105</v>
      </c>
      <c r="C1825" s="175" t="s">
        <v>1771</v>
      </c>
      <c r="D1825" s="37" t="s">
        <v>2287</v>
      </c>
      <c r="E1825" s="115">
        <v>25908</v>
      </c>
      <c r="F1825" s="116">
        <v>14438458</v>
      </c>
      <c r="G1825" s="116">
        <v>29517670</v>
      </c>
      <c r="H1825" s="117">
        <v>204.44</v>
      </c>
      <c r="I1825" s="118">
        <v>99450</v>
      </c>
      <c r="J1825" s="118">
        <v>93435</v>
      </c>
      <c r="K1825" s="118">
        <v>173741</v>
      </c>
      <c r="L1825" s="118">
        <v>287937</v>
      </c>
      <c r="N1825" s="3" t="str">
        <f t="shared" si="463"/>
        <v>0</v>
      </c>
      <c r="O1825" s="3" t="str">
        <f t="shared" si="464"/>
        <v>0</v>
      </c>
      <c r="P1825" s="3" t="str">
        <f t="shared" si="465"/>
        <v>0</v>
      </c>
      <c r="Q1825" s="3" t="str">
        <f t="shared" si="466"/>
        <v>0</v>
      </c>
      <c r="R1825" s="8">
        <f t="shared" si="467"/>
        <v>0</v>
      </c>
      <c r="S1825" s="6">
        <f t="shared" si="468"/>
        <v>204.44</v>
      </c>
      <c r="T1825" s="6">
        <f t="shared" si="469"/>
        <v>4.5334688787403747</v>
      </c>
      <c r="V1825" s="3" t="str">
        <f t="shared" si="470"/>
        <v>PASS</v>
      </c>
      <c r="W1825" s="3" t="str">
        <f t="shared" si="471"/>
        <v>FAIL</v>
      </c>
      <c r="X1825" s="3" t="str">
        <f t="shared" si="472"/>
        <v>PASS</v>
      </c>
      <c r="Y1825" s="3" t="str">
        <f t="shared" si="473"/>
        <v>PASS</v>
      </c>
      <c r="Z1825" s="3" t="str">
        <f t="shared" si="474"/>
        <v>PASS</v>
      </c>
      <c r="AA1825" s="17">
        <f t="shared" si="478"/>
        <v>2</v>
      </c>
      <c r="AB1825" s="3" t="str">
        <f t="shared" si="475"/>
        <v>A065500</v>
      </c>
      <c r="AC1825" s="13" t="str">
        <f t="shared" si="476"/>
        <v>오리엔트정공</v>
      </c>
    </row>
    <row r="1826" spans="1:29">
      <c r="A1826" s="55">
        <f t="shared" si="477"/>
        <v>1818</v>
      </c>
      <c r="B1826" s="143" t="s">
        <v>415</v>
      </c>
      <c r="C1826" s="175" t="s">
        <v>2020</v>
      </c>
      <c r="D1826" s="37" t="s">
        <v>2289</v>
      </c>
      <c r="E1826" s="115">
        <v>25693</v>
      </c>
      <c r="F1826" s="116">
        <v>8344689</v>
      </c>
      <c r="G1826" s="116">
        <v>51441027</v>
      </c>
      <c r="H1826" s="117" t="s">
        <v>2311</v>
      </c>
      <c r="I1826" s="118">
        <v>-659116</v>
      </c>
      <c r="J1826" s="118">
        <v>-3006052</v>
      </c>
      <c r="K1826" s="118">
        <v>-2123173</v>
      </c>
      <c r="L1826" s="118">
        <v>-2259391</v>
      </c>
      <c r="N1826" s="3" t="str">
        <f t="shared" ref="N1826:N1855" si="479">IF(I1826&gt;N$8,"0","1")</f>
        <v>1</v>
      </c>
      <c r="O1826" s="3" t="str">
        <f t="shared" ref="O1826:O1855" si="480">IF(J1826&gt;O$8,"0","1")</f>
        <v>1</v>
      </c>
      <c r="P1826" s="3" t="str">
        <f t="shared" ref="P1826:P1855" si="481">IF(K1826&gt;P$8,"0","1")</f>
        <v>1</v>
      </c>
      <c r="Q1826" s="3" t="str">
        <f t="shared" ref="Q1826:Q1855" si="482">IF(L1826&gt;Q$8,"0","1")</f>
        <v>1</v>
      </c>
      <c r="R1826" s="8">
        <f t="shared" ref="R1826:R1855" si="483">COUNTIF(N1826:Q1826,"1")</f>
        <v>4</v>
      </c>
      <c r="S1826" s="6" t="str">
        <f t="shared" ref="S1826:S1855" si="484">IF(D1826=$W$4,"",H1826)</f>
        <v>일부잠식</v>
      </c>
      <c r="T1826" s="6">
        <f t="shared" ref="T1826:T1855" si="485">SUM(I1826:L1826)/F1826*100</f>
        <v>-96.441365280359761</v>
      </c>
      <c r="V1826" s="3" t="str">
        <f t="shared" ref="V1826:V1855" si="486">IF(OR(H1826=$V$3,H1826=$V$4),"FAIL","PASS")</f>
        <v>FAIL</v>
      </c>
      <c r="W1826" s="3" t="str">
        <f t="shared" ref="W1826:W1855" si="487">IF(S1826="","PASS",IF(S1826&gt;$W$3,"FAIL","PASS"))</f>
        <v>FAIL</v>
      </c>
      <c r="X1826" s="3" t="str">
        <f t="shared" ref="X1826:X1855" si="488">IF(AND(Y1826=$X$3,Z1826=$X$3),"FAIL","PASS")</f>
        <v>FAIL</v>
      </c>
      <c r="Y1826" s="3" t="str">
        <f t="shared" ref="Y1826:Y1855" si="489">IF(R1826=$Y$3,"FAIL","PASS")</f>
        <v>FAIL</v>
      </c>
      <c r="Z1826" s="3" t="str">
        <f t="shared" ref="Z1826:Z1855" si="490">IF(ISERROR(IF(T1826&lt;$Z$3,"FAIL","PASS")),"",IF(T1826&lt;$Z$3,"FAIL","PASS"))</f>
        <v>FAIL</v>
      </c>
      <c r="AA1826" s="17">
        <f t="shared" si="478"/>
        <v>0</v>
      </c>
      <c r="AB1826" s="3" t="str">
        <f t="shared" ref="AB1826:AB1855" si="491">B1826</f>
        <v>A011230</v>
      </c>
      <c r="AC1826" s="13" t="str">
        <f t="shared" ref="AC1826:AC1855" si="492">C1826</f>
        <v>삼화전자</v>
      </c>
    </row>
    <row r="1827" spans="1:29" hidden="1">
      <c r="A1827" s="55">
        <f t="shared" si="477"/>
        <v>1819</v>
      </c>
      <c r="B1827" s="143" t="s">
        <v>1019</v>
      </c>
      <c r="C1827" s="175" t="s">
        <v>3799</v>
      </c>
      <c r="D1827" s="37" t="s">
        <v>2286</v>
      </c>
      <c r="E1827" s="115">
        <v>23268</v>
      </c>
      <c r="F1827" s="116">
        <v>35332425</v>
      </c>
      <c r="G1827" s="116">
        <v>5688873</v>
      </c>
      <c r="H1827" s="117">
        <v>16.100000000000001</v>
      </c>
      <c r="I1827" s="118">
        <v>-5430975</v>
      </c>
      <c r="J1827" s="118">
        <v>5879</v>
      </c>
      <c r="K1827" s="118">
        <v>-981088</v>
      </c>
      <c r="L1827" s="118">
        <v>-9065756</v>
      </c>
      <c r="N1827" s="3" t="str">
        <f t="shared" si="479"/>
        <v>1</v>
      </c>
      <c r="O1827" s="3" t="str">
        <f t="shared" si="480"/>
        <v>0</v>
      </c>
      <c r="P1827" s="3" t="str">
        <f t="shared" si="481"/>
        <v>1</v>
      </c>
      <c r="Q1827" s="3" t="str">
        <f t="shared" si="482"/>
        <v>1</v>
      </c>
      <c r="R1827" s="8">
        <f t="shared" si="483"/>
        <v>3</v>
      </c>
      <c r="S1827" s="6">
        <f t="shared" si="484"/>
        <v>16.100000000000001</v>
      </c>
      <c r="T1827" s="6">
        <f t="shared" si="485"/>
        <v>-43.789635158073636</v>
      </c>
      <c r="V1827" s="3" t="str">
        <f t="shared" si="486"/>
        <v>PASS</v>
      </c>
      <c r="W1827" s="3" t="str">
        <f t="shared" si="487"/>
        <v>PASS</v>
      </c>
      <c r="X1827" s="3" t="str">
        <f t="shared" si="488"/>
        <v>PASS</v>
      </c>
      <c r="Y1827" s="3" t="str">
        <f t="shared" si="489"/>
        <v>PASS</v>
      </c>
      <c r="Z1827" s="3" t="str">
        <f t="shared" si="490"/>
        <v>FAIL</v>
      </c>
      <c r="AA1827" s="17">
        <f t="shared" si="478"/>
        <v>3</v>
      </c>
      <c r="AB1827" s="3" t="str">
        <f t="shared" si="491"/>
        <v>A054340</v>
      </c>
      <c r="AC1827" s="13" t="str">
        <f t="shared" si="492"/>
        <v>엔알케이</v>
      </c>
    </row>
    <row r="1828" spans="1:29" hidden="1">
      <c r="A1828" s="55">
        <f t="shared" si="477"/>
        <v>1820</v>
      </c>
      <c r="B1828" s="143" t="s">
        <v>899</v>
      </c>
      <c r="C1828" s="175" t="s">
        <v>3820</v>
      </c>
      <c r="D1828" s="37" t="s">
        <v>2289</v>
      </c>
      <c r="E1828" s="115">
        <v>20026</v>
      </c>
      <c r="F1828" s="116">
        <v>4900204</v>
      </c>
      <c r="G1828" s="116">
        <v>8107939</v>
      </c>
      <c r="H1828" s="117">
        <v>165.46</v>
      </c>
      <c r="I1828" s="118">
        <v>-607697</v>
      </c>
      <c r="J1828" s="118">
        <v>77331</v>
      </c>
      <c r="K1828" s="118">
        <v>-243243</v>
      </c>
      <c r="L1828" s="118">
        <v>-372384</v>
      </c>
      <c r="N1828" s="3" t="str">
        <f t="shared" si="479"/>
        <v>1</v>
      </c>
      <c r="O1828" s="3" t="str">
        <f t="shared" si="480"/>
        <v>0</v>
      </c>
      <c r="P1828" s="3" t="str">
        <f t="shared" si="481"/>
        <v>1</v>
      </c>
      <c r="Q1828" s="3" t="str">
        <f t="shared" si="482"/>
        <v>1</v>
      </c>
      <c r="R1828" s="8">
        <f t="shared" si="483"/>
        <v>3</v>
      </c>
      <c r="S1828" s="6">
        <f t="shared" si="484"/>
        <v>165.46</v>
      </c>
      <c r="T1828" s="6">
        <f t="shared" si="485"/>
        <v>-23.386638597086979</v>
      </c>
      <c r="V1828" s="3" t="str">
        <f t="shared" si="486"/>
        <v>PASS</v>
      </c>
      <c r="W1828" s="3" t="str">
        <f t="shared" si="487"/>
        <v>PASS</v>
      </c>
      <c r="X1828" s="3" t="str">
        <f t="shared" si="488"/>
        <v>PASS</v>
      </c>
      <c r="Y1828" s="3" t="str">
        <f t="shared" si="489"/>
        <v>PASS</v>
      </c>
      <c r="Z1828" s="3" t="str">
        <f t="shared" si="490"/>
        <v>FAIL</v>
      </c>
      <c r="AA1828" s="17">
        <f t="shared" si="478"/>
        <v>3</v>
      </c>
      <c r="AB1828" s="3" t="str">
        <f t="shared" si="491"/>
        <v>A045340</v>
      </c>
      <c r="AC1828" s="13" t="str">
        <f t="shared" si="492"/>
        <v>토탈소프트</v>
      </c>
    </row>
    <row r="1829" spans="1:29">
      <c r="A1829" s="55">
        <f t="shared" si="477"/>
        <v>1821</v>
      </c>
      <c r="B1829" s="146" t="s">
        <v>315</v>
      </c>
      <c r="C1829" s="176" t="s">
        <v>1778</v>
      </c>
      <c r="D1829" s="40" t="s">
        <v>2287</v>
      </c>
      <c r="E1829" s="119">
        <v>21302</v>
      </c>
      <c r="F1829" s="120">
        <v>36025970</v>
      </c>
      <c r="G1829" s="120">
        <v>75383200</v>
      </c>
      <c r="H1829" s="121">
        <v>209.25</v>
      </c>
      <c r="I1829" s="122">
        <v>706585</v>
      </c>
      <c r="J1829" s="122">
        <v>1233116</v>
      </c>
      <c r="K1829" s="122">
        <v>-79874</v>
      </c>
      <c r="L1829" s="122">
        <v>898644</v>
      </c>
      <c r="N1829" s="3" t="str">
        <f t="shared" si="479"/>
        <v>0</v>
      </c>
      <c r="O1829" s="3" t="str">
        <f t="shared" si="480"/>
        <v>0</v>
      </c>
      <c r="P1829" s="3" t="str">
        <f t="shared" si="481"/>
        <v>1</v>
      </c>
      <c r="Q1829" s="3" t="str">
        <f t="shared" si="482"/>
        <v>0</v>
      </c>
      <c r="R1829" s="8">
        <f t="shared" si="483"/>
        <v>1</v>
      </c>
      <c r="S1829" s="6">
        <f t="shared" si="484"/>
        <v>209.25</v>
      </c>
      <c r="T1829" s="6">
        <f t="shared" si="485"/>
        <v>7.6568958448585844</v>
      </c>
      <c r="V1829" s="3" t="str">
        <f t="shared" si="486"/>
        <v>PASS</v>
      </c>
      <c r="W1829" s="3" t="str">
        <f t="shared" si="487"/>
        <v>FAIL</v>
      </c>
      <c r="X1829" s="3" t="str">
        <f t="shared" si="488"/>
        <v>PASS</v>
      </c>
      <c r="Y1829" s="3" t="str">
        <f t="shared" si="489"/>
        <v>PASS</v>
      </c>
      <c r="Z1829" s="3" t="str">
        <f t="shared" si="490"/>
        <v>PASS</v>
      </c>
      <c r="AA1829" s="17">
        <f t="shared" si="478"/>
        <v>2</v>
      </c>
      <c r="AB1829" s="3" t="str">
        <f t="shared" si="491"/>
        <v>A007530</v>
      </c>
      <c r="AC1829" s="13" t="str">
        <f t="shared" si="492"/>
        <v>영신금속</v>
      </c>
    </row>
    <row r="1830" spans="1:29" hidden="1">
      <c r="A1830" s="55">
        <f t="shared" si="477"/>
        <v>1822</v>
      </c>
      <c r="B1830" s="143" t="s">
        <v>1024</v>
      </c>
      <c r="C1830" s="175" t="s">
        <v>1981</v>
      </c>
      <c r="D1830" s="37" t="s">
        <v>2286</v>
      </c>
      <c r="E1830" s="115">
        <v>25085</v>
      </c>
      <c r="F1830" s="116">
        <v>5939136</v>
      </c>
      <c r="G1830" s="116">
        <v>3496338</v>
      </c>
      <c r="H1830" s="117">
        <v>58.87</v>
      </c>
      <c r="I1830" s="118">
        <v>-225858</v>
      </c>
      <c r="J1830" s="118">
        <v>318303</v>
      </c>
      <c r="K1830" s="118">
        <v>-213856</v>
      </c>
      <c r="L1830" s="118">
        <v>-1733096</v>
      </c>
      <c r="N1830" s="3" t="str">
        <f t="shared" si="479"/>
        <v>1</v>
      </c>
      <c r="O1830" s="3" t="str">
        <f t="shared" si="480"/>
        <v>0</v>
      </c>
      <c r="P1830" s="3" t="str">
        <f t="shared" si="481"/>
        <v>1</v>
      </c>
      <c r="Q1830" s="3" t="str">
        <f t="shared" si="482"/>
        <v>1</v>
      </c>
      <c r="R1830" s="8">
        <f t="shared" si="483"/>
        <v>3</v>
      </c>
      <c r="S1830" s="6">
        <f t="shared" si="484"/>
        <v>58.87</v>
      </c>
      <c r="T1830" s="6">
        <f t="shared" si="485"/>
        <v>-31.225198412698411</v>
      </c>
      <c r="V1830" s="3" t="str">
        <f t="shared" si="486"/>
        <v>PASS</v>
      </c>
      <c r="W1830" s="3" t="str">
        <f t="shared" si="487"/>
        <v>PASS</v>
      </c>
      <c r="X1830" s="3" t="str">
        <f t="shared" si="488"/>
        <v>PASS</v>
      </c>
      <c r="Y1830" s="3" t="str">
        <f t="shared" si="489"/>
        <v>PASS</v>
      </c>
      <c r="Z1830" s="3" t="str">
        <f t="shared" si="490"/>
        <v>FAIL</v>
      </c>
      <c r="AA1830" s="17">
        <f t="shared" si="478"/>
        <v>3</v>
      </c>
      <c r="AB1830" s="3" t="str">
        <f t="shared" si="491"/>
        <v>A054630</v>
      </c>
      <c r="AC1830" s="13" t="str">
        <f t="shared" si="492"/>
        <v>에이디칩스</v>
      </c>
    </row>
    <row r="1831" spans="1:29" hidden="1">
      <c r="A1831" s="55">
        <f t="shared" si="477"/>
        <v>1823</v>
      </c>
      <c r="B1831" s="143" t="s">
        <v>398</v>
      </c>
      <c r="C1831" s="175" t="s">
        <v>3807</v>
      </c>
      <c r="D1831" s="37" t="s">
        <v>2288</v>
      </c>
      <c r="E1831" s="115">
        <v>23000</v>
      </c>
      <c r="F1831" s="116">
        <v>10683624</v>
      </c>
      <c r="G1831" s="116">
        <v>8937898</v>
      </c>
      <c r="H1831" s="117">
        <v>83.66</v>
      </c>
      <c r="I1831" s="118">
        <v>197708</v>
      </c>
      <c r="J1831" s="118">
        <v>454118</v>
      </c>
      <c r="K1831" s="118">
        <v>-2745993</v>
      </c>
      <c r="L1831" s="118">
        <v>-1696756</v>
      </c>
      <c r="N1831" s="3" t="str">
        <f t="shared" si="479"/>
        <v>0</v>
      </c>
      <c r="O1831" s="3" t="str">
        <f t="shared" si="480"/>
        <v>0</v>
      </c>
      <c r="P1831" s="3" t="str">
        <f t="shared" si="481"/>
        <v>1</v>
      </c>
      <c r="Q1831" s="3" t="str">
        <f t="shared" si="482"/>
        <v>1</v>
      </c>
      <c r="R1831" s="8">
        <f t="shared" si="483"/>
        <v>2</v>
      </c>
      <c r="S1831" s="6">
        <f t="shared" si="484"/>
        <v>83.66</v>
      </c>
      <c r="T1831" s="6">
        <f t="shared" si="485"/>
        <v>-35.483493241619136</v>
      </c>
      <c r="V1831" s="3" t="str">
        <f t="shared" si="486"/>
        <v>PASS</v>
      </c>
      <c r="W1831" s="3" t="str">
        <f t="shared" si="487"/>
        <v>PASS</v>
      </c>
      <c r="X1831" s="3" t="str">
        <f t="shared" si="488"/>
        <v>PASS</v>
      </c>
      <c r="Y1831" s="3" t="str">
        <f t="shared" si="489"/>
        <v>PASS</v>
      </c>
      <c r="Z1831" s="3" t="str">
        <f t="shared" si="490"/>
        <v>FAIL</v>
      </c>
      <c r="AA1831" s="17">
        <f t="shared" si="478"/>
        <v>3</v>
      </c>
      <c r="AB1831" s="3" t="str">
        <f t="shared" si="491"/>
        <v>A010640</v>
      </c>
      <c r="AC1831" s="13" t="str">
        <f t="shared" si="492"/>
        <v>진양폴리</v>
      </c>
    </row>
    <row r="1832" spans="1:29" hidden="1">
      <c r="A1832" s="55">
        <f t="shared" si="477"/>
        <v>1824</v>
      </c>
      <c r="B1832" s="143" t="s">
        <v>348</v>
      </c>
      <c r="C1832" s="175" t="s">
        <v>1979</v>
      </c>
      <c r="D1832" s="37" t="s">
        <v>2289</v>
      </c>
      <c r="E1832" s="115">
        <v>19188</v>
      </c>
      <c r="F1832" s="116">
        <v>63948658</v>
      </c>
      <c r="G1832" s="116">
        <v>102613623</v>
      </c>
      <c r="H1832" s="117">
        <v>160.46</v>
      </c>
      <c r="I1832" s="118">
        <v>195594</v>
      </c>
      <c r="J1832" s="118">
        <v>-26092</v>
      </c>
      <c r="K1832" s="118">
        <v>-1293124</v>
      </c>
      <c r="L1832" s="118">
        <v>2010773</v>
      </c>
      <c r="N1832" s="3" t="str">
        <f t="shared" si="479"/>
        <v>0</v>
      </c>
      <c r="O1832" s="3" t="str">
        <f t="shared" si="480"/>
        <v>1</v>
      </c>
      <c r="P1832" s="3" t="str">
        <f t="shared" si="481"/>
        <v>1</v>
      </c>
      <c r="Q1832" s="3" t="str">
        <f t="shared" si="482"/>
        <v>0</v>
      </c>
      <c r="R1832" s="8">
        <f t="shared" si="483"/>
        <v>2</v>
      </c>
      <c r="S1832" s="6">
        <f t="shared" si="484"/>
        <v>160.46</v>
      </c>
      <c r="T1832" s="6">
        <f t="shared" si="485"/>
        <v>1.387286344617271</v>
      </c>
      <c r="V1832" s="3" t="str">
        <f t="shared" si="486"/>
        <v>PASS</v>
      </c>
      <c r="W1832" s="3" t="str">
        <f t="shared" si="487"/>
        <v>PASS</v>
      </c>
      <c r="X1832" s="3" t="str">
        <f t="shared" si="488"/>
        <v>PASS</v>
      </c>
      <c r="Y1832" s="3" t="str">
        <f t="shared" si="489"/>
        <v>PASS</v>
      </c>
      <c r="Z1832" s="3" t="str">
        <f t="shared" si="490"/>
        <v>PASS</v>
      </c>
      <c r="AA1832" s="17">
        <f t="shared" si="478"/>
        <v>3</v>
      </c>
      <c r="AB1832" s="3" t="str">
        <f t="shared" si="491"/>
        <v>A008830</v>
      </c>
      <c r="AC1832" s="13" t="str">
        <f t="shared" si="492"/>
        <v>대동기어</v>
      </c>
    </row>
    <row r="1833" spans="1:29" hidden="1">
      <c r="A1833" s="55">
        <f t="shared" si="477"/>
        <v>1825</v>
      </c>
      <c r="B1833" s="143" t="s">
        <v>635</v>
      </c>
      <c r="C1833" s="175" t="s">
        <v>3800</v>
      </c>
      <c r="D1833" s="37" t="s">
        <v>2288</v>
      </c>
      <c r="E1833" s="115">
        <v>25590</v>
      </c>
      <c r="F1833" s="116">
        <v>28634142</v>
      </c>
      <c r="G1833" s="116">
        <v>13894973</v>
      </c>
      <c r="H1833" s="117">
        <v>48.53</v>
      </c>
      <c r="I1833" s="118">
        <v>41994</v>
      </c>
      <c r="J1833" s="118">
        <v>108201</v>
      </c>
      <c r="K1833" s="118">
        <v>-285199</v>
      </c>
      <c r="L1833" s="118">
        <v>9590</v>
      </c>
      <c r="N1833" s="3" t="str">
        <f t="shared" si="479"/>
        <v>0</v>
      </c>
      <c r="O1833" s="3" t="str">
        <f t="shared" si="480"/>
        <v>0</v>
      </c>
      <c r="P1833" s="3" t="str">
        <f t="shared" si="481"/>
        <v>1</v>
      </c>
      <c r="Q1833" s="3" t="str">
        <f t="shared" si="482"/>
        <v>0</v>
      </c>
      <c r="R1833" s="8">
        <f t="shared" si="483"/>
        <v>1</v>
      </c>
      <c r="S1833" s="6">
        <f t="shared" si="484"/>
        <v>48.53</v>
      </c>
      <c r="T1833" s="6">
        <f t="shared" si="485"/>
        <v>-0.43798763029113985</v>
      </c>
      <c r="V1833" s="3" t="str">
        <f t="shared" si="486"/>
        <v>PASS</v>
      </c>
      <c r="W1833" s="3" t="str">
        <f t="shared" si="487"/>
        <v>PASS</v>
      </c>
      <c r="X1833" s="3" t="str">
        <f t="shared" si="488"/>
        <v>PASS</v>
      </c>
      <c r="Y1833" s="3" t="str">
        <f t="shared" si="489"/>
        <v>PASS</v>
      </c>
      <c r="Z1833" s="3" t="str">
        <f t="shared" si="490"/>
        <v>PASS</v>
      </c>
      <c r="AA1833" s="17">
        <f t="shared" si="478"/>
        <v>3</v>
      </c>
      <c r="AB1833" s="3" t="str">
        <f t="shared" si="491"/>
        <v>A026910</v>
      </c>
      <c r="AC1833" s="13" t="str">
        <f t="shared" si="492"/>
        <v>광진실업</v>
      </c>
    </row>
    <row r="1834" spans="1:29">
      <c r="A1834" s="55">
        <f t="shared" si="477"/>
        <v>1826</v>
      </c>
      <c r="B1834" s="146" t="s">
        <v>136</v>
      </c>
      <c r="C1834" s="176" t="s">
        <v>1948</v>
      </c>
      <c r="D1834" s="40" t="s">
        <v>2288</v>
      </c>
      <c r="E1834" s="119">
        <v>27617</v>
      </c>
      <c r="F1834" s="120">
        <v>41323522</v>
      </c>
      <c r="G1834" s="120">
        <v>103821157</v>
      </c>
      <c r="H1834" s="121">
        <v>251.24</v>
      </c>
      <c r="I1834" s="122">
        <v>-1088526</v>
      </c>
      <c r="J1834" s="122">
        <v>-3596762</v>
      </c>
      <c r="K1834" s="122">
        <v>-4926631</v>
      </c>
      <c r="L1834" s="122">
        <v>-4701849</v>
      </c>
      <c r="N1834" s="3" t="str">
        <f t="shared" si="479"/>
        <v>1</v>
      </c>
      <c r="O1834" s="3" t="str">
        <f t="shared" si="480"/>
        <v>1</v>
      </c>
      <c r="P1834" s="3" t="str">
        <f t="shared" si="481"/>
        <v>1</v>
      </c>
      <c r="Q1834" s="3" t="str">
        <f t="shared" si="482"/>
        <v>1</v>
      </c>
      <c r="R1834" s="8">
        <f t="shared" si="483"/>
        <v>4</v>
      </c>
      <c r="S1834" s="6">
        <f t="shared" si="484"/>
        <v>251.24</v>
      </c>
      <c r="T1834" s="6">
        <f t="shared" si="485"/>
        <v>-34.638305999183707</v>
      </c>
      <c r="V1834" s="3" t="str">
        <f t="shared" si="486"/>
        <v>PASS</v>
      </c>
      <c r="W1834" s="3" t="str">
        <f t="shared" si="487"/>
        <v>FAIL</v>
      </c>
      <c r="X1834" s="3" t="str">
        <f t="shared" si="488"/>
        <v>FAIL</v>
      </c>
      <c r="Y1834" s="3" t="str">
        <f t="shared" si="489"/>
        <v>FAIL</v>
      </c>
      <c r="Z1834" s="3" t="str">
        <f t="shared" si="490"/>
        <v>FAIL</v>
      </c>
      <c r="AA1834" s="17">
        <f t="shared" si="478"/>
        <v>1</v>
      </c>
      <c r="AB1834" s="3" t="str">
        <f t="shared" si="491"/>
        <v>A002870</v>
      </c>
      <c r="AC1834" s="13" t="str">
        <f t="shared" si="492"/>
        <v>신풍제지</v>
      </c>
    </row>
    <row r="1835" spans="1:29" hidden="1">
      <c r="A1835" s="55">
        <f t="shared" si="477"/>
        <v>1827</v>
      </c>
      <c r="B1835" s="143" t="s">
        <v>1043</v>
      </c>
      <c r="C1835" s="175" t="s">
        <v>1959</v>
      </c>
      <c r="D1835" s="37" t="s">
        <v>2286</v>
      </c>
      <c r="E1835" s="115">
        <v>28858</v>
      </c>
      <c r="F1835" s="116">
        <v>26023670</v>
      </c>
      <c r="G1835" s="116">
        <v>18296623</v>
      </c>
      <c r="H1835" s="117">
        <v>70.31</v>
      </c>
      <c r="I1835" s="118">
        <v>-4567144</v>
      </c>
      <c r="J1835" s="118">
        <v>2795451</v>
      </c>
      <c r="K1835" s="118">
        <v>876535</v>
      </c>
      <c r="L1835" s="118">
        <v>-15406946</v>
      </c>
      <c r="N1835" s="3" t="str">
        <f t="shared" si="479"/>
        <v>1</v>
      </c>
      <c r="O1835" s="3" t="str">
        <f t="shared" si="480"/>
        <v>0</v>
      </c>
      <c r="P1835" s="3" t="str">
        <f t="shared" si="481"/>
        <v>0</v>
      </c>
      <c r="Q1835" s="3" t="str">
        <f t="shared" si="482"/>
        <v>1</v>
      </c>
      <c r="R1835" s="8">
        <f t="shared" si="483"/>
        <v>2</v>
      </c>
      <c r="S1835" s="6">
        <f t="shared" si="484"/>
        <v>70.31</v>
      </c>
      <c r="T1835" s="6">
        <f t="shared" si="485"/>
        <v>-62.64337043929622</v>
      </c>
      <c r="V1835" s="3" t="str">
        <f t="shared" si="486"/>
        <v>PASS</v>
      </c>
      <c r="W1835" s="3" t="str">
        <f t="shared" si="487"/>
        <v>PASS</v>
      </c>
      <c r="X1835" s="3" t="str">
        <f t="shared" si="488"/>
        <v>PASS</v>
      </c>
      <c r="Y1835" s="3" t="str">
        <f t="shared" si="489"/>
        <v>PASS</v>
      </c>
      <c r="Z1835" s="3" t="str">
        <f t="shared" si="490"/>
        <v>FAIL</v>
      </c>
      <c r="AA1835" s="17">
        <f t="shared" si="478"/>
        <v>3</v>
      </c>
      <c r="AB1835" s="3" t="str">
        <f t="shared" si="491"/>
        <v>A057880</v>
      </c>
      <c r="AC1835" s="13" t="str">
        <f t="shared" si="492"/>
        <v>토필드</v>
      </c>
    </row>
    <row r="1836" spans="1:29" hidden="1">
      <c r="A1836" s="55">
        <f t="shared" si="477"/>
        <v>1828</v>
      </c>
      <c r="B1836" s="143" t="s">
        <v>956</v>
      </c>
      <c r="C1836" s="175" t="s">
        <v>3810</v>
      </c>
      <c r="D1836" s="37" t="s">
        <v>2286</v>
      </c>
      <c r="E1836" s="115">
        <v>21760</v>
      </c>
      <c r="F1836" s="116">
        <v>10170823</v>
      </c>
      <c r="G1836" s="116">
        <v>9111562</v>
      </c>
      <c r="H1836" s="117">
        <v>89.59</v>
      </c>
      <c r="I1836" s="118">
        <v>-285083</v>
      </c>
      <c r="J1836" s="118">
        <v>-654599</v>
      </c>
      <c r="K1836" s="118">
        <v>52007</v>
      </c>
      <c r="L1836" s="118">
        <v>532771</v>
      </c>
      <c r="N1836" s="3" t="str">
        <f t="shared" si="479"/>
        <v>1</v>
      </c>
      <c r="O1836" s="3" t="str">
        <f t="shared" si="480"/>
        <v>1</v>
      </c>
      <c r="P1836" s="3" t="str">
        <f t="shared" si="481"/>
        <v>0</v>
      </c>
      <c r="Q1836" s="3" t="str">
        <f t="shared" si="482"/>
        <v>0</v>
      </c>
      <c r="R1836" s="8">
        <f t="shared" si="483"/>
        <v>2</v>
      </c>
      <c r="S1836" s="6">
        <f t="shared" si="484"/>
        <v>89.59</v>
      </c>
      <c r="T1836" s="6">
        <f t="shared" si="485"/>
        <v>-3.4894324677560506</v>
      </c>
      <c r="V1836" s="3" t="str">
        <f t="shared" si="486"/>
        <v>PASS</v>
      </c>
      <c r="W1836" s="3" t="str">
        <f t="shared" si="487"/>
        <v>PASS</v>
      </c>
      <c r="X1836" s="3" t="str">
        <f t="shared" si="488"/>
        <v>PASS</v>
      </c>
      <c r="Y1836" s="3" t="str">
        <f t="shared" si="489"/>
        <v>PASS</v>
      </c>
      <c r="Z1836" s="3" t="str">
        <f t="shared" si="490"/>
        <v>PASS</v>
      </c>
      <c r="AA1836" s="17">
        <f t="shared" si="478"/>
        <v>3</v>
      </c>
      <c r="AB1836" s="3" t="str">
        <f t="shared" si="491"/>
        <v>A051160</v>
      </c>
      <c r="AC1836" s="13" t="str">
        <f t="shared" si="492"/>
        <v>지어소프트</v>
      </c>
    </row>
    <row r="1837" spans="1:29">
      <c r="A1837" s="55">
        <f t="shared" si="477"/>
        <v>1829</v>
      </c>
      <c r="B1837" s="143" t="s">
        <v>1115</v>
      </c>
      <c r="C1837" s="175" t="s">
        <v>1954</v>
      </c>
      <c r="D1837" s="37" t="s">
        <v>2286</v>
      </c>
      <c r="E1837" s="115">
        <v>31800</v>
      </c>
      <c r="F1837" s="116">
        <v>12546453</v>
      </c>
      <c r="G1837" s="116">
        <v>47468045</v>
      </c>
      <c r="H1837" s="117">
        <v>378.34</v>
      </c>
      <c r="I1837" s="118">
        <v>6366249</v>
      </c>
      <c r="J1837" s="118">
        <v>-4935858</v>
      </c>
      <c r="K1837" s="118">
        <v>-905240</v>
      </c>
      <c r="L1837" s="118">
        <v>-9010308</v>
      </c>
      <c r="N1837" s="3" t="str">
        <f t="shared" si="479"/>
        <v>0</v>
      </c>
      <c r="O1837" s="3" t="str">
        <f t="shared" si="480"/>
        <v>1</v>
      </c>
      <c r="P1837" s="3" t="str">
        <f t="shared" si="481"/>
        <v>1</v>
      </c>
      <c r="Q1837" s="3" t="str">
        <f t="shared" si="482"/>
        <v>1</v>
      </c>
      <c r="R1837" s="8">
        <f t="shared" si="483"/>
        <v>3</v>
      </c>
      <c r="S1837" s="6">
        <f t="shared" si="484"/>
        <v>378.34</v>
      </c>
      <c r="T1837" s="6">
        <f t="shared" si="485"/>
        <v>-67.629926960233306</v>
      </c>
      <c r="V1837" s="3" t="str">
        <f t="shared" si="486"/>
        <v>PASS</v>
      </c>
      <c r="W1837" s="3" t="str">
        <f t="shared" si="487"/>
        <v>FAIL</v>
      </c>
      <c r="X1837" s="3" t="str">
        <f t="shared" si="488"/>
        <v>PASS</v>
      </c>
      <c r="Y1837" s="3" t="str">
        <f t="shared" si="489"/>
        <v>PASS</v>
      </c>
      <c r="Z1837" s="3" t="str">
        <f t="shared" si="490"/>
        <v>FAIL</v>
      </c>
      <c r="AA1837" s="17">
        <f t="shared" si="478"/>
        <v>2</v>
      </c>
      <c r="AB1837" s="3" t="str">
        <f t="shared" si="491"/>
        <v>A065770</v>
      </c>
      <c r="AC1837" s="13" t="str">
        <f t="shared" si="492"/>
        <v>CS</v>
      </c>
    </row>
    <row r="1838" spans="1:29" hidden="1">
      <c r="A1838" s="55">
        <f t="shared" si="477"/>
        <v>1830</v>
      </c>
      <c r="B1838" s="143" t="s">
        <v>119</v>
      </c>
      <c r="C1838" s="175" t="s">
        <v>3818</v>
      </c>
      <c r="D1838" s="37" t="s">
        <v>2287</v>
      </c>
      <c r="E1838" s="115">
        <v>19503</v>
      </c>
      <c r="F1838" s="116">
        <v>24995757</v>
      </c>
      <c r="G1838" s="116">
        <v>19442891</v>
      </c>
      <c r="H1838" s="117">
        <v>77.78</v>
      </c>
      <c r="I1838" s="118">
        <v>-396143</v>
      </c>
      <c r="J1838" s="118">
        <v>-328623</v>
      </c>
      <c r="K1838" s="118">
        <v>-298710</v>
      </c>
      <c r="L1838" s="118">
        <v>-242083</v>
      </c>
      <c r="N1838" s="3" t="str">
        <f t="shared" si="479"/>
        <v>1</v>
      </c>
      <c r="O1838" s="3" t="str">
        <f t="shared" si="480"/>
        <v>1</v>
      </c>
      <c r="P1838" s="3" t="str">
        <f t="shared" si="481"/>
        <v>1</v>
      </c>
      <c r="Q1838" s="3" t="str">
        <f t="shared" si="482"/>
        <v>1</v>
      </c>
      <c r="R1838" s="8">
        <f t="shared" si="483"/>
        <v>4</v>
      </c>
      <c r="S1838" s="6">
        <f t="shared" si="484"/>
        <v>77.78</v>
      </c>
      <c r="T1838" s="6">
        <f t="shared" si="485"/>
        <v>-5.0630953085357646</v>
      </c>
      <c r="V1838" s="3" t="str">
        <f t="shared" si="486"/>
        <v>PASS</v>
      </c>
      <c r="W1838" s="3" t="str">
        <f t="shared" si="487"/>
        <v>PASS</v>
      </c>
      <c r="X1838" s="3" t="str">
        <f t="shared" si="488"/>
        <v>PASS</v>
      </c>
      <c r="Y1838" s="3" t="str">
        <f t="shared" si="489"/>
        <v>FAIL</v>
      </c>
      <c r="Z1838" s="3" t="str">
        <f t="shared" si="490"/>
        <v>PASS</v>
      </c>
      <c r="AA1838" s="17">
        <f t="shared" si="478"/>
        <v>3</v>
      </c>
      <c r="AB1838" s="3" t="str">
        <f t="shared" si="491"/>
        <v>A002420</v>
      </c>
      <c r="AC1838" s="13" t="str">
        <f t="shared" si="492"/>
        <v>세기상사</v>
      </c>
    </row>
    <row r="1839" spans="1:29">
      <c r="A1839" s="55">
        <f t="shared" si="477"/>
        <v>1831</v>
      </c>
      <c r="B1839" s="146" t="s">
        <v>992</v>
      </c>
      <c r="C1839" s="176" t="s">
        <v>1728</v>
      </c>
      <c r="D1839" s="40" t="s">
        <v>2287</v>
      </c>
      <c r="E1839" s="119">
        <v>19867</v>
      </c>
      <c r="F1839" s="120">
        <v>24967456</v>
      </c>
      <c r="G1839" s="120">
        <v>94931045</v>
      </c>
      <c r="H1839" s="121">
        <v>380.22</v>
      </c>
      <c r="I1839" s="122">
        <v>-61118</v>
      </c>
      <c r="J1839" s="122">
        <v>983408</v>
      </c>
      <c r="K1839" s="122">
        <v>4932</v>
      </c>
      <c r="L1839" s="122">
        <v>-557845</v>
      </c>
      <c r="N1839" s="3" t="str">
        <f t="shared" si="479"/>
        <v>1</v>
      </c>
      <c r="O1839" s="3" t="str">
        <f t="shared" si="480"/>
        <v>0</v>
      </c>
      <c r="P1839" s="3" t="str">
        <f t="shared" si="481"/>
        <v>0</v>
      </c>
      <c r="Q1839" s="3" t="str">
        <f t="shared" si="482"/>
        <v>1</v>
      </c>
      <c r="R1839" s="8">
        <f t="shared" si="483"/>
        <v>2</v>
      </c>
      <c r="S1839" s="6">
        <f t="shared" si="484"/>
        <v>380.22</v>
      </c>
      <c r="T1839" s="6">
        <f t="shared" si="485"/>
        <v>1.4794338678317887</v>
      </c>
      <c r="V1839" s="3" t="str">
        <f t="shared" si="486"/>
        <v>PASS</v>
      </c>
      <c r="W1839" s="3" t="str">
        <f t="shared" si="487"/>
        <v>FAIL</v>
      </c>
      <c r="X1839" s="3" t="str">
        <f t="shared" si="488"/>
        <v>PASS</v>
      </c>
      <c r="Y1839" s="3" t="str">
        <f t="shared" si="489"/>
        <v>PASS</v>
      </c>
      <c r="Z1839" s="3" t="str">
        <f t="shared" si="490"/>
        <v>PASS</v>
      </c>
      <c r="AA1839" s="17">
        <f t="shared" si="478"/>
        <v>2</v>
      </c>
      <c r="AB1839" s="3" t="str">
        <f t="shared" si="491"/>
        <v>A053060</v>
      </c>
      <c r="AC1839" s="13" t="str">
        <f t="shared" si="492"/>
        <v>세동</v>
      </c>
    </row>
    <row r="1840" spans="1:29" hidden="1">
      <c r="A1840" s="55">
        <f t="shared" si="477"/>
        <v>1832</v>
      </c>
      <c r="B1840" s="143" t="s">
        <v>3811</v>
      </c>
      <c r="C1840" s="175" t="s">
        <v>3812</v>
      </c>
      <c r="D1840" s="37" t="s">
        <v>1474</v>
      </c>
      <c r="E1840" s="115">
        <v>21240</v>
      </c>
      <c r="F1840" s="116"/>
      <c r="G1840" s="116"/>
      <c r="H1840" s="117"/>
      <c r="I1840" s="118"/>
      <c r="J1840" s="118"/>
      <c r="K1840" s="118"/>
      <c r="L1840" s="118"/>
      <c r="N1840" s="3" t="str">
        <f t="shared" si="479"/>
        <v>1</v>
      </c>
      <c r="O1840" s="3" t="str">
        <f t="shared" si="480"/>
        <v>1</v>
      </c>
      <c r="P1840" s="3" t="str">
        <f t="shared" si="481"/>
        <v>1</v>
      </c>
      <c r="Q1840" s="3" t="str">
        <f t="shared" si="482"/>
        <v>1</v>
      </c>
      <c r="R1840" s="8">
        <f t="shared" si="483"/>
        <v>4</v>
      </c>
      <c r="S1840" s="6" t="str">
        <f t="shared" si="484"/>
        <v/>
      </c>
      <c r="T1840" s="6" t="e">
        <f t="shared" si="485"/>
        <v>#DIV/0!</v>
      </c>
      <c r="V1840" s="3" t="str">
        <f t="shared" si="486"/>
        <v>PASS</v>
      </c>
      <c r="W1840" s="3" t="str">
        <f t="shared" si="487"/>
        <v>PASS</v>
      </c>
      <c r="X1840" s="3" t="str">
        <f t="shared" si="488"/>
        <v>PASS</v>
      </c>
      <c r="Y1840" s="3" t="str">
        <f t="shared" si="489"/>
        <v>FAIL</v>
      </c>
      <c r="Z1840" s="3" t="str">
        <f t="shared" si="490"/>
        <v/>
      </c>
      <c r="AA1840" s="17">
        <f t="shared" si="478"/>
        <v>3</v>
      </c>
      <c r="AB1840" s="3" t="str">
        <f t="shared" si="491"/>
        <v>A232140</v>
      </c>
      <c r="AC1840" s="13" t="str">
        <f t="shared" si="492"/>
        <v>대신밸런스제2호스팩</v>
      </c>
    </row>
    <row r="1841" spans="1:29" hidden="1">
      <c r="A1841" s="55">
        <f t="shared" si="477"/>
        <v>1833</v>
      </c>
      <c r="B1841" s="143" t="s">
        <v>1376</v>
      </c>
      <c r="C1841" s="175" t="s">
        <v>3815</v>
      </c>
      <c r="D1841" s="37" t="s">
        <v>2286</v>
      </c>
      <c r="E1841" s="115">
        <v>20970</v>
      </c>
      <c r="F1841" s="116">
        <v>17014822</v>
      </c>
      <c r="G1841" s="116">
        <v>3311583</v>
      </c>
      <c r="H1841" s="117">
        <v>19.46</v>
      </c>
      <c r="I1841" s="118">
        <v>93913</v>
      </c>
      <c r="J1841" s="118">
        <v>109965</v>
      </c>
      <c r="K1841" s="118">
        <v>403594</v>
      </c>
      <c r="L1841" s="118">
        <v>-241888</v>
      </c>
      <c r="N1841" s="3" t="str">
        <f t="shared" si="479"/>
        <v>0</v>
      </c>
      <c r="O1841" s="3" t="str">
        <f t="shared" si="480"/>
        <v>0</v>
      </c>
      <c r="P1841" s="3" t="str">
        <f t="shared" si="481"/>
        <v>0</v>
      </c>
      <c r="Q1841" s="3" t="str">
        <f t="shared" si="482"/>
        <v>1</v>
      </c>
      <c r="R1841" s="8">
        <f t="shared" si="483"/>
        <v>1</v>
      </c>
      <c r="S1841" s="6">
        <f t="shared" si="484"/>
        <v>19.46</v>
      </c>
      <c r="T1841" s="6">
        <f t="shared" si="485"/>
        <v>2.1486207731118196</v>
      </c>
      <c r="V1841" s="3" t="str">
        <f t="shared" si="486"/>
        <v>PASS</v>
      </c>
      <c r="W1841" s="3" t="str">
        <f t="shared" si="487"/>
        <v>PASS</v>
      </c>
      <c r="X1841" s="3" t="str">
        <f t="shared" si="488"/>
        <v>PASS</v>
      </c>
      <c r="Y1841" s="3" t="str">
        <f t="shared" si="489"/>
        <v>PASS</v>
      </c>
      <c r="Z1841" s="3" t="str">
        <f t="shared" si="490"/>
        <v>PASS</v>
      </c>
      <c r="AA1841" s="17">
        <f t="shared" si="478"/>
        <v>3</v>
      </c>
      <c r="AB1841" s="3" t="str">
        <f t="shared" si="491"/>
        <v>A096870</v>
      </c>
      <c r="AC1841" s="13" t="str">
        <f t="shared" si="492"/>
        <v>엘디티</v>
      </c>
    </row>
    <row r="1842" spans="1:29" hidden="1">
      <c r="A1842" s="55">
        <f t="shared" si="477"/>
        <v>1834</v>
      </c>
      <c r="B1842" s="143" t="s">
        <v>2531</v>
      </c>
      <c r="C1842" s="175" t="s">
        <v>3814</v>
      </c>
      <c r="D1842" s="37" t="s">
        <v>1474</v>
      </c>
      <c r="E1842" s="115">
        <v>20620</v>
      </c>
      <c r="F1842" s="116">
        <v>20264422</v>
      </c>
      <c r="G1842" s="116">
        <v>2265963</v>
      </c>
      <c r="H1842" s="117">
        <v>11.18</v>
      </c>
      <c r="I1842" s="118"/>
      <c r="J1842" s="118"/>
      <c r="K1842" s="118">
        <v>-336087</v>
      </c>
      <c r="L1842" s="118">
        <v>34905</v>
      </c>
      <c r="N1842" s="3" t="str">
        <f t="shared" si="479"/>
        <v>1</v>
      </c>
      <c r="O1842" s="3" t="str">
        <f t="shared" si="480"/>
        <v>1</v>
      </c>
      <c r="P1842" s="3" t="str">
        <f t="shared" si="481"/>
        <v>1</v>
      </c>
      <c r="Q1842" s="3" t="str">
        <f t="shared" si="482"/>
        <v>0</v>
      </c>
      <c r="R1842" s="8">
        <f t="shared" si="483"/>
        <v>3</v>
      </c>
      <c r="S1842" s="6" t="str">
        <f t="shared" si="484"/>
        <v/>
      </c>
      <c r="T1842" s="6">
        <f t="shared" si="485"/>
        <v>-1.4862600078107335</v>
      </c>
      <c r="V1842" s="3" t="str">
        <f t="shared" si="486"/>
        <v>PASS</v>
      </c>
      <c r="W1842" s="3" t="str">
        <f t="shared" si="487"/>
        <v>PASS</v>
      </c>
      <c r="X1842" s="3" t="str">
        <f t="shared" si="488"/>
        <v>PASS</v>
      </c>
      <c r="Y1842" s="3" t="str">
        <f t="shared" si="489"/>
        <v>PASS</v>
      </c>
      <c r="Z1842" s="3" t="str">
        <f t="shared" si="490"/>
        <v>PASS</v>
      </c>
      <c r="AA1842" s="17">
        <f t="shared" si="478"/>
        <v>3</v>
      </c>
      <c r="AB1842" s="3" t="str">
        <f t="shared" si="491"/>
        <v>A222390</v>
      </c>
      <c r="AC1842" s="13" t="str">
        <f t="shared" si="492"/>
        <v>케이비제8호스팩</v>
      </c>
    </row>
    <row r="1843" spans="1:29">
      <c r="A1843" s="55">
        <f t="shared" si="477"/>
        <v>1835</v>
      </c>
      <c r="B1843" s="143" t="s">
        <v>718</v>
      </c>
      <c r="C1843" s="175" t="s">
        <v>1991</v>
      </c>
      <c r="D1843" s="37" t="s">
        <v>2287</v>
      </c>
      <c r="E1843" s="115">
        <v>20298</v>
      </c>
      <c r="F1843" s="116">
        <v>26262356</v>
      </c>
      <c r="G1843" s="116">
        <v>34334163</v>
      </c>
      <c r="H1843" s="117">
        <v>130.74</v>
      </c>
      <c r="I1843" s="118">
        <v>-74408</v>
      </c>
      <c r="J1843" s="118">
        <v>-782254</v>
      </c>
      <c r="K1843" s="118">
        <v>-1434171</v>
      </c>
      <c r="L1843" s="118">
        <v>-767025</v>
      </c>
      <c r="N1843" s="3" t="str">
        <f t="shared" si="479"/>
        <v>1</v>
      </c>
      <c r="O1843" s="3" t="str">
        <f t="shared" si="480"/>
        <v>1</v>
      </c>
      <c r="P1843" s="3" t="str">
        <f t="shared" si="481"/>
        <v>1</v>
      </c>
      <c r="Q1843" s="3" t="str">
        <f t="shared" si="482"/>
        <v>1</v>
      </c>
      <c r="R1843" s="8">
        <f t="shared" si="483"/>
        <v>4</v>
      </c>
      <c r="S1843" s="6">
        <f t="shared" si="484"/>
        <v>130.74</v>
      </c>
      <c r="T1843" s="6">
        <f t="shared" si="485"/>
        <v>-11.643502205209616</v>
      </c>
      <c r="V1843" s="3" t="str">
        <f t="shared" si="486"/>
        <v>PASS</v>
      </c>
      <c r="W1843" s="3" t="str">
        <f t="shared" si="487"/>
        <v>PASS</v>
      </c>
      <c r="X1843" s="3" t="str">
        <f t="shared" si="488"/>
        <v>FAIL</v>
      </c>
      <c r="Y1843" s="3" t="str">
        <f t="shared" si="489"/>
        <v>FAIL</v>
      </c>
      <c r="Z1843" s="3" t="str">
        <f t="shared" si="490"/>
        <v>FAIL</v>
      </c>
      <c r="AA1843" s="17">
        <f t="shared" si="478"/>
        <v>2</v>
      </c>
      <c r="AB1843" s="3" t="str">
        <f t="shared" si="491"/>
        <v>A033600</v>
      </c>
      <c r="AC1843" s="13" t="str">
        <f t="shared" si="492"/>
        <v>이젠텍</v>
      </c>
    </row>
    <row r="1844" spans="1:29">
      <c r="A1844" s="55">
        <f t="shared" si="477"/>
        <v>1836</v>
      </c>
      <c r="B1844" s="146" t="s">
        <v>584</v>
      </c>
      <c r="C1844" s="176" t="s">
        <v>1909</v>
      </c>
      <c r="D1844" s="40" t="s">
        <v>2288</v>
      </c>
      <c r="E1844" s="119">
        <v>30702</v>
      </c>
      <c r="F1844" s="120">
        <v>13479905</v>
      </c>
      <c r="G1844" s="120">
        <v>64928779</v>
      </c>
      <c r="H1844" s="121">
        <v>481.67</v>
      </c>
      <c r="I1844" s="122">
        <v>-234938</v>
      </c>
      <c r="J1844" s="122">
        <v>-758139</v>
      </c>
      <c r="K1844" s="122">
        <v>-969069</v>
      </c>
      <c r="L1844" s="122">
        <v>-8590727</v>
      </c>
      <c r="N1844" s="3" t="str">
        <f t="shared" si="479"/>
        <v>1</v>
      </c>
      <c r="O1844" s="3" t="str">
        <f t="shared" si="480"/>
        <v>1</v>
      </c>
      <c r="P1844" s="3" t="str">
        <f t="shared" si="481"/>
        <v>1</v>
      </c>
      <c r="Q1844" s="3" t="str">
        <f t="shared" si="482"/>
        <v>1</v>
      </c>
      <c r="R1844" s="8">
        <f t="shared" si="483"/>
        <v>4</v>
      </c>
      <c r="S1844" s="6">
        <f t="shared" si="484"/>
        <v>481.67</v>
      </c>
      <c r="T1844" s="6">
        <f t="shared" si="485"/>
        <v>-78.285959730428374</v>
      </c>
      <c r="V1844" s="3" t="str">
        <f t="shared" si="486"/>
        <v>PASS</v>
      </c>
      <c r="W1844" s="3" t="str">
        <f t="shared" si="487"/>
        <v>FAIL</v>
      </c>
      <c r="X1844" s="3" t="str">
        <f t="shared" si="488"/>
        <v>FAIL</v>
      </c>
      <c r="Y1844" s="3" t="str">
        <f t="shared" si="489"/>
        <v>FAIL</v>
      </c>
      <c r="Z1844" s="3" t="str">
        <f t="shared" si="490"/>
        <v>FAIL</v>
      </c>
      <c r="AA1844" s="17">
        <f t="shared" si="478"/>
        <v>1</v>
      </c>
      <c r="AB1844" s="3" t="str">
        <f t="shared" si="491"/>
        <v>A023790</v>
      </c>
      <c r="AC1844" s="13" t="str">
        <f t="shared" si="492"/>
        <v>동일철강</v>
      </c>
    </row>
    <row r="1845" spans="1:29" hidden="1">
      <c r="A1845" s="55">
        <f t="shared" si="477"/>
        <v>1837</v>
      </c>
      <c r="B1845" s="143" t="s">
        <v>3816</v>
      </c>
      <c r="C1845" s="175" t="s">
        <v>3817</v>
      </c>
      <c r="D1845" s="37" t="s">
        <v>1474</v>
      </c>
      <c r="E1845" s="115">
        <v>20255</v>
      </c>
      <c r="F1845" s="116"/>
      <c r="G1845" s="116"/>
      <c r="H1845" s="117"/>
      <c r="I1845" s="118"/>
      <c r="J1845" s="118"/>
      <c r="K1845" s="118"/>
      <c r="L1845" s="118"/>
      <c r="N1845" s="3" t="str">
        <f t="shared" si="479"/>
        <v>1</v>
      </c>
      <c r="O1845" s="3" t="str">
        <f t="shared" si="480"/>
        <v>1</v>
      </c>
      <c r="P1845" s="3" t="str">
        <f t="shared" si="481"/>
        <v>1</v>
      </c>
      <c r="Q1845" s="3" t="str">
        <f t="shared" si="482"/>
        <v>1</v>
      </c>
      <c r="R1845" s="8">
        <f t="shared" si="483"/>
        <v>4</v>
      </c>
      <c r="S1845" s="6" t="str">
        <f t="shared" si="484"/>
        <v/>
      </c>
      <c r="T1845" s="6" t="e">
        <f t="shared" si="485"/>
        <v>#DIV/0!</v>
      </c>
      <c r="V1845" s="3" t="str">
        <f t="shared" si="486"/>
        <v>PASS</v>
      </c>
      <c r="W1845" s="3" t="str">
        <f t="shared" si="487"/>
        <v>PASS</v>
      </c>
      <c r="X1845" s="3" t="str">
        <f t="shared" si="488"/>
        <v>PASS</v>
      </c>
      <c r="Y1845" s="3" t="str">
        <f t="shared" si="489"/>
        <v>FAIL</v>
      </c>
      <c r="Z1845" s="3" t="str">
        <f t="shared" si="490"/>
        <v/>
      </c>
      <c r="AA1845" s="17">
        <f t="shared" si="478"/>
        <v>3</v>
      </c>
      <c r="AB1845" s="3" t="str">
        <f t="shared" si="491"/>
        <v>A226850</v>
      </c>
      <c r="AC1845" s="13" t="str">
        <f t="shared" si="492"/>
        <v>키움스팩4호</v>
      </c>
    </row>
    <row r="1846" spans="1:29">
      <c r="A1846" s="55">
        <f t="shared" si="477"/>
        <v>1838</v>
      </c>
      <c r="B1846" s="143" t="s">
        <v>320</v>
      </c>
      <c r="C1846" s="175" t="s">
        <v>1670</v>
      </c>
      <c r="D1846" s="37" t="s">
        <v>2286</v>
      </c>
      <c r="E1846" s="115">
        <v>22042</v>
      </c>
      <c r="F1846" s="116">
        <v>3821849</v>
      </c>
      <c r="G1846" s="116">
        <v>41961846</v>
      </c>
      <c r="H1846" s="117" t="s">
        <v>2311</v>
      </c>
      <c r="I1846" s="118">
        <v>-2091730</v>
      </c>
      <c r="J1846" s="118">
        <v>-1383352</v>
      </c>
      <c r="K1846" s="118">
        <v>-2075608</v>
      </c>
      <c r="L1846" s="118">
        <v>-3233893</v>
      </c>
      <c r="N1846" s="3" t="str">
        <f t="shared" si="479"/>
        <v>1</v>
      </c>
      <c r="O1846" s="3" t="str">
        <f t="shared" si="480"/>
        <v>1</v>
      </c>
      <c r="P1846" s="3" t="str">
        <f t="shared" si="481"/>
        <v>1</v>
      </c>
      <c r="Q1846" s="3" t="str">
        <f t="shared" si="482"/>
        <v>1</v>
      </c>
      <c r="R1846" s="8">
        <f t="shared" si="483"/>
        <v>4</v>
      </c>
      <c r="S1846" s="6" t="str">
        <f t="shared" si="484"/>
        <v>일부잠식</v>
      </c>
      <c r="T1846" s="6">
        <f t="shared" si="485"/>
        <v>-229.85165033992709</v>
      </c>
      <c r="V1846" s="3" t="str">
        <f t="shared" si="486"/>
        <v>FAIL</v>
      </c>
      <c r="W1846" s="3" t="str">
        <f t="shared" si="487"/>
        <v>FAIL</v>
      </c>
      <c r="X1846" s="3" t="str">
        <f t="shared" si="488"/>
        <v>FAIL</v>
      </c>
      <c r="Y1846" s="3" t="str">
        <f t="shared" si="489"/>
        <v>FAIL</v>
      </c>
      <c r="Z1846" s="3" t="str">
        <f t="shared" si="490"/>
        <v>FAIL</v>
      </c>
      <c r="AA1846" s="17">
        <f t="shared" si="478"/>
        <v>0</v>
      </c>
      <c r="AB1846" s="3" t="str">
        <f t="shared" si="491"/>
        <v>A007630</v>
      </c>
      <c r="AC1846" s="13" t="str">
        <f t="shared" si="492"/>
        <v>지에스인스트루</v>
      </c>
    </row>
    <row r="1847" spans="1:29" hidden="1">
      <c r="A1847" s="55">
        <f t="shared" si="477"/>
        <v>1839</v>
      </c>
      <c r="B1847" s="143" t="s">
        <v>870</v>
      </c>
      <c r="C1847" s="175" t="s">
        <v>1775</v>
      </c>
      <c r="D1847" s="37" t="s">
        <v>2289</v>
      </c>
      <c r="E1847" s="115">
        <v>16776</v>
      </c>
      <c r="F1847" s="116">
        <v>7111650</v>
      </c>
      <c r="G1847" s="116">
        <v>7456704</v>
      </c>
      <c r="H1847" s="117">
        <v>104.85</v>
      </c>
      <c r="I1847" s="118">
        <v>-498649</v>
      </c>
      <c r="J1847" s="118">
        <v>-1280294</v>
      </c>
      <c r="K1847" s="118">
        <v>380530</v>
      </c>
      <c r="L1847" s="118">
        <v>-1523528</v>
      </c>
      <c r="N1847" s="3" t="str">
        <f t="shared" si="479"/>
        <v>1</v>
      </c>
      <c r="O1847" s="3" t="str">
        <f t="shared" si="480"/>
        <v>1</v>
      </c>
      <c r="P1847" s="3" t="str">
        <f t="shared" si="481"/>
        <v>0</v>
      </c>
      <c r="Q1847" s="3" t="str">
        <f t="shared" si="482"/>
        <v>1</v>
      </c>
      <c r="R1847" s="8">
        <f t="shared" si="483"/>
        <v>3</v>
      </c>
      <c r="S1847" s="6">
        <f t="shared" si="484"/>
        <v>104.85</v>
      </c>
      <c r="T1847" s="6">
        <f t="shared" si="485"/>
        <v>-41.086681712401479</v>
      </c>
      <c r="V1847" s="3" t="str">
        <f t="shared" si="486"/>
        <v>PASS</v>
      </c>
      <c r="W1847" s="3" t="str">
        <f t="shared" si="487"/>
        <v>PASS</v>
      </c>
      <c r="X1847" s="3" t="str">
        <f t="shared" si="488"/>
        <v>PASS</v>
      </c>
      <c r="Y1847" s="3" t="str">
        <f t="shared" si="489"/>
        <v>PASS</v>
      </c>
      <c r="Z1847" s="3" t="str">
        <f t="shared" si="490"/>
        <v>FAIL</v>
      </c>
      <c r="AA1847" s="17">
        <f t="shared" si="478"/>
        <v>3</v>
      </c>
      <c r="AB1847" s="3" t="str">
        <f t="shared" si="491"/>
        <v>A042940</v>
      </c>
      <c r="AC1847" s="13" t="str">
        <f t="shared" si="492"/>
        <v>르네코</v>
      </c>
    </row>
    <row r="1848" spans="1:29" hidden="1">
      <c r="A1848" s="55">
        <f t="shared" si="477"/>
        <v>1840</v>
      </c>
      <c r="B1848" s="143" t="s">
        <v>1300</v>
      </c>
      <c r="C1848" s="175" t="s">
        <v>3819</v>
      </c>
      <c r="D1848" s="37" t="s">
        <v>2287</v>
      </c>
      <c r="E1848" s="115">
        <v>19733</v>
      </c>
      <c r="F1848" s="116">
        <v>12346098</v>
      </c>
      <c r="G1848" s="116">
        <v>18810587</v>
      </c>
      <c r="H1848" s="117">
        <v>152.36000000000001</v>
      </c>
      <c r="I1848" s="118">
        <v>-53971</v>
      </c>
      <c r="J1848" s="118">
        <v>-32464</v>
      </c>
      <c r="K1848" s="118">
        <v>1312204</v>
      </c>
      <c r="L1848" s="118">
        <v>-181295</v>
      </c>
      <c r="N1848" s="3" t="str">
        <f t="shared" si="479"/>
        <v>1</v>
      </c>
      <c r="O1848" s="3" t="str">
        <f t="shared" si="480"/>
        <v>1</v>
      </c>
      <c r="P1848" s="3" t="str">
        <f t="shared" si="481"/>
        <v>0</v>
      </c>
      <c r="Q1848" s="3" t="str">
        <f t="shared" si="482"/>
        <v>1</v>
      </c>
      <c r="R1848" s="8">
        <f t="shared" si="483"/>
        <v>3</v>
      </c>
      <c r="S1848" s="6">
        <f t="shared" si="484"/>
        <v>152.36000000000001</v>
      </c>
      <c r="T1848" s="6">
        <f t="shared" si="485"/>
        <v>8.4599522861393126</v>
      </c>
      <c r="V1848" s="3" t="str">
        <f t="shared" si="486"/>
        <v>PASS</v>
      </c>
      <c r="W1848" s="3" t="str">
        <f t="shared" si="487"/>
        <v>PASS</v>
      </c>
      <c r="X1848" s="3" t="str">
        <f t="shared" si="488"/>
        <v>PASS</v>
      </c>
      <c r="Y1848" s="3" t="str">
        <f t="shared" si="489"/>
        <v>PASS</v>
      </c>
      <c r="Z1848" s="3" t="str">
        <f t="shared" si="490"/>
        <v>PASS</v>
      </c>
      <c r="AA1848" s="17">
        <f t="shared" si="478"/>
        <v>3</v>
      </c>
      <c r="AB1848" s="3" t="str">
        <f t="shared" si="491"/>
        <v>A088290</v>
      </c>
      <c r="AC1848" s="13" t="str">
        <f t="shared" si="492"/>
        <v>이원컴포텍</v>
      </c>
    </row>
    <row r="1849" spans="1:29" hidden="1">
      <c r="A1849" s="55">
        <f t="shared" si="477"/>
        <v>1841</v>
      </c>
      <c r="B1849" s="146" t="s">
        <v>557</v>
      </c>
      <c r="C1849" s="176" t="s">
        <v>1726</v>
      </c>
      <c r="D1849" s="40" t="s">
        <v>2287</v>
      </c>
      <c r="E1849" s="119">
        <v>14640</v>
      </c>
      <c r="F1849" s="120">
        <v>26960623</v>
      </c>
      <c r="G1849" s="120">
        <v>37540913</v>
      </c>
      <c r="H1849" s="121">
        <v>139.24</v>
      </c>
      <c r="I1849" s="122">
        <v>140424</v>
      </c>
      <c r="J1849" s="122">
        <v>374078</v>
      </c>
      <c r="K1849" s="122">
        <v>-384736</v>
      </c>
      <c r="L1849" s="122">
        <v>622666</v>
      </c>
      <c r="N1849" s="3" t="str">
        <f t="shared" si="479"/>
        <v>0</v>
      </c>
      <c r="O1849" s="3" t="str">
        <f t="shared" si="480"/>
        <v>0</v>
      </c>
      <c r="P1849" s="3" t="str">
        <f t="shared" si="481"/>
        <v>1</v>
      </c>
      <c r="Q1849" s="3" t="str">
        <f t="shared" si="482"/>
        <v>0</v>
      </c>
      <c r="R1849" s="8">
        <f t="shared" si="483"/>
        <v>1</v>
      </c>
      <c r="S1849" s="6">
        <f t="shared" si="484"/>
        <v>139.24</v>
      </c>
      <c r="T1849" s="6">
        <f t="shared" si="485"/>
        <v>2.7908553893580277</v>
      </c>
      <c r="V1849" s="3" t="str">
        <f t="shared" si="486"/>
        <v>PASS</v>
      </c>
      <c r="W1849" s="3" t="str">
        <f t="shared" si="487"/>
        <v>PASS</v>
      </c>
      <c r="X1849" s="3" t="str">
        <f t="shared" si="488"/>
        <v>PASS</v>
      </c>
      <c r="Y1849" s="3" t="str">
        <f t="shared" si="489"/>
        <v>PASS</v>
      </c>
      <c r="Z1849" s="3" t="str">
        <f t="shared" si="490"/>
        <v>PASS</v>
      </c>
      <c r="AA1849" s="17">
        <f t="shared" si="478"/>
        <v>3</v>
      </c>
      <c r="AB1849" s="3" t="str">
        <f t="shared" si="491"/>
        <v>A020400</v>
      </c>
      <c r="AC1849" s="13" t="str">
        <f t="shared" si="492"/>
        <v>대동금속</v>
      </c>
    </row>
    <row r="1850" spans="1:29">
      <c r="A1850" s="55">
        <f t="shared" si="477"/>
        <v>1842</v>
      </c>
      <c r="B1850" s="143" t="s">
        <v>55</v>
      </c>
      <c r="C1850" s="175" t="s">
        <v>2015</v>
      </c>
      <c r="D1850" s="37" t="s">
        <v>2289</v>
      </c>
      <c r="E1850" s="115">
        <v>19981</v>
      </c>
      <c r="F1850" s="116">
        <v>17113465</v>
      </c>
      <c r="G1850" s="116">
        <v>63045201</v>
      </c>
      <c r="H1850" s="117">
        <v>368.4</v>
      </c>
      <c r="I1850" s="118">
        <v>-561728</v>
      </c>
      <c r="J1850" s="118">
        <v>-199488</v>
      </c>
      <c r="K1850" s="118">
        <v>-492350</v>
      </c>
      <c r="L1850" s="118">
        <v>-2426064</v>
      </c>
      <c r="N1850" s="3" t="str">
        <f t="shared" si="479"/>
        <v>1</v>
      </c>
      <c r="O1850" s="3" t="str">
        <f t="shared" si="480"/>
        <v>1</v>
      </c>
      <c r="P1850" s="3" t="str">
        <f t="shared" si="481"/>
        <v>1</v>
      </c>
      <c r="Q1850" s="3" t="str">
        <f t="shared" si="482"/>
        <v>1</v>
      </c>
      <c r="R1850" s="8">
        <f t="shared" si="483"/>
        <v>4</v>
      </c>
      <c r="S1850" s="6">
        <f t="shared" si="484"/>
        <v>368.4</v>
      </c>
      <c r="T1850" s="6">
        <f t="shared" si="485"/>
        <v>-21.501373333804697</v>
      </c>
      <c r="V1850" s="3" t="str">
        <f t="shared" si="486"/>
        <v>PASS</v>
      </c>
      <c r="W1850" s="3" t="str">
        <f t="shared" si="487"/>
        <v>FAIL</v>
      </c>
      <c r="X1850" s="3" t="str">
        <f t="shared" si="488"/>
        <v>FAIL</v>
      </c>
      <c r="Y1850" s="3" t="str">
        <f t="shared" si="489"/>
        <v>FAIL</v>
      </c>
      <c r="Z1850" s="3" t="str">
        <f t="shared" si="490"/>
        <v>FAIL</v>
      </c>
      <c r="AA1850" s="17">
        <f t="shared" si="478"/>
        <v>1</v>
      </c>
      <c r="AB1850" s="3" t="str">
        <f t="shared" si="491"/>
        <v>A001140</v>
      </c>
      <c r="AC1850" s="13" t="str">
        <f t="shared" si="492"/>
        <v>국보</v>
      </c>
    </row>
    <row r="1851" spans="1:29" hidden="1">
      <c r="A1851" s="55">
        <f t="shared" si="477"/>
        <v>1843</v>
      </c>
      <c r="B1851" s="143" t="s">
        <v>2532</v>
      </c>
      <c r="C1851" s="175" t="s">
        <v>3821</v>
      </c>
      <c r="D1851" s="37" t="s">
        <v>1474</v>
      </c>
      <c r="E1851" s="115">
        <v>18055</v>
      </c>
      <c r="F1851" s="116">
        <v>16681133</v>
      </c>
      <c r="G1851" s="116">
        <v>1112619</v>
      </c>
      <c r="H1851" s="117">
        <v>6.67</v>
      </c>
      <c r="I1851" s="118"/>
      <c r="J1851" s="118"/>
      <c r="K1851" s="118">
        <v>-738</v>
      </c>
      <c r="L1851" s="118">
        <v>44236</v>
      </c>
      <c r="N1851" s="3" t="str">
        <f t="shared" si="479"/>
        <v>1</v>
      </c>
      <c r="O1851" s="3" t="str">
        <f t="shared" si="480"/>
        <v>1</v>
      </c>
      <c r="P1851" s="3" t="str">
        <f t="shared" si="481"/>
        <v>1</v>
      </c>
      <c r="Q1851" s="3" t="str">
        <f t="shared" si="482"/>
        <v>0</v>
      </c>
      <c r="R1851" s="8">
        <f t="shared" si="483"/>
        <v>3</v>
      </c>
      <c r="S1851" s="6" t="str">
        <f t="shared" si="484"/>
        <v/>
      </c>
      <c r="T1851" s="6">
        <f t="shared" si="485"/>
        <v>0.26076166409080248</v>
      </c>
      <c r="V1851" s="3" t="str">
        <f t="shared" si="486"/>
        <v>PASS</v>
      </c>
      <c r="W1851" s="3" t="str">
        <f t="shared" si="487"/>
        <v>PASS</v>
      </c>
      <c r="X1851" s="3" t="str">
        <f t="shared" si="488"/>
        <v>PASS</v>
      </c>
      <c r="Y1851" s="3" t="str">
        <f t="shared" si="489"/>
        <v>PASS</v>
      </c>
      <c r="Z1851" s="3" t="str">
        <f t="shared" si="490"/>
        <v>PASS</v>
      </c>
      <c r="AA1851" s="17">
        <f t="shared" si="478"/>
        <v>3</v>
      </c>
      <c r="AB1851" s="3" t="str">
        <f t="shared" si="491"/>
        <v>A225570</v>
      </c>
      <c r="AC1851" s="13" t="str">
        <f t="shared" si="492"/>
        <v>엔에이치스팩9호</v>
      </c>
    </row>
    <row r="1852" spans="1:29" hidden="1">
      <c r="A1852" s="55">
        <f t="shared" si="477"/>
        <v>1844</v>
      </c>
      <c r="B1852" s="143" t="s">
        <v>3825</v>
      </c>
      <c r="C1852" s="175" t="s">
        <v>3826</v>
      </c>
      <c r="D1852" s="37" t="s">
        <v>1474</v>
      </c>
      <c r="E1852" s="115">
        <v>14987</v>
      </c>
      <c r="F1852" s="116"/>
      <c r="G1852" s="116"/>
      <c r="H1852" s="117"/>
      <c r="I1852" s="118"/>
      <c r="J1852" s="118"/>
      <c r="K1852" s="118"/>
      <c r="L1852" s="118"/>
      <c r="N1852" s="3" t="str">
        <f t="shared" si="479"/>
        <v>1</v>
      </c>
      <c r="O1852" s="3" t="str">
        <f t="shared" si="480"/>
        <v>1</v>
      </c>
      <c r="P1852" s="3" t="str">
        <f t="shared" si="481"/>
        <v>1</v>
      </c>
      <c r="Q1852" s="3" t="str">
        <f t="shared" si="482"/>
        <v>1</v>
      </c>
      <c r="R1852" s="8">
        <f t="shared" si="483"/>
        <v>4</v>
      </c>
      <c r="S1852" s="6" t="str">
        <f t="shared" si="484"/>
        <v/>
      </c>
      <c r="T1852" s="6" t="e">
        <f t="shared" si="485"/>
        <v>#DIV/0!</v>
      </c>
      <c r="V1852" s="3" t="str">
        <f t="shared" si="486"/>
        <v>PASS</v>
      </c>
      <c r="W1852" s="3" t="str">
        <f t="shared" si="487"/>
        <v>PASS</v>
      </c>
      <c r="X1852" s="3" t="str">
        <f t="shared" si="488"/>
        <v>PASS</v>
      </c>
      <c r="Y1852" s="3" t="str">
        <f t="shared" si="489"/>
        <v>FAIL</v>
      </c>
      <c r="Z1852" s="3" t="str">
        <f t="shared" si="490"/>
        <v/>
      </c>
      <c r="AA1852" s="17">
        <f t="shared" si="478"/>
        <v>3</v>
      </c>
      <c r="AB1852" s="3" t="str">
        <f t="shared" si="491"/>
        <v>A227950</v>
      </c>
      <c r="AC1852" s="13" t="str">
        <f t="shared" si="492"/>
        <v>골든브릿지제4호스팩</v>
      </c>
    </row>
    <row r="1853" spans="1:29" hidden="1">
      <c r="A1853" s="55">
        <f t="shared" si="477"/>
        <v>1845</v>
      </c>
      <c r="B1853" s="143" t="s">
        <v>3822</v>
      </c>
      <c r="C1853" s="175" t="s">
        <v>3823</v>
      </c>
      <c r="D1853" s="37" t="s">
        <v>1474</v>
      </c>
      <c r="E1853" s="115">
        <v>16200</v>
      </c>
      <c r="F1853" s="116"/>
      <c r="G1853" s="116"/>
      <c r="H1853" s="117"/>
      <c r="I1853" s="118"/>
      <c r="J1853" s="118"/>
      <c r="K1853" s="118"/>
      <c r="L1853" s="118"/>
      <c r="N1853" s="3" t="str">
        <f t="shared" si="479"/>
        <v>1</v>
      </c>
      <c r="O1853" s="3" t="str">
        <f t="shared" si="480"/>
        <v>1</v>
      </c>
      <c r="P1853" s="3" t="str">
        <f t="shared" si="481"/>
        <v>1</v>
      </c>
      <c r="Q1853" s="3" t="str">
        <f t="shared" si="482"/>
        <v>1</v>
      </c>
      <c r="R1853" s="8">
        <f t="shared" si="483"/>
        <v>4</v>
      </c>
      <c r="S1853" s="6" t="str">
        <f t="shared" si="484"/>
        <v/>
      </c>
      <c r="T1853" s="6" t="e">
        <f t="shared" si="485"/>
        <v>#DIV/0!</v>
      </c>
      <c r="V1853" s="3" t="str">
        <f t="shared" si="486"/>
        <v>PASS</v>
      </c>
      <c r="W1853" s="3" t="str">
        <f t="shared" si="487"/>
        <v>PASS</v>
      </c>
      <c r="X1853" s="3" t="str">
        <f t="shared" si="488"/>
        <v>PASS</v>
      </c>
      <c r="Y1853" s="3" t="str">
        <f t="shared" si="489"/>
        <v>FAIL</v>
      </c>
      <c r="Z1853" s="3" t="str">
        <f t="shared" si="490"/>
        <v/>
      </c>
      <c r="AA1853" s="17">
        <f t="shared" si="478"/>
        <v>3</v>
      </c>
      <c r="AB1853" s="3" t="str">
        <f t="shared" si="491"/>
        <v>A230240</v>
      </c>
      <c r="AC1853" s="13" t="str">
        <f t="shared" si="492"/>
        <v>하나금융7호스팩</v>
      </c>
    </row>
    <row r="1854" spans="1:29">
      <c r="A1854" s="55">
        <f t="shared" si="477"/>
        <v>1846</v>
      </c>
      <c r="B1854" s="146" t="s">
        <v>72</v>
      </c>
      <c r="C1854" s="176" t="s">
        <v>1663</v>
      </c>
      <c r="D1854" s="40" t="s">
        <v>2289</v>
      </c>
      <c r="E1854" s="119">
        <v>36663</v>
      </c>
      <c r="F1854" s="120">
        <v>-388745619</v>
      </c>
      <c r="G1854" s="120">
        <v>1702405552</v>
      </c>
      <c r="H1854" s="121" t="s">
        <v>2371</v>
      </c>
      <c r="I1854" s="122">
        <v>-134844266</v>
      </c>
      <c r="J1854" s="122">
        <v>-107320360</v>
      </c>
      <c r="K1854" s="122">
        <v>-113346080</v>
      </c>
      <c r="L1854" s="122">
        <v>-299945052</v>
      </c>
      <c r="N1854" s="3" t="str">
        <f t="shared" si="479"/>
        <v>1</v>
      </c>
      <c r="O1854" s="3" t="str">
        <f t="shared" si="480"/>
        <v>1</v>
      </c>
      <c r="P1854" s="3" t="str">
        <f t="shared" si="481"/>
        <v>1</v>
      </c>
      <c r="Q1854" s="3" t="str">
        <f t="shared" si="482"/>
        <v>1</v>
      </c>
      <c r="R1854" s="8">
        <f t="shared" si="483"/>
        <v>4</v>
      </c>
      <c r="S1854" s="6" t="str">
        <f t="shared" si="484"/>
        <v>완전잠식</v>
      </c>
      <c r="T1854" s="6">
        <f t="shared" si="485"/>
        <v>168.60788288394832</v>
      </c>
      <c r="V1854" s="3" t="str">
        <f t="shared" si="486"/>
        <v>FAIL</v>
      </c>
      <c r="W1854" s="3" t="str">
        <f t="shared" si="487"/>
        <v>FAIL</v>
      </c>
      <c r="X1854" s="3" t="str">
        <f t="shared" si="488"/>
        <v>PASS</v>
      </c>
      <c r="Y1854" s="3" t="str">
        <f t="shared" si="489"/>
        <v>FAIL</v>
      </c>
      <c r="Z1854" s="3" t="str">
        <f t="shared" si="490"/>
        <v>PASS</v>
      </c>
      <c r="AA1854" s="17">
        <f t="shared" si="478"/>
        <v>1</v>
      </c>
      <c r="AB1854" s="3" t="str">
        <f t="shared" si="491"/>
        <v>A001470</v>
      </c>
      <c r="AC1854" s="13" t="str">
        <f t="shared" si="492"/>
        <v>삼부토건</v>
      </c>
    </row>
    <row r="1855" spans="1:29">
      <c r="A1855" s="55">
        <f t="shared" si="477"/>
        <v>1847</v>
      </c>
      <c r="B1855" s="143" t="s">
        <v>308</v>
      </c>
      <c r="C1855" s="175" t="s">
        <v>1707</v>
      </c>
      <c r="D1855" s="37" t="s">
        <v>2288</v>
      </c>
      <c r="E1855" s="123">
        <v>11950</v>
      </c>
      <c r="F1855" s="124">
        <v>39057022</v>
      </c>
      <c r="G1855" s="124">
        <v>341206425</v>
      </c>
      <c r="H1855" s="125">
        <v>873.61</v>
      </c>
      <c r="I1855" s="126">
        <v>-4826406</v>
      </c>
      <c r="J1855" s="126">
        <v>-11138778</v>
      </c>
      <c r="K1855" s="126">
        <v>-10088700</v>
      </c>
      <c r="L1855" s="126">
        <v>-28662896</v>
      </c>
      <c r="N1855" s="3" t="str">
        <f t="shared" si="479"/>
        <v>1</v>
      </c>
      <c r="O1855" s="3" t="str">
        <f t="shared" si="480"/>
        <v>1</v>
      </c>
      <c r="P1855" s="3" t="str">
        <f t="shared" si="481"/>
        <v>1</v>
      </c>
      <c r="Q1855" s="3" t="str">
        <f t="shared" si="482"/>
        <v>1</v>
      </c>
      <c r="R1855" s="8">
        <f t="shared" si="483"/>
        <v>4</v>
      </c>
      <c r="S1855" s="6">
        <f t="shared" si="484"/>
        <v>873.61</v>
      </c>
      <c r="T1855" s="6">
        <f t="shared" si="485"/>
        <v>-140.09460321885268</v>
      </c>
      <c r="V1855" s="3" t="str">
        <f t="shared" si="486"/>
        <v>PASS</v>
      </c>
      <c r="W1855" s="3" t="str">
        <f t="shared" si="487"/>
        <v>FAIL</v>
      </c>
      <c r="X1855" s="3" t="str">
        <f t="shared" si="488"/>
        <v>FAIL</v>
      </c>
      <c r="Y1855" s="3" t="str">
        <f t="shared" si="489"/>
        <v>FAIL</v>
      </c>
      <c r="Z1855" s="3" t="str">
        <f t="shared" si="490"/>
        <v>FAIL</v>
      </c>
      <c r="AA1855" s="17">
        <f t="shared" si="478"/>
        <v>1</v>
      </c>
      <c r="AB1855" s="3" t="str">
        <f t="shared" si="491"/>
        <v>A007280</v>
      </c>
      <c r="AC1855" s="13" t="str">
        <f t="shared" si="492"/>
        <v>한국특수형강</v>
      </c>
    </row>
    <row r="1856" spans="1:29" hidden="1">
      <c r="A1856" s="55">
        <f t="shared" si="477"/>
        <v>1848</v>
      </c>
      <c r="B1856" s="143" t="s">
        <v>2533</v>
      </c>
      <c r="C1856" s="175" t="s">
        <v>3824</v>
      </c>
      <c r="D1856" s="151" t="s">
        <v>1474</v>
      </c>
      <c r="E1856" s="115">
        <v>15012</v>
      </c>
      <c r="F1856" s="116">
        <v>14184046</v>
      </c>
      <c r="G1856" s="116">
        <v>1700306</v>
      </c>
      <c r="H1856" s="117">
        <v>11.99</v>
      </c>
      <c r="I1856" s="118"/>
      <c r="J1856" s="118">
        <v>-8769</v>
      </c>
      <c r="K1856" s="118">
        <v>-11291</v>
      </c>
      <c r="L1856" s="118">
        <v>92963</v>
      </c>
      <c r="N1856" s="3" t="str">
        <f t="shared" ref="N1856:N1897" si="493">IF(I1856&gt;N$8,"0","1")</f>
        <v>1</v>
      </c>
      <c r="O1856" s="3" t="str">
        <f t="shared" ref="O1856:O1897" si="494">IF(J1856&gt;O$8,"0","1")</f>
        <v>1</v>
      </c>
      <c r="P1856" s="3" t="str">
        <f t="shared" ref="P1856:P1897" si="495">IF(K1856&gt;P$8,"0","1")</f>
        <v>1</v>
      </c>
      <c r="Q1856" s="3" t="str">
        <f t="shared" ref="Q1856:Q1897" si="496">IF(L1856&gt;Q$8,"0","1")</f>
        <v>0</v>
      </c>
      <c r="R1856" s="8">
        <f t="shared" ref="R1856:R1897" si="497">COUNTIF(N1856:Q1856,"1")</f>
        <v>3</v>
      </c>
      <c r="S1856" s="6" t="str">
        <f t="shared" ref="S1856:S1897" si="498">IF(D1856=$W$4,"",H1856)</f>
        <v/>
      </c>
      <c r="T1856" s="6">
        <f t="shared" ref="T1856:T1897" si="499">SUM(I1856:L1856)/F1856*100</f>
        <v>0.5139788745749978</v>
      </c>
      <c r="V1856" s="3" t="str">
        <f t="shared" ref="V1856:V1897" si="500">IF(OR(H1856=$V$3,H1856=$V$4),"FAIL","PASS")</f>
        <v>PASS</v>
      </c>
      <c r="W1856" s="3" t="str">
        <f t="shared" ref="W1856:W1897" si="501">IF(S1856="","PASS",IF(S1856&gt;$W$3,"FAIL","PASS"))</f>
        <v>PASS</v>
      </c>
      <c r="X1856" s="3" t="str">
        <f t="shared" ref="X1856:X1897" si="502">IF(AND(Y1856=$X$3,Z1856=$X$3),"FAIL","PASS")</f>
        <v>PASS</v>
      </c>
      <c r="Y1856" s="3" t="str">
        <f t="shared" ref="Y1856:Y1897" si="503">IF(R1856=$Y$3,"FAIL","PASS")</f>
        <v>PASS</v>
      </c>
      <c r="Z1856" s="3" t="str">
        <f t="shared" ref="Z1856:Z1897" si="504">IF(ISERROR(IF(T1856&lt;$Z$3,"FAIL","PASS")),"",IF(T1856&lt;$Z$3,"FAIL","PASS"))</f>
        <v>PASS</v>
      </c>
      <c r="AA1856" s="17">
        <f t="shared" ref="AA1856:AA1897" si="505">COUNTIF(V1856:X1856,$AA$3)</f>
        <v>3</v>
      </c>
      <c r="AB1856" s="3" t="str">
        <f t="shared" ref="AB1856:AB1897" si="506">B1856</f>
        <v>A217620</v>
      </c>
      <c r="AC1856" s="13" t="str">
        <f t="shared" ref="AC1856:AC1897" si="507">C1856</f>
        <v>한화ACPC스팩</v>
      </c>
    </row>
    <row r="1857" spans="1:29" hidden="1">
      <c r="A1857" s="55">
        <f t="shared" si="477"/>
        <v>1849</v>
      </c>
      <c r="B1857" s="143" t="s">
        <v>2534</v>
      </c>
      <c r="C1857" s="175" t="s">
        <v>3827</v>
      </c>
      <c r="D1857" s="151" t="s">
        <v>1474</v>
      </c>
      <c r="E1857" s="115">
        <v>14140</v>
      </c>
      <c r="F1857" s="116">
        <v>13705402</v>
      </c>
      <c r="G1857" s="116">
        <v>1395415</v>
      </c>
      <c r="H1857" s="117">
        <v>10.18</v>
      </c>
      <c r="I1857" s="118">
        <v>48725</v>
      </c>
      <c r="J1857" s="118">
        <v>46144</v>
      </c>
      <c r="K1857" s="118">
        <v>54786</v>
      </c>
      <c r="L1857" s="118">
        <v>36221</v>
      </c>
      <c r="N1857" s="3" t="str">
        <f t="shared" si="493"/>
        <v>0</v>
      </c>
      <c r="O1857" s="3" t="str">
        <f t="shared" si="494"/>
        <v>0</v>
      </c>
      <c r="P1857" s="3" t="str">
        <f t="shared" si="495"/>
        <v>0</v>
      </c>
      <c r="Q1857" s="3" t="str">
        <f t="shared" si="496"/>
        <v>0</v>
      </c>
      <c r="R1857" s="8">
        <f t="shared" si="497"/>
        <v>0</v>
      </c>
      <c r="S1857" s="6" t="str">
        <f t="shared" si="498"/>
        <v/>
      </c>
      <c r="T1857" s="6">
        <f t="shared" si="499"/>
        <v>1.356224355914551</v>
      </c>
      <c r="V1857" s="3" t="str">
        <f t="shared" si="500"/>
        <v>PASS</v>
      </c>
      <c r="W1857" s="3" t="str">
        <f t="shared" si="501"/>
        <v>PASS</v>
      </c>
      <c r="X1857" s="3" t="str">
        <f t="shared" si="502"/>
        <v>PASS</v>
      </c>
      <c r="Y1857" s="3" t="str">
        <f t="shared" si="503"/>
        <v>PASS</v>
      </c>
      <c r="Z1857" s="3" t="str">
        <f t="shared" si="504"/>
        <v>PASS</v>
      </c>
      <c r="AA1857" s="17">
        <f t="shared" si="505"/>
        <v>3</v>
      </c>
      <c r="AB1857" s="3" t="str">
        <f t="shared" si="506"/>
        <v>A198440</v>
      </c>
      <c r="AC1857" s="13" t="str">
        <f t="shared" si="507"/>
        <v>엔에이치스팩3호</v>
      </c>
    </row>
    <row r="1858" spans="1:29" hidden="1">
      <c r="A1858" s="55">
        <f t="shared" si="477"/>
        <v>1850</v>
      </c>
      <c r="B1858" s="143" t="s">
        <v>2538</v>
      </c>
      <c r="C1858" s="175" t="s">
        <v>3831</v>
      </c>
      <c r="D1858" s="151" t="s">
        <v>1474</v>
      </c>
      <c r="E1858" s="115">
        <v>14105</v>
      </c>
      <c r="F1858" s="116"/>
      <c r="G1858" s="116"/>
      <c r="H1858" s="117"/>
      <c r="I1858" s="118"/>
      <c r="J1858" s="118"/>
      <c r="K1858" s="118"/>
      <c r="L1858" s="118"/>
      <c r="N1858" s="3" t="str">
        <f t="shared" si="493"/>
        <v>1</v>
      </c>
      <c r="O1858" s="3" t="str">
        <f t="shared" si="494"/>
        <v>1</v>
      </c>
      <c r="P1858" s="3" t="str">
        <f t="shared" si="495"/>
        <v>1</v>
      </c>
      <c r="Q1858" s="3" t="str">
        <f t="shared" si="496"/>
        <v>1</v>
      </c>
      <c r="R1858" s="8">
        <f t="shared" si="497"/>
        <v>4</v>
      </c>
      <c r="S1858" s="6" t="str">
        <f t="shared" si="498"/>
        <v/>
      </c>
      <c r="T1858" s="6" t="e">
        <f t="shared" si="499"/>
        <v>#DIV/0!</v>
      </c>
      <c r="V1858" s="3" t="str">
        <f t="shared" si="500"/>
        <v>PASS</v>
      </c>
      <c r="W1858" s="3" t="str">
        <f t="shared" si="501"/>
        <v>PASS</v>
      </c>
      <c r="X1858" s="3" t="str">
        <f t="shared" si="502"/>
        <v>PASS</v>
      </c>
      <c r="Y1858" s="3" t="str">
        <f t="shared" si="503"/>
        <v>FAIL</v>
      </c>
      <c r="Z1858" s="3" t="str">
        <f t="shared" si="504"/>
        <v/>
      </c>
      <c r="AA1858" s="17">
        <f t="shared" si="505"/>
        <v>3</v>
      </c>
      <c r="AB1858" s="3" t="str">
        <f t="shared" si="506"/>
        <v>A222080</v>
      </c>
      <c r="AC1858" s="13" t="str">
        <f t="shared" si="507"/>
        <v>한국3호스팩</v>
      </c>
    </row>
    <row r="1859" spans="1:29" hidden="1">
      <c r="A1859" s="55">
        <f t="shared" si="477"/>
        <v>1851</v>
      </c>
      <c r="B1859" s="146" t="s">
        <v>2536</v>
      </c>
      <c r="C1859" s="176" t="s">
        <v>3829</v>
      </c>
      <c r="D1859" s="152" t="s">
        <v>1474</v>
      </c>
      <c r="E1859" s="119">
        <v>14246</v>
      </c>
      <c r="F1859" s="120"/>
      <c r="G1859" s="120"/>
      <c r="H1859" s="121"/>
      <c r="I1859" s="122"/>
      <c r="J1859" s="122"/>
      <c r="K1859" s="122"/>
      <c r="L1859" s="122"/>
      <c r="N1859" s="3" t="str">
        <f t="shared" si="493"/>
        <v>1</v>
      </c>
      <c r="O1859" s="3" t="str">
        <f t="shared" si="494"/>
        <v>1</v>
      </c>
      <c r="P1859" s="3" t="str">
        <f t="shared" si="495"/>
        <v>1</v>
      </c>
      <c r="Q1859" s="3" t="str">
        <f t="shared" si="496"/>
        <v>1</v>
      </c>
      <c r="R1859" s="8">
        <f t="shared" si="497"/>
        <v>4</v>
      </c>
      <c r="S1859" s="6" t="str">
        <f t="shared" si="498"/>
        <v/>
      </c>
      <c r="T1859" s="6" t="e">
        <f t="shared" si="499"/>
        <v>#DIV/0!</v>
      </c>
      <c r="V1859" s="3" t="str">
        <f t="shared" si="500"/>
        <v>PASS</v>
      </c>
      <c r="W1859" s="3" t="str">
        <f t="shared" si="501"/>
        <v>PASS</v>
      </c>
      <c r="X1859" s="3" t="str">
        <f t="shared" si="502"/>
        <v>PASS</v>
      </c>
      <c r="Y1859" s="3" t="str">
        <f t="shared" si="503"/>
        <v>FAIL</v>
      </c>
      <c r="Z1859" s="3" t="str">
        <f t="shared" si="504"/>
        <v/>
      </c>
      <c r="AA1859" s="17">
        <f t="shared" si="505"/>
        <v>3</v>
      </c>
      <c r="AB1859" s="3" t="str">
        <f t="shared" si="506"/>
        <v>A219860</v>
      </c>
      <c r="AC1859" s="13" t="str">
        <f t="shared" si="507"/>
        <v>한화에이스스팩2호</v>
      </c>
    </row>
    <row r="1860" spans="1:29" hidden="1">
      <c r="A1860" s="55">
        <f t="shared" si="477"/>
        <v>1852</v>
      </c>
      <c r="B1860" s="143" t="s">
        <v>2537</v>
      </c>
      <c r="C1860" s="175" t="s">
        <v>3828</v>
      </c>
      <c r="D1860" s="151" t="s">
        <v>1474</v>
      </c>
      <c r="E1860" s="115">
        <v>14070</v>
      </c>
      <c r="F1860" s="116">
        <v>13493910</v>
      </c>
      <c r="G1860" s="116">
        <v>1405363</v>
      </c>
      <c r="H1860" s="117">
        <v>10.41</v>
      </c>
      <c r="I1860" s="118"/>
      <c r="J1860" s="118">
        <v>18565</v>
      </c>
      <c r="K1860" s="118">
        <v>38232</v>
      </c>
      <c r="L1860" s="118">
        <v>45043</v>
      </c>
      <c r="N1860" s="3" t="str">
        <f t="shared" si="493"/>
        <v>1</v>
      </c>
      <c r="O1860" s="3" t="str">
        <f t="shared" si="494"/>
        <v>0</v>
      </c>
      <c r="P1860" s="3" t="str">
        <f t="shared" si="495"/>
        <v>0</v>
      </c>
      <c r="Q1860" s="3" t="str">
        <f t="shared" si="496"/>
        <v>0</v>
      </c>
      <c r="R1860" s="8">
        <f t="shared" si="497"/>
        <v>1</v>
      </c>
      <c r="S1860" s="6" t="str">
        <f t="shared" si="498"/>
        <v/>
      </c>
      <c r="T1860" s="6">
        <f t="shared" si="499"/>
        <v>0.75471082881092288</v>
      </c>
      <c r="V1860" s="3" t="str">
        <f t="shared" si="500"/>
        <v>PASS</v>
      </c>
      <c r="W1860" s="3" t="str">
        <f t="shared" si="501"/>
        <v>PASS</v>
      </c>
      <c r="X1860" s="3" t="str">
        <f t="shared" si="502"/>
        <v>PASS</v>
      </c>
      <c r="Y1860" s="3" t="str">
        <f t="shared" si="503"/>
        <v>PASS</v>
      </c>
      <c r="Z1860" s="3" t="str">
        <f t="shared" si="504"/>
        <v>PASS</v>
      </c>
      <c r="AA1860" s="17">
        <f t="shared" si="505"/>
        <v>3</v>
      </c>
      <c r="AB1860" s="3" t="str">
        <f t="shared" si="506"/>
        <v>A215790</v>
      </c>
      <c r="AC1860" s="13" t="str">
        <f t="shared" si="507"/>
        <v>엔에이치스팩5호</v>
      </c>
    </row>
    <row r="1861" spans="1:29" hidden="1">
      <c r="A1861" s="55">
        <f t="shared" si="477"/>
        <v>1853</v>
      </c>
      <c r="B1861" s="143" t="s">
        <v>2539</v>
      </c>
      <c r="C1861" s="175" t="s">
        <v>3832</v>
      </c>
      <c r="D1861" s="151" t="s">
        <v>1474</v>
      </c>
      <c r="E1861" s="115">
        <v>14000</v>
      </c>
      <c r="F1861" s="116">
        <v>13487574</v>
      </c>
      <c r="G1861" s="116">
        <v>1365262</v>
      </c>
      <c r="H1861" s="117">
        <v>10.119999999999999</v>
      </c>
      <c r="I1861" s="118"/>
      <c r="J1861" s="118">
        <v>-28833</v>
      </c>
      <c r="K1861" s="118">
        <v>30946</v>
      </c>
      <c r="L1861" s="118">
        <v>29900</v>
      </c>
      <c r="N1861" s="3" t="str">
        <f t="shared" si="493"/>
        <v>1</v>
      </c>
      <c r="O1861" s="3" t="str">
        <f t="shared" si="494"/>
        <v>1</v>
      </c>
      <c r="P1861" s="3" t="str">
        <f t="shared" si="495"/>
        <v>0</v>
      </c>
      <c r="Q1861" s="3" t="str">
        <f t="shared" si="496"/>
        <v>0</v>
      </c>
      <c r="R1861" s="8">
        <f t="shared" si="497"/>
        <v>2</v>
      </c>
      <c r="S1861" s="6" t="str">
        <f t="shared" si="498"/>
        <v/>
      </c>
      <c r="T1861" s="6">
        <f t="shared" si="499"/>
        <v>0.23735180248130611</v>
      </c>
      <c r="V1861" s="3" t="str">
        <f t="shared" si="500"/>
        <v>PASS</v>
      </c>
      <c r="W1861" s="3" t="str">
        <f t="shared" si="501"/>
        <v>PASS</v>
      </c>
      <c r="X1861" s="3" t="str">
        <f t="shared" si="502"/>
        <v>PASS</v>
      </c>
      <c r="Y1861" s="3" t="str">
        <f t="shared" si="503"/>
        <v>PASS</v>
      </c>
      <c r="Z1861" s="3" t="str">
        <f t="shared" si="504"/>
        <v>PASS</v>
      </c>
      <c r="AA1861" s="17">
        <f t="shared" si="505"/>
        <v>3</v>
      </c>
      <c r="AB1861" s="3" t="str">
        <f t="shared" si="506"/>
        <v>A217600</v>
      </c>
      <c r="AC1861" s="13" t="str">
        <f t="shared" si="507"/>
        <v>이베스트스팩2호</v>
      </c>
    </row>
    <row r="1862" spans="1:29" hidden="1">
      <c r="A1862" s="55">
        <f t="shared" si="477"/>
        <v>1854</v>
      </c>
      <c r="B1862" s="143" t="s">
        <v>2542</v>
      </c>
      <c r="C1862" s="175" t="s">
        <v>3837</v>
      </c>
      <c r="D1862" s="151" t="s">
        <v>1474</v>
      </c>
      <c r="E1862" s="115">
        <v>13568</v>
      </c>
      <c r="F1862" s="116">
        <v>12945244</v>
      </c>
      <c r="G1862" s="116">
        <v>1866097</v>
      </c>
      <c r="H1862" s="117">
        <v>14.42</v>
      </c>
      <c r="I1862" s="118"/>
      <c r="J1862" s="118"/>
      <c r="K1862" s="118">
        <v>5826</v>
      </c>
      <c r="L1862" s="118">
        <v>-34210</v>
      </c>
      <c r="N1862" s="3" t="str">
        <f t="shared" si="493"/>
        <v>1</v>
      </c>
      <c r="O1862" s="3" t="str">
        <f t="shared" si="494"/>
        <v>1</v>
      </c>
      <c r="P1862" s="3" t="str">
        <f t="shared" si="495"/>
        <v>0</v>
      </c>
      <c r="Q1862" s="3" t="str">
        <f t="shared" si="496"/>
        <v>1</v>
      </c>
      <c r="R1862" s="8">
        <f t="shared" si="497"/>
        <v>3</v>
      </c>
      <c r="S1862" s="6" t="str">
        <f t="shared" si="498"/>
        <v/>
      </c>
      <c r="T1862" s="6">
        <f t="shared" si="499"/>
        <v>-0.21926199305320163</v>
      </c>
      <c r="V1862" s="3" t="str">
        <f t="shared" si="500"/>
        <v>PASS</v>
      </c>
      <c r="W1862" s="3" t="str">
        <f t="shared" si="501"/>
        <v>PASS</v>
      </c>
      <c r="X1862" s="3" t="str">
        <f t="shared" si="502"/>
        <v>PASS</v>
      </c>
      <c r="Y1862" s="3" t="str">
        <f t="shared" si="503"/>
        <v>PASS</v>
      </c>
      <c r="Z1862" s="3" t="str">
        <f t="shared" si="504"/>
        <v>PASS</v>
      </c>
      <c r="AA1862" s="17">
        <f t="shared" si="505"/>
        <v>3</v>
      </c>
      <c r="AB1862" s="3" t="str">
        <f t="shared" si="506"/>
        <v>A220630</v>
      </c>
      <c r="AC1862" s="13" t="str">
        <f t="shared" si="507"/>
        <v>케이티비스팩3호</v>
      </c>
    </row>
    <row r="1863" spans="1:29" hidden="1">
      <c r="A1863" s="55">
        <f t="shared" si="477"/>
        <v>1855</v>
      </c>
      <c r="B1863" s="143" t="s">
        <v>2541</v>
      </c>
      <c r="C1863" s="175" t="s">
        <v>3835</v>
      </c>
      <c r="D1863" s="151" t="s">
        <v>1474</v>
      </c>
      <c r="E1863" s="115">
        <v>13562</v>
      </c>
      <c r="F1863" s="116">
        <v>13277338</v>
      </c>
      <c r="G1863" s="116">
        <v>1579321</v>
      </c>
      <c r="H1863" s="117">
        <v>11.89</v>
      </c>
      <c r="I1863" s="118"/>
      <c r="J1863" s="118"/>
      <c r="K1863" s="118">
        <v>-7127</v>
      </c>
      <c r="L1863" s="118">
        <v>31238</v>
      </c>
      <c r="N1863" s="3" t="str">
        <f t="shared" si="493"/>
        <v>1</v>
      </c>
      <c r="O1863" s="3" t="str">
        <f t="shared" si="494"/>
        <v>1</v>
      </c>
      <c r="P1863" s="3" t="str">
        <f t="shared" si="495"/>
        <v>1</v>
      </c>
      <c r="Q1863" s="3" t="str">
        <f t="shared" si="496"/>
        <v>0</v>
      </c>
      <c r="R1863" s="8">
        <f t="shared" si="497"/>
        <v>3</v>
      </c>
      <c r="S1863" s="6" t="str">
        <f t="shared" si="498"/>
        <v/>
      </c>
      <c r="T1863" s="6">
        <f t="shared" si="499"/>
        <v>0.18159513601295682</v>
      </c>
      <c r="V1863" s="3" t="str">
        <f t="shared" si="500"/>
        <v>PASS</v>
      </c>
      <c r="W1863" s="3" t="str">
        <f t="shared" si="501"/>
        <v>PASS</v>
      </c>
      <c r="X1863" s="3" t="str">
        <f t="shared" si="502"/>
        <v>PASS</v>
      </c>
      <c r="Y1863" s="3" t="str">
        <f t="shared" si="503"/>
        <v>PASS</v>
      </c>
      <c r="Z1863" s="3" t="str">
        <f t="shared" si="504"/>
        <v>PASS</v>
      </c>
      <c r="AA1863" s="17">
        <f t="shared" si="505"/>
        <v>3</v>
      </c>
      <c r="AB1863" s="3" t="str">
        <f t="shared" si="506"/>
        <v>A221950</v>
      </c>
      <c r="AC1863" s="13" t="str">
        <f t="shared" si="507"/>
        <v>현대드림3호스팩</v>
      </c>
    </row>
    <row r="1864" spans="1:29" hidden="1">
      <c r="A1864" s="55">
        <f t="shared" si="477"/>
        <v>1856</v>
      </c>
      <c r="B1864" s="146" t="s">
        <v>2543</v>
      </c>
      <c r="C1864" s="176" t="s">
        <v>3836</v>
      </c>
      <c r="D1864" s="152" t="s">
        <v>1474</v>
      </c>
      <c r="E1864" s="119">
        <v>13669</v>
      </c>
      <c r="F1864" s="120">
        <v>12513827</v>
      </c>
      <c r="G1864" s="120">
        <v>1338596</v>
      </c>
      <c r="H1864" s="121">
        <v>10.7</v>
      </c>
      <c r="I1864" s="122"/>
      <c r="J1864" s="122"/>
      <c r="K1864" s="122">
        <v>16618</v>
      </c>
      <c r="L1864" s="122">
        <v>10152</v>
      </c>
      <c r="N1864" s="3" t="str">
        <f t="shared" si="493"/>
        <v>1</v>
      </c>
      <c r="O1864" s="3" t="str">
        <f t="shared" si="494"/>
        <v>1</v>
      </c>
      <c r="P1864" s="3" t="str">
        <f t="shared" si="495"/>
        <v>0</v>
      </c>
      <c r="Q1864" s="3" t="str">
        <f t="shared" si="496"/>
        <v>0</v>
      </c>
      <c r="R1864" s="8">
        <f t="shared" si="497"/>
        <v>2</v>
      </c>
      <c r="S1864" s="6" t="str">
        <f t="shared" si="498"/>
        <v/>
      </c>
      <c r="T1864" s="6">
        <f t="shared" si="499"/>
        <v>0.21392336652888039</v>
      </c>
      <c r="V1864" s="3" t="str">
        <f t="shared" si="500"/>
        <v>PASS</v>
      </c>
      <c r="W1864" s="3" t="str">
        <f t="shared" si="501"/>
        <v>PASS</v>
      </c>
      <c r="X1864" s="3" t="str">
        <f t="shared" si="502"/>
        <v>PASS</v>
      </c>
      <c r="Y1864" s="3" t="str">
        <f t="shared" si="503"/>
        <v>PASS</v>
      </c>
      <c r="Z1864" s="3" t="str">
        <f t="shared" si="504"/>
        <v>PASS</v>
      </c>
      <c r="AA1864" s="17">
        <f t="shared" si="505"/>
        <v>3</v>
      </c>
      <c r="AB1864" s="3" t="str">
        <f t="shared" si="506"/>
        <v>A221200</v>
      </c>
      <c r="AC1864" s="13" t="str">
        <f t="shared" si="507"/>
        <v>유진스팩3호</v>
      </c>
    </row>
    <row r="1865" spans="1:29" hidden="1">
      <c r="A1865" s="55">
        <f t="shared" si="477"/>
        <v>1857</v>
      </c>
      <c r="B1865" s="143" t="s">
        <v>2540</v>
      </c>
      <c r="C1865" s="175" t="s">
        <v>3830</v>
      </c>
      <c r="D1865" s="151" t="s">
        <v>1474</v>
      </c>
      <c r="E1865" s="115">
        <v>14172</v>
      </c>
      <c r="F1865" s="116">
        <v>13287158</v>
      </c>
      <c r="G1865" s="116">
        <v>1557783</v>
      </c>
      <c r="H1865" s="117">
        <v>11.72</v>
      </c>
      <c r="I1865" s="118"/>
      <c r="J1865" s="118">
        <v>-14395</v>
      </c>
      <c r="K1865" s="118">
        <v>34164</v>
      </c>
      <c r="L1865" s="118">
        <v>16825</v>
      </c>
      <c r="N1865" s="3" t="str">
        <f t="shared" si="493"/>
        <v>1</v>
      </c>
      <c r="O1865" s="3" t="str">
        <f t="shared" si="494"/>
        <v>1</v>
      </c>
      <c r="P1865" s="3" t="str">
        <f t="shared" si="495"/>
        <v>0</v>
      </c>
      <c r="Q1865" s="3" t="str">
        <f t="shared" si="496"/>
        <v>0</v>
      </c>
      <c r="R1865" s="8">
        <f t="shared" si="497"/>
        <v>2</v>
      </c>
      <c r="S1865" s="6" t="str">
        <f t="shared" si="498"/>
        <v/>
      </c>
      <c r="T1865" s="6">
        <f t="shared" si="499"/>
        <v>0.27540878192311702</v>
      </c>
      <c r="V1865" s="3" t="str">
        <f t="shared" si="500"/>
        <v>PASS</v>
      </c>
      <c r="W1865" s="3" t="str">
        <f t="shared" si="501"/>
        <v>PASS</v>
      </c>
      <c r="X1865" s="3" t="str">
        <f t="shared" si="502"/>
        <v>PASS</v>
      </c>
      <c r="Y1865" s="3" t="str">
        <f t="shared" si="503"/>
        <v>PASS</v>
      </c>
      <c r="Z1865" s="3" t="str">
        <f t="shared" si="504"/>
        <v>PASS</v>
      </c>
      <c r="AA1865" s="17">
        <f t="shared" si="505"/>
        <v>3</v>
      </c>
      <c r="AB1865" s="3" t="str">
        <f t="shared" si="506"/>
        <v>A218410</v>
      </c>
      <c r="AC1865" s="13" t="str">
        <f t="shared" si="507"/>
        <v>엔에이치스팩8호</v>
      </c>
    </row>
    <row r="1866" spans="1:29" hidden="1">
      <c r="A1866" s="55">
        <f t="shared" si="477"/>
        <v>1858</v>
      </c>
      <c r="B1866" s="143" t="s">
        <v>2544</v>
      </c>
      <c r="C1866" s="175" t="s">
        <v>3838</v>
      </c>
      <c r="D1866" s="151" t="s">
        <v>1474</v>
      </c>
      <c r="E1866" s="115">
        <v>13400</v>
      </c>
      <c r="F1866" s="116"/>
      <c r="G1866" s="116"/>
      <c r="H1866" s="117"/>
      <c r="I1866" s="118"/>
      <c r="J1866" s="118">
        <v>-21584</v>
      </c>
      <c r="K1866" s="118"/>
      <c r="L1866" s="118"/>
      <c r="N1866" s="3" t="str">
        <f t="shared" si="493"/>
        <v>1</v>
      </c>
      <c r="O1866" s="3" t="str">
        <f t="shared" si="494"/>
        <v>1</v>
      </c>
      <c r="P1866" s="3" t="str">
        <f t="shared" si="495"/>
        <v>1</v>
      </c>
      <c r="Q1866" s="3" t="str">
        <f t="shared" si="496"/>
        <v>1</v>
      </c>
      <c r="R1866" s="8">
        <f t="shared" si="497"/>
        <v>4</v>
      </c>
      <c r="S1866" s="6" t="str">
        <f t="shared" si="498"/>
        <v/>
      </c>
      <c r="T1866" s="6" t="e">
        <f t="shared" si="499"/>
        <v>#DIV/0!</v>
      </c>
      <c r="V1866" s="3" t="str">
        <f t="shared" si="500"/>
        <v>PASS</v>
      </c>
      <c r="W1866" s="3" t="str">
        <f t="shared" si="501"/>
        <v>PASS</v>
      </c>
      <c r="X1866" s="3" t="str">
        <f t="shared" si="502"/>
        <v>PASS</v>
      </c>
      <c r="Y1866" s="3" t="str">
        <f t="shared" si="503"/>
        <v>FAIL</v>
      </c>
      <c r="Z1866" s="3" t="str">
        <f t="shared" si="504"/>
        <v/>
      </c>
      <c r="AA1866" s="17">
        <f t="shared" si="505"/>
        <v>3</v>
      </c>
      <c r="AB1866" s="3" t="str">
        <f t="shared" si="506"/>
        <v>A218710</v>
      </c>
      <c r="AC1866" s="13" t="str">
        <f t="shared" si="507"/>
        <v>키움스팩3호</v>
      </c>
    </row>
    <row r="1867" spans="1:29" hidden="1">
      <c r="A1867" s="55">
        <f t="shared" ref="A1867:A1910" si="508">+A1866+1</f>
        <v>1859</v>
      </c>
      <c r="B1867" s="143" t="s">
        <v>3833</v>
      </c>
      <c r="C1867" s="175" t="s">
        <v>3834</v>
      </c>
      <c r="D1867" s="151" t="s">
        <v>1474</v>
      </c>
      <c r="E1867" s="115">
        <v>13939</v>
      </c>
      <c r="F1867" s="116"/>
      <c r="G1867" s="116"/>
      <c r="H1867" s="117"/>
      <c r="I1867" s="118"/>
      <c r="J1867" s="118"/>
      <c r="K1867" s="118"/>
      <c r="L1867" s="118"/>
      <c r="N1867" s="3" t="str">
        <f t="shared" si="493"/>
        <v>1</v>
      </c>
      <c r="O1867" s="3" t="str">
        <f t="shared" si="494"/>
        <v>1</v>
      </c>
      <c r="P1867" s="3" t="str">
        <f t="shared" si="495"/>
        <v>1</v>
      </c>
      <c r="Q1867" s="3" t="str">
        <f t="shared" si="496"/>
        <v>1</v>
      </c>
      <c r="R1867" s="8">
        <f t="shared" si="497"/>
        <v>4</v>
      </c>
      <c r="S1867" s="6" t="str">
        <f t="shared" si="498"/>
        <v/>
      </c>
      <c r="T1867" s="6" t="e">
        <f t="shared" si="499"/>
        <v>#DIV/0!</v>
      </c>
      <c r="V1867" s="3" t="str">
        <f t="shared" si="500"/>
        <v>PASS</v>
      </c>
      <c r="W1867" s="3" t="str">
        <f t="shared" si="501"/>
        <v>PASS</v>
      </c>
      <c r="X1867" s="3" t="str">
        <f t="shared" si="502"/>
        <v>PASS</v>
      </c>
      <c r="Y1867" s="3" t="str">
        <f t="shared" si="503"/>
        <v>FAIL</v>
      </c>
      <c r="Z1867" s="3" t="str">
        <f t="shared" si="504"/>
        <v/>
      </c>
      <c r="AA1867" s="17">
        <f t="shared" si="505"/>
        <v>3</v>
      </c>
      <c r="AB1867" s="3" t="str">
        <f t="shared" si="506"/>
        <v>A230490</v>
      </c>
      <c r="AC1867" s="13" t="str">
        <f t="shared" si="507"/>
        <v>동부제4호스팩</v>
      </c>
    </row>
    <row r="1868" spans="1:29" hidden="1">
      <c r="A1868" s="55">
        <f t="shared" si="508"/>
        <v>1860</v>
      </c>
      <c r="B1868" s="143" t="s">
        <v>3840</v>
      </c>
      <c r="C1868" s="175" t="s">
        <v>3841</v>
      </c>
      <c r="D1868" s="151" t="s">
        <v>1474</v>
      </c>
      <c r="E1868" s="115">
        <v>12870</v>
      </c>
      <c r="F1868" s="116"/>
      <c r="G1868" s="116"/>
      <c r="H1868" s="117"/>
      <c r="I1868" s="118"/>
      <c r="J1868" s="118"/>
      <c r="K1868" s="118"/>
      <c r="L1868" s="118"/>
      <c r="N1868" s="3" t="str">
        <f t="shared" si="493"/>
        <v>1</v>
      </c>
      <c r="O1868" s="3" t="str">
        <f t="shared" si="494"/>
        <v>1</v>
      </c>
      <c r="P1868" s="3" t="str">
        <f t="shared" si="495"/>
        <v>1</v>
      </c>
      <c r="Q1868" s="3" t="str">
        <f t="shared" si="496"/>
        <v>1</v>
      </c>
      <c r="R1868" s="8">
        <f t="shared" si="497"/>
        <v>4</v>
      </c>
      <c r="S1868" s="6" t="str">
        <f t="shared" si="498"/>
        <v/>
      </c>
      <c r="T1868" s="6" t="e">
        <f t="shared" si="499"/>
        <v>#DIV/0!</v>
      </c>
      <c r="V1868" s="3" t="str">
        <f t="shared" si="500"/>
        <v>PASS</v>
      </c>
      <c r="W1868" s="3" t="str">
        <f t="shared" si="501"/>
        <v>PASS</v>
      </c>
      <c r="X1868" s="3" t="str">
        <f t="shared" si="502"/>
        <v>PASS</v>
      </c>
      <c r="Y1868" s="3" t="str">
        <f t="shared" si="503"/>
        <v>FAIL</v>
      </c>
      <c r="Z1868" s="3" t="str">
        <f t="shared" si="504"/>
        <v/>
      </c>
      <c r="AA1868" s="17">
        <f t="shared" si="505"/>
        <v>3</v>
      </c>
      <c r="AB1868" s="3" t="str">
        <f t="shared" si="506"/>
        <v>A226340</v>
      </c>
      <c r="AC1868" s="13" t="str">
        <f t="shared" si="507"/>
        <v>에이치엠씨3호스팩</v>
      </c>
    </row>
    <row r="1869" spans="1:29" hidden="1">
      <c r="A1869" s="55">
        <f t="shared" si="508"/>
        <v>1861</v>
      </c>
      <c r="B1869" s="146" t="s">
        <v>2545</v>
      </c>
      <c r="C1869" s="176" t="s">
        <v>3839</v>
      </c>
      <c r="D1869" s="152" t="s">
        <v>1474</v>
      </c>
      <c r="E1869" s="119">
        <v>13065</v>
      </c>
      <c r="F1869" s="120"/>
      <c r="G1869" s="120"/>
      <c r="H1869" s="121"/>
      <c r="I1869" s="122"/>
      <c r="J1869" s="122"/>
      <c r="K1869" s="122"/>
      <c r="L1869" s="122"/>
      <c r="N1869" s="3" t="str">
        <f t="shared" si="493"/>
        <v>1</v>
      </c>
      <c r="O1869" s="3" t="str">
        <f t="shared" si="494"/>
        <v>1</v>
      </c>
      <c r="P1869" s="3" t="str">
        <f t="shared" si="495"/>
        <v>1</v>
      </c>
      <c r="Q1869" s="3" t="str">
        <f t="shared" si="496"/>
        <v>1</v>
      </c>
      <c r="R1869" s="8">
        <f t="shared" si="497"/>
        <v>4</v>
      </c>
      <c r="S1869" s="6" t="str">
        <f t="shared" si="498"/>
        <v/>
      </c>
      <c r="T1869" s="6" t="e">
        <f t="shared" si="499"/>
        <v>#DIV/0!</v>
      </c>
      <c r="V1869" s="3" t="str">
        <f t="shared" si="500"/>
        <v>PASS</v>
      </c>
      <c r="W1869" s="3" t="str">
        <f t="shared" si="501"/>
        <v>PASS</v>
      </c>
      <c r="X1869" s="3" t="str">
        <f t="shared" si="502"/>
        <v>PASS</v>
      </c>
      <c r="Y1869" s="3" t="str">
        <f t="shared" si="503"/>
        <v>FAIL</v>
      </c>
      <c r="Z1869" s="3" t="str">
        <f t="shared" si="504"/>
        <v/>
      </c>
      <c r="AA1869" s="17">
        <f t="shared" si="505"/>
        <v>3</v>
      </c>
      <c r="AB1869" s="3" t="str">
        <f t="shared" si="506"/>
        <v>A219960</v>
      </c>
      <c r="AC1869" s="13" t="str">
        <f t="shared" si="507"/>
        <v>유안타제2호스팩</v>
      </c>
    </row>
    <row r="1870" spans="1:29" hidden="1">
      <c r="A1870" s="55">
        <f t="shared" si="508"/>
        <v>1862</v>
      </c>
      <c r="B1870" s="143" t="s">
        <v>2547</v>
      </c>
      <c r="C1870" s="175" t="s">
        <v>3842</v>
      </c>
      <c r="D1870" s="151" t="s">
        <v>1474</v>
      </c>
      <c r="E1870" s="115">
        <v>12700</v>
      </c>
      <c r="F1870" s="116"/>
      <c r="G1870" s="116"/>
      <c r="H1870" s="117"/>
      <c r="I1870" s="118"/>
      <c r="J1870" s="118"/>
      <c r="K1870" s="118"/>
      <c r="L1870" s="118"/>
      <c r="N1870" s="3" t="str">
        <f t="shared" si="493"/>
        <v>1</v>
      </c>
      <c r="O1870" s="3" t="str">
        <f t="shared" si="494"/>
        <v>1</v>
      </c>
      <c r="P1870" s="3" t="str">
        <f t="shared" si="495"/>
        <v>1</v>
      </c>
      <c r="Q1870" s="3" t="str">
        <f t="shared" si="496"/>
        <v>1</v>
      </c>
      <c r="R1870" s="8">
        <f t="shared" si="497"/>
        <v>4</v>
      </c>
      <c r="S1870" s="6" t="str">
        <f t="shared" si="498"/>
        <v/>
      </c>
      <c r="T1870" s="6" t="e">
        <f t="shared" si="499"/>
        <v>#DIV/0!</v>
      </c>
      <c r="V1870" s="3" t="str">
        <f t="shared" si="500"/>
        <v>PASS</v>
      </c>
      <c r="W1870" s="3" t="str">
        <f t="shared" si="501"/>
        <v>PASS</v>
      </c>
      <c r="X1870" s="3" t="str">
        <f t="shared" si="502"/>
        <v>PASS</v>
      </c>
      <c r="Y1870" s="3" t="str">
        <f t="shared" si="503"/>
        <v>FAIL</v>
      </c>
      <c r="Z1870" s="3" t="str">
        <f t="shared" si="504"/>
        <v/>
      </c>
      <c r="AA1870" s="17">
        <f t="shared" si="505"/>
        <v>3</v>
      </c>
      <c r="AB1870" s="3" t="str">
        <f t="shared" si="506"/>
        <v>A219550</v>
      </c>
      <c r="AC1870" s="13" t="str">
        <f t="shared" si="507"/>
        <v>SK2호스팩</v>
      </c>
    </row>
    <row r="1871" spans="1:29" hidden="1">
      <c r="A1871" s="55">
        <f t="shared" si="508"/>
        <v>1863</v>
      </c>
      <c r="B1871" s="143" t="s">
        <v>2548</v>
      </c>
      <c r="C1871" s="175" t="s">
        <v>3843</v>
      </c>
      <c r="D1871" s="151" t="s">
        <v>1474</v>
      </c>
      <c r="E1871" s="115">
        <v>12322</v>
      </c>
      <c r="F1871" s="116">
        <v>11718934</v>
      </c>
      <c r="G1871" s="116">
        <v>1143411</v>
      </c>
      <c r="H1871" s="117">
        <v>9.76</v>
      </c>
      <c r="I1871" s="118"/>
      <c r="J1871" s="118">
        <v>-6703</v>
      </c>
      <c r="K1871" s="118">
        <v>27432</v>
      </c>
      <c r="L1871" s="118">
        <v>13172</v>
      </c>
      <c r="N1871" s="3" t="str">
        <f t="shared" si="493"/>
        <v>1</v>
      </c>
      <c r="O1871" s="3" t="str">
        <f t="shared" si="494"/>
        <v>1</v>
      </c>
      <c r="P1871" s="3" t="str">
        <f t="shared" si="495"/>
        <v>0</v>
      </c>
      <c r="Q1871" s="3" t="str">
        <f t="shared" si="496"/>
        <v>0</v>
      </c>
      <c r="R1871" s="8">
        <f t="shared" si="497"/>
        <v>2</v>
      </c>
      <c r="S1871" s="6" t="str">
        <f t="shared" si="498"/>
        <v/>
      </c>
      <c r="T1871" s="6">
        <f t="shared" si="499"/>
        <v>0.2892839911889597</v>
      </c>
      <c r="V1871" s="3" t="str">
        <f t="shared" si="500"/>
        <v>PASS</v>
      </c>
      <c r="W1871" s="3" t="str">
        <f t="shared" si="501"/>
        <v>PASS</v>
      </c>
      <c r="X1871" s="3" t="str">
        <f t="shared" si="502"/>
        <v>PASS</v>
      </c>
      <c r="Y1871" s="3" t="str">
        <f t="shared" si="503"/>
        <v>PASS</v>
      </c>
      <c r="Z1871" s="3" t="str">
        <f t="shared" si="504"/>
        <v>PASS</v>
      </c>
      <c r="AA1871" s="17">
        <f t="shared" si="505"/>
        <v>3</v>
      </c>
      <c r="AB1871" s="3" t="str">
        <f t="shared" si="506"/>
        <v>A215750</v>
      </c>
      <c r="AC1871" s="13" t="str">
        <f t="shared" si="507"/>
        <v>미래에셋제3호스팩</v>
      </c>
    </row>
    <row r="1872" spans="1:29" hidden="1">
      <c r="A1872" s="55">
        <f t="shared" si="508"/>
        <v>1864</v>
      </c>
      <c r="B1872" s="143" t="s">
        <v>2535</v>
      </c>
      <c r="C1872" s="175" t="s">
        <v>3844</v>
      </c>
      <c r="D1872" s="151" t="s">
        <v>1474</v>
      </c>
      <c r="E1872" s="115">
        <v>11430</v>
      </c>
      <c r="F1872" s="116">
        <v>11606505</v>
      </c>
      <c r="G1872" s="116">
        <v>1391718</v>
      </c>
      <c r="H1872" s="117">
        <v>11.99</v>
      </c>
      <c r="I1872" s="118">
        <v>32394</v>
      </c>
      <c r="J1872" s="118">
        <v>39311</v>
      </c>
      <c r="K1872" s="118">
        <v>7629</v>
      </c>
      <c r="L1872" s="118">
        <v>51800</v>
      </c>
      <c r="N1872" s="3" t="str">
        <f t="shared" si="493"/>
        <v>0</v>
      </c>
      <c r="O1872" s="3" t="str">
        <f t="shared" si="494"/>
        <v>0</v>
      </c>
      <c r="P1872" s="3" t="str">
        <f t="shared" si="495"/>
        <v>0</v>
      </c>
      <c r="Q1872" s="3" t="str">
        <f t="shared" si="496"/>
        <v>0</v>
      </c>
      <c r="R1872" s="8">
        <f t="shared" si="497"/>
        <v>0</v>
      </c>
      <c r="S1872" s="6" t="str">
        <f t="shared" si="498"/>
        <v/>
      </c>
      <c r="T1872" s="6">
        <f t="shared" si="499"/>
        <v>1.129831934764169</v>
      </c>
      <c r="V1872" s="3" t="str">
        <f t="shared" si="500"/>
        <v>PASS</v>
      </c>
      <c r="W1872" s="3" t="str">
        <f t="shared" si="501"/>
        <v>PASS</v>
      </c>
      <c r="X1872" s="3" t="str">
        <f t="shared" si="502"/>
        <v>PASS</v>
      </c>
      <c r="Y1872" s="3" t="str">
        <f t="shared" si="503"/>
        <v>PASS</v>
      </c>
      <c r="Z1872" s="3" t="str">
        <f t="shared" si="504"/>
        <v>PASS</v>
      </c>
      <c r="AA1872" s="17">
        <f t="shared" si="505"/>
        <v>3</v>
      </c>
      <c r="AB1872" s="3" t="str">
        <f t="shared" si="506"/>
        <v>A204620</v>
      </c>
      <c r="AC1872" s="13" t="str">
        <f t="shared" si="507"/>
        <v>유안타제1호스팩</v>
      </c>
    </row>
    <row r="1873" spans="1:29" hidden="1">
      <c r="A1873" s="55">
        <f t="shared" si="508"/>
        <v>1865</v>
      </c>
      <c r="B1873" s="143" t="s">
        <v>2551</v>
      </c>
      <c r="C1873" s="175" t="s">
        <v>3845</v>
      </c>
      <c r="D1873" s="151" t="s">
        <v>1474</v>
      </c>
      <c r="E1873" s="115">
        <v>11673</v>
      </c>
      <c r="F1873" s="116">
        <v>11089608</v>
      </c>
      <c r="G1873" s="116">
        <v>912549</v>
      </c>
      <c r="H1873" s="117">
        <v>8.23</v>
      </c>
      <c r="I1873" s="118">
        <v>-13312</v>
      </c>
      <c r="J1873" s="118">
        <v>78862</v>
      </c>
      <c r="K1873" s="118">
        <v>36882</v>
      </c>
      <c r="L1873" s="118">
        <v>27939</v>
      </c>
      <c r="N1873" s="3" t="str">
        <f t="shared" si="493"/>
        <v>1</v>
      </c>
      <c r="O1873" s="3" t="str">
        <f t="shared" si="494"/>
        <v>0</v>
      </c>
      <c r="P1873" s="3" t="str">
        <f t="shared" si="495"/>
        <v>0</v>
      </c>
      <c r="Q1873" s="3" t="str">
        <f t="shared" si="496"/>
        <v>0</v>
      </c>
      <c r="R1873" s="8">
        <f t="shared" si="497"/>
        <v>1</v>
      </c>
      <c r="S1873" s="6" t="str">
        <f t="shared" si="498"/>
        <v/>
      </c>
      <c r="T1873" s="6">
        <f t="shared" si="499"/>
        <v>1.1756141425377704</v>
      </c>
      <c r="V1873" s="3" t="str">
        <f t="shared" si="500"/>
        <v>PASS</v>
      </c>
      <c r="W1873" s="3" t="str">
        <f t="shared" si="501"/>
        <v>PASS</v>
      </c>
      <c r="X1873" s="3" t="str">
        <f t="shared" si="502"/>
        <v>PASS</v>
      </c>
      <c r="Y1873" s="3" t="str">
        <f t="shared" si="503"/>
        <v>PASS</v>
      </c>
      <c r="Z1873" s="3" t="str">
        <f t="shared" si="504"/>
        <v>PASS</v>
      </c>
      <c r="AA1873" s="17">
        <f t="shared" si="505"/>
        <v>3</v>
      </c>
      <c r="AB1873" s="3" t="str">
        <f t="shared" si="506"/>
        <v>A204440</v>
      </c>
      <c r="AC1873" s="13" t="str">
        <f t="shared" si="507"/>
        <v>대우스팩2호</v>
      </c>
    </row>
    <row r="1874" spans="1:29" hidden="1">
      <c r="A1874" s="55">
        <f t="shared" si="508"/>
        <v>1866</v>
      </c>
      <c r="B1874" s="146" t="s">
        <v>2554</v>
      </c>
      <c r="C1874" s="176" t="s">
        <v>3853</v>
      </c>
      <c r="D1874" s="152" t="s">
        <v>1474</v>
      </c>
      <c r="E1874" s="119">
        <v>11083</v>
      </c>
      <c r="F1874" s="120">
        <v>10543581</v>
      </c>
      <c r="G1874" s="120">
        <v>1399370</v>
      </c>
      <c r="H1874" s="121">
        <v>13.27</v>
      </c>
      <c r="I1874" s="122">
        <v>-50806</v>
      </c>
      <c r="J1874" s="122">
        <v>72542</v>
      </c>
      <c r="K1874" s="122">
        <v>14092</v>
      </c>
      <c r="L1874" s="122">
        <v>20287</v>
      </c>
      <c r="N1874" s="3" t="str">
        <f t="shared" si="493"/>
        <v>1</v>
      </c>
      <c r="O1874" s="3" t="str">
        <f t="shared" si="494"/>
        <v>0</v>
      </c>
      <c r="P1874" s="3" t="str">
        <f t="shared" si="495"/>
        <v>0</v>
      </c>
      <c r="Q1874" s="3" t="str">
        <f t="shared" si="496"/>
        <v>0</v>
      </c>
      <c r="R1874" s="8">
        <f t="shared" si="497"/>
        <v>1</v>
      </c>
      <c r="S1874" s="6" t="str">
        <f t="shared" si="498"/>
        <v/>
      </c>
      <c r="T1874" s="6">
        <f t="shared" si="499"/>
        <v>0.53221955614510852</v>
      </c>
      <c r="V1874" s="3" t="str">
        <f t="shared" si="500"/>
        <v>PASS</v>
      </c>
      <c r="W1874" s="3" t="str">
        <f t="shared" si="501"/>
        <v>PASS</v>
      </c>
      <c r="X1874" s="3" t="str">
        <f t="shared" si="502"/>
        <v>PASS</v>
      </c>
      <c r="Y1874" s="3" t="str">
        <f t="shared" si="503"/>
        <v>PASS</v>
      </c>
      <c r="Z1874" s="3" t="str">
        <f t="shared" si="504"/>
        <v>PASS</v>
      </c>
      <c r="AA1874" s="17">
        <f t="shared" si="505"/>
        <v>3</v>
      </c>
      <c r="AB1874" s="3" t="str">
        <f t="shared" si="506"/>
        <v>A203650</v>
      </c>
      <c r="AC1874" s="13" t="str">
        <f t="shared" si="507"/>
        <v>신한제2호SPAC</v>
      </c>
    </row>
    <row r="1875" spans="1:29" hidden="1">
      <c r="A1875" s="55">
        <f t="shared" si="508"/>
        <v>1867</v>
      </c>
      <c r="B1875" s="143" t="s">
        <v>2556</v>
      </c>
      <c r="C1875" s="175" t="s">
        <v>3852</v>
      </c>
      <c r="D1875" s="151" t="s">
        <v>1474</v>
      </c>
      <c r="E1875" s="115">
        <v>11133</v>
      </c>
      <c r="F1875" s="116">
        <v>10647636</v>
      </c>
      <c r="G1875" s="116">
        <v>1392605</v>
      </c>
      <c r="H1875" s="117">
        <v>13.08</v>
      </c>
      <c r="I1875" s="118">
        <v>-16206</v>
      </c>
      <c r="J1875" s="118">
        <v>66284</v>
      </c>
      <c r="K1875" s="118">
        <v>15530</v>
      </c>
      <c r="L1875" s="118">
        <v>103602</v>
      </c>
      <c r="N1875" s="3" t="str">
        <f t="shared" si="493"/>
        <v>1</v>
      </c>
      <c r="O1875" s="3" t="str">
        <f t="shared" si="494"/>
        <v>0</v>
      </c>
      <c r="P1875" s="3" t="str">
        <f t="shared" si="495"/>
        <v>0</v>
      </c>
      <c r="Q1875" s="3" t="str">
        <f t="shared" si="496"/>
        <v>0</v>
      </c>
      <c r="R1875" s="8">
        <f t="shared" si="497"/>
        <v>1</v>
      </c>
      <c r="S1875" s="6" t="str">
        <f t="shared" si="498"/>
        <v/>
      </c>
      <c r="T1875" s="6">
        <f t="shared" si="499"/>
        <v>1.5891790440619871</v>
      </c>
      <c r="V1875" s="3" t="str">
        <f t="shared" si="500"/>
        <v>PASS</v>
      </c>
      <c r="W1875" s="3" t="str">
        <f t="shared" si="501"/>
        <v>PASS</v>
      </c>
      <c r="X1875" s="3" t="str">
        <f t="shared" si="502"/>
        <v>PASS</v>
      </c>
      <c r="Y1875" s="3" t="str">
        <f t="shared" si="503"/>
        <v>PASS</v>
      </c>
      <c r="Z1875" s="3" t="str">
        <f t="shared" si="504"/>
        <v>PASS</v>
      </c>
      <c r="AA1875" s="17">
        <f t="shared" si="505"/>
        <v>3</v>
      </c>
      <c r="AB1875" s="3" t="str">
        <f t="shared" si="506"/>
        <v>A204760</v>
      </c>
      <c r="AC1875" s="13" t="str">
        <f t="shared" si="507"/>
        <v>현대에이블스팩1호</v>
      </c>
    </row>
    <row r="1876" spans="1:29" hidden="1">
      <c r="A1876" s="55">
        <f t="shared" si="508"/>
        <v>1868</v>
      </c>
      <c r="B1876" s="143" t="s">
        <v>2550</v>
      </c>
      <c r="C1876" s="175" t="s">
        <v>3846</v>
      </c>
      <c r="D1876" s="151" t="s">
        <v>1474</v>
      </c>
      <c r="E1876" s="115">
        <v>11275</v>
      </c>
      <c r="F1876" s="116">
        <v>10557453</v>
      </c>
      <c r="G1876" s="116">
        <v>1412558</v>
      </c>
      <c r="H1876" s="117">
        <v>13.38</v>
      </c>
      <c r="I1876" s="118">
        <v>31747</v>
      </c>
      <c r="J1876" s="118">
        <v>25875</v>
      </c>
      <c r="K1876" s="118">
        <v>24241</v>
      </c>
      <c r="L1876" s="118">
        <v>37915</v>
      </c>
      <c r="N1876" s="3" t="str">
        <f t="shared" si="493"/>
        <v>0</v>
      </c>
      <c r="O1876" s="3" t="str">
        <f t="shared" si="494"/>
        <v>0</v>
      </c>
      <c r="P1876" s="3" t="str">
        <f t="shared" si="495"/>
        <v>0</v>
      </c>
      <c r="Q1876" s="3" t="str">
        <f t="shared" si="496"/>
        <v>0</v>
      </c>
      <c r="R1876" s="8">
        <f t="shared" si="497"/>
        <v>0</v>
      </c>
      <c r="S1876" s="6" t="str">
        <f t="shared" si="498"/>
        <v/>
      </c>
      <c r="T1876" s="6">
        <f t="shared" si="499"/>
        <v>1.1345350057442833</v>
      </c>
      <c r="V1876" s="3" t="str">
        <f t="shared" si="500"/>
        <v>PASS</v>
      </c>
      <c r="W1876" s="3" t="str">
        <f t="shared" si="501"/>
        <v>PASS</v>
      </c>
      <c r="X1876" s="3" t="str">
        <f t="shared" si="502"/>
        <v>PASS</v>
      </c>
      <c r="Y1876" s="3" t="str">
        <f t="shared" si="503"/>
        <v>PASS</v>
      </c>
      <c r="Z1876" s="3" t="str">
        <f t="shared" si="504"/>
        <v>PASS</v>
      </c>
      <c r="AA1876" s="17">
        <f t="shared" si="505"/>
        <v>3</v>
      </c>
      <c r="AB1876" s="3" t="str">
        <f t="shared" si="506"/>
        <v>A204650</v>
      </c>
      <c r="AC1876" s="13" t="str">
        <f t="shared" si="507"/>
        <v>케이티비스팩1호</v>
      </c>
    </row>
    <row r="1877" spans="1:29" hidden="1">
      <c r="A1877" s="55">
        <f t="shared" si="508"/>
        <v>1869</v>
      </c>
      <c r="B1877" s="143" t="s">
        <v>2555</v>
      </c>
      <c r="C1877" s="175" t="s">
        <v>3850</v>
      </c>
      <c r="D1877" s="151" t="s">
        <v>1474</v>
      </c>
      <c r="E1877" s="115">
        <v>11055</v>
      </c>
      <c r="F1877" s="116">
        <v>10515309</v>
      </c>
      <c r="G1877" s="116">
        <v>1389096</v>
      </c>
      <c r="H1877" s="117">
        <v>13.21</v>
      </c>
      <c r="I1877" s="118"/>
      <c r="J1877" s="118">
        <v>27212</v>
      </c>
      <c r="K1877" s="118">
        <v>26655</v>
      </c>
      <c r="L1877" s="118">
        <v>9795</v>
      </c>
      <c r="N1877" s="3" t="str">
        <f t="shared" si="493"/>
        <v>1</v>
      </c>
      <c r="O1877" s="3" t="str">
        <f t="shared" si="494"/>
        <v>0</v>
      </c>
      <c r="P1877" s="3" t="str">
        <f t="shared" si="495"/>
        <v>0</v>
      </c>
      <c r="Q1877" s="3" t="str">
        <f t="shared" si="496"/>
        <v>0</v>
      </c>
      <c r="R1877" s="8">
        <f t="shared" si="497"/>
        <v>1</v>
      </c>
      <c r="S1877" s="6" t="str">
        <f t="shared" si="498"/>
        <v/>
      </c>
      <c r="T1877" s="6">
        <f t="shared" si="499"/>
        <v>0.60542205654631731</v>
      </c>
      <c r="V1877" s="3" t="str">
        <f t="shared" si="500"/>
        <v>PASS</v>
      </c>
      <c r="W1877" s="3" t="str">
        <f t="shared" si="501"/>
        <v>PASS</v>
      </c>
      <c r="X1877" s="3" t="str">
        <f t="shared" si="502"/>
        <v>PASS</v>
      </c>
      <c r="Y1877" s="3" t="str">
        <f t="shared" si="503"/>
        <v>PASS</v>
      </c>
      <c r="Z1877" s="3" t="str">
        <f t="shared" si="504"/>
        <v>PASS</v>
      </c>
      <c r="AA1877" s="17">
        <f t="shared" si="505"/>
        <v>3</v>
      </c>
      <c r="AB1877" s="3" t="str">
        <f t="shared" si="506"/>
        <v>A214150</v>
      </c>
      <c r="AC1877" s="13" t="str">
        <f t="shared" si="507"/>
        <v>케이티비스팩2호</v>
      </c>
    </row>
    <row r="1878" spans="1:29" hidden="1">
      <c r="A1878" s="55">
        <f t="shared" si="508"/>
        <v>1870</v>
      </c>
      <c r="B1878" s="143" t="s">
        <v>2553</v>
      </c>
      <c r="C1878" s="175" t="s">
        <v>3847</v>
      </c>
      <c r="D1878" s="151" t="s">
        <v>1474</v>
      </c>
      <c r="E1878" s="115">
        <v>11110</v>
      </c>
      <c r="F1878" s="116">
        <v>10616629</v>
      </c>
      <c r="G1878" s="116">
        <v>1366978</v>
      </c>
      <c r="H1878" s="117">
        <v>12.88</v>
      </c>
      <c r="I1878" s="118">
        <v>23054</v>
      </c>
      <c r="J1878" s="118">
        <v>26776</v>
      </c>
      <c r="K1878" s="118">
        <v>43679</v>
      </c>
      <c r="L1878" s="118">
        <v>43488</v>
      </c>
      <c r="N1878" s="3" t="str">
        <f t="shared" si="493"/>
        <v>0</v>
      </c>
      <c r="O1878" s="3" t="str">
        <f t="shared" si="494"/>
        <v>0</v>
      </c>
      <c r="P1878" s="3" t="str">
        <f t="shared" si="495"/>
        <v>0</v>
      </c>
      <c r="Q1878" s="3" t="str">
        <f t="shared" si="496"/>
        <v>0</v>
      </c>
      <c r="R1878" s="8">
        <f t="shared" si="497"/>
        <v>0</v>
      </c>
      <c r="S1878" s="6" t="str">
        <f t="shared" si="498"/>
        <v/>
      </c>
      <c r="T1878" s="6">
        <f t="shared" si="499"/>
        <v>1.2904001825814955</v>
      </c>
      <c r="V1878" s="3" t="str">
        <f t="shared" si="500"/>
        <v>PASS</v>
      </c>
      <c r="W1878" s="3" t="str">
        <f t="shared" si="501"/>
        <v>PASS</v>
      </c>
      <c r="X1878" s="3" t="str">
        <f t="shared" si="502"/>
        <v>PASS</v>
      </c>
      <c r="Y1878" s="3" t="str">
        <f t="shared" si="503"/>
        <v>PASS</v>
      </c>
      <c r="Z1878" s="3" t="str">
        <f t="shared" si="504"/>
        <v>PASS</v>
      </c>
      <c r="AA1878" s="17">
        <f t="shared" si="505"/>
        <v>3</v>
      </c>
      <c r="AB1878" s="3" t="str">
        <f t="shared" si="506"/>
        <v>A205470</v>
      </c>
      <c r="AC1878" s="13" t="str">
        <f t="shared" si="507"/>
        <v>하이제2호스팩</v>
      </c>
    </row>
    <row r="1879" spans="1:29" hidden="1">
      <c r="A1879" s="55">
        <f t="shared" si="508"/>
        <v>1871</v>
      </c>
      <c r="B1879" s="146" t="s">
        <v>2559</v>
      </c>
      <c r="C1879" s="176" t="s">
        <v>3848</v>
      </c>
      <c r="D1879" s="152" t="s">
        <v>1474</v>
      </c>
      <c r="E1879" s="119">
        <v>11000</v>
      </c>
      <c r="F1879" s="120">
        <v>10556474</v>
      </c>
      <c r="G1879" s="120">
        <v>1353912</v>
      </c>
      <c r="H1879" s="121">
        <v>12.83</v>
      </c>
      <c r="I1879" s="122"/>
      <c r="J1879" s="122">
        <v>-13886</v>
      </c>
      <c r="K1879" s="122">
        <v>23586</v>
      </c>
      <c r="L1879" s="122">
        <v>45809</v>
      </c>
      <c r="N1879" s="3" t="str">
        <f t="shared" si="493"/>
        <v>1</v>
      </c>
      <c r="O1879" s="3" t="str">
        <f t="shared" si="494"/>
        <v>1</v>
      </c>
      <c r="P1879" s="3" t="str">
        <f t="shared" si="495"/>
        <v>0</v>
      </c>
      <c r="Q1879" s="3" t="str">
        <f t="shared" si="496"/>
        <v>0</v>
      </c>
      <c r="R1879" s="8">
        <f t="shared" si="497"/>
        <v>2</v>
      </c>
      <c r="S1879" s="6" t="str">
        <f t="shared" si="498"/>
        <v/>
      </c>
      <c r="T1879" s="6">
        <f t="shared" si="499"/>
        <v>0.52582898418543922</v>
      </c>
      <c r="V1879" s="3" t="str">
        <f t="shared" si="500"/>
        <v>PASS</v>
      </c>
      <c r="W1879" s="3" t="str">
        <f t="shared" si="501"/>
        <v>PASS</v>
      </c>
      <c r="X1879" s="3" t="str">
        <f t="shared" si="502"/>
        <v>PASS</v>
      </c>
      <c r="Y1879" s="3" t="str">
        <f t="shared" si="503"/>
        <v>PASS</v>
      </c>
      <c r="Z1879" s="3" t="str">
        <f t="shared" si="504"/>
        <v>PASS</v>
      </c>
      <c r="AA1879" s="17">
        <f t="shared" si="505"/>
        <v>3</v>
      </c>
      <c r="AB1879" s="3" t="str">
        <f t="shared" si="506"/>
        <v>A215090</v>
      </c>
      <c r="AC1879" s="13" t="str">
        <f t="shared" si="507"/>
        <v>유진에이씨피씨스팩2호</v>
      </c>
    </row>
    <row r="1880" spans="1:29" hidden="1">
      <c r="A1880" s="55">
        <f t="shared" si="508"/>
        <v>1872</v>
      </c>
      <c r="B1880" s="143" t="s">
        <v>2549</v>
      </c>
      <c r="C1880" s="175" t="s">
        <v>3854</v>
      </c>
      <c r="D1880" s="151" t="s">
        <v>1474</v>
      </c>
      <c r="E1880" s="115">
        <v>10861</v>
      </c>
      <c r="F1880" s="116">
        <v>9331221</v>
      </c>
      <c r="G1880" s="116">
        <v>1153969</v>
      </c>
      <c r="H1880" s="117">
        <v>12.37</v>
      </c>
      <c r="I1880" s="118">
        <v>-29891</v>
      </c>
      <c r="J1880" s="118">
        <v>12244</v>
      </c>
      <c r="K1880" s="118">
        <v>19377</v>
      </c>
      <c r="L1880" s="118">
        <v>14627</v>
      </c>
      <c r="N1880" s="3" t="str">
        <f t="shared" si="493"/>
        <v>1</v>
      </c>
      <c r="O1880" s="3" t="str">
        <f t="shared" si="494"/>
        <v>0</v>
      </c>
      <c r="P1880" s="3" t="str">
        <f t="shared" si="495"/>
        <v>0</v>
      </c>
      <c r="Q1880" s="3" t="str">
        <f t="shared" si="496"/>
        <v>0</v>
      </c>
      <c r="R1880" s="8">
        <f t="shared" si="497"/>
        <v>1</v>
      </c>
      <c r="S1880" s="6" t="str">
        <f t="shared" si="498"/>
        <v/>
      </c>
      <c r="T1880" s="6">
        <f t="shared" si="499"/>
        <v>0.17529324404598284</v>
      </c>
      <c r="V1880" s="3" t="str">
        <f t="shared" si="500"/>
        <v>PASS</v>
      </c>
      <c r="W1880" s="3" t="str">
        <f t="shared" si="501"/>
        <v>PASS</v>
      </c>
      <c r="X1880" s="3" t="str">
        <f t="shared" si="502"/>
        <v>PASS</v>
      </c>
      <c r="Y1880" s="3" t="str">
        <f t="shared" si="503"/>
        <v>PASS</v>
      </c>
      <c r="Z1880" s="3" t="str">
        <f t="shared" si="504"/>
        <v>PASS</v>
      </c>
      <c r="AA1880" s="17">
        <f t="shared" si="505"/>
        <v>3</v>
      </c>
      <c r="AB1880" s="3" t="str">
        <f t="shared" si="506"/>
        <v>A214270</v>
      </c>
      <c r="AC1880" s="13" t="str">
        <f t="shared" si="507"/>
        <v>케이비제7호스팩</v>
      </c>
    </row>
    <row r="1881" spans="1:29" hidden="1">
      <c r="A1881" s="55">
        <f t="shared" si="508"/>
        <v>1873</v>
      </c>
      <c r="B1881" s="143" t="s">
        <v>2558</v>
      </c>
      <c r="C1881" s="175" t="s">
        <v>3849</v>
      </c>
      <c r="D1881" s="151" t="s">
        <v>1474</v>
      </c>
      <c r="E1881" s="115">
        <v>11165</v>
      </c>
      <c r="F1881" s="116">
        <v>10506014</v>
      </c>
      <c r="G1881" s="116">
        <v>1528947</v>
      </c>
      <c r="H1881" s="117">
        <v>14.55</v>
      </c>
      <c r="I1881" s="118">
        <v>-13599</v>
      </c>
      <c r="J1881" s="118">
        <v>25930</v>
      </c>
      <c r="K1881" s="118">
        <v>24867</v>
      </c>
      <c r="L1881" s="118">
        <v>25146</v>
      </c>
      <c r="N1881" s="3" t="str">
        <f t="shared" si="493"/>
        <v>1</v>
      </c>
      <c r="O1881" s="3" t="str">
        <f t="shared" si="494"/>
        <v>0</v>
      </c>
      <c r="P1881" s="3" t="str">
        <f t="shared" si="495"/>
        <v>0</v>
      </c>
      <c r="Q1881" s="3" t="str">
        <f t="shared" si="496"/>
        <v>0</v>
      </c>
      <c r="R1881" s="8">
        <f t="shared" si="497"/>
        <v>1</v>
      </c>
      <c r="S1881" s="6" t="str">
        <f t="shared" si="498"/>
        <v/>
      </c>
      <c r="T1881" s="6">
        <f t="shared" si="499"/>
        <v>0.59341249688035824</v>
      </c>
      <c r="V1881" s="3" t="str">
        <f t="shared" si="500"/>
        <v>PASS</v>
      </c>
      <c r="W1881" s="3" t="str">
        <f t="shared" si="501"/>
        <v>PASS</v>
      </c>
      <c r="X1881" s="3" t="str">
        <f t="shared" si="502"/>
        <v>PASS</v>
      </c>
      <c r="Y1881" s="3" t="str">
        <f t="shared" si="503"/>
        <v>PASS</v>
      </c>
      <c r="Z1881" s="3" t="str">
        <f t="shared" si="504"/>
        <v>PASS</v>
      </c>
      <c r="AA1881" s="17">
        <f t="shared" si="505"/>
        <v>3</v>
      </c>
      <c r="AB1881" s="3" t="str">
        <f t="shared" si="506"/>
        <v>A207930</v>
      </c>
      <c r="AC1881" s="13" t="str">
        <f t="shared" si="507"/>
        <v>SK1호스팩</v>
      </c>
    </row>
    <row r="1882" spans="1:29" hidden="1">
      <c r="A1882" s="55">
        <f t="shared" si="508"/>
        <v>1874</v>
      </c>
      <c r="B1882" s="143" t="s">
        <v>2557</v>
      </c>
      <c r="C1882" s="175" t="s">
        <v>3851</v>
      </c>
      <c r="D1882" s="151" t="s">
        <v>1474</v>
      </c>
      <c r="E1882" s="115">
        <v>11000</v>
      </c>
      <c r="F1882" s="116">
        <v>10490095</v>
      </c>
      <c r="G1882" s="116">
        <v>1406441</v>
      </c>
      <c r="H1882" s="117">
        <v>13.41</v>
      </c>
      <c r="I1882" s="118"/>
      <c r="J1882" s="118">
        <v>8473</v>
      </c>
      <c r="K1882" s="118">
        <v>-8693</v>
      </c>
      <c r="L1882" s="118">
        <v>57892</v>
      </c>
      <c r="N1882" s="3" t="str">
        <f t="shared" si="493"/>
        <v>1</v>
      </c>
      <c r="O1882" s="3" t="str">
        <f t="shared" si="494"/>
        <v>0</v>
      </c>
      <c r="P1882" s="3" t="str">
        <f t="shared" si="495"/>
        <v>1</v>
      </c>
      <c r="Q1882" s="3" t="str">
        <f t="shared" si="496"/>
        <v>0</v>
      </c>
      <c r="R1882" s="8">
        <f t="shared" si="497"/>
        <v>2</v>
      </c>
      <c r="S1882" s="6" t="str">
        <f t="shared" si="498"/>
        <v/>
      </c>
      <c r="T1882" s="6">
        <f t="shared" si="499"/>
        <v>0.54977576466180711</v>
      </c>
      <c r="V1882" s="3" t="str">
        <f t="shared" si="500"/>
        <v>PASS</v>
      </c>
      <c r="W1882" s="3" t="str">
        <f t="shared" si="501"/>
        <v>PASS</v>
      </c>
      <c r="X1882" s="3" t="str">
        <f t="shared" si="502"/>
        <v>PASS</v>
      </c>
      <c r="Y1882" s="3" t="str">
        <f t="shared" si="503"/>
        <v>PASS</v>
      </c>
      <c r="Z1882" s="3" t="str">
        <f t="shared" si="504"/>
        <v>PASS</v>
      </c>
      <c r="AA1882" s="17">
        <f t="shared" si="505"/>
        <v>3</v>
      </c>
      <c r="AB1882" s="3" t="str">
        <f t="shared" si="506"/>
        <v>A215380</v>
      </c>
      <c r="AC1882" s="13" t="str">
        <f t="shared" si="507"/>
        <v>한화MGI스팩</v>
      </c>
    </row>
    <row r="1883" spans="1:29" hidden="1">
      <c r="A1883" s="55">
        <f t="shared" si="508"/>
        <v>1875</v>
      </c>
      <c r="B1883" s="143" t="s">
        <v>2562</v>
      </c>
      <c r="C1883" s="175" t="s">
        <v>3857</v>
      </c>
      <c r="D1883" s="151" t="s">
        <v>1474</v>
      </c>
      <c r="E1883" s="115">
        <v>10800</v>
      </c>
      <c r="F1883" s="116">
        <v>10445926</v>
      </c>
      <c r="G1883" s="116">
        <v>1139877</v>
      </c>
      <c r="H1883" s="117">
        <v>10.91</v>
      </c>
      <c r="I1883" s="118">
        <v>20859</v>
      </c>
      <c r="J1883" s="118">
        <v>37096</v>
      </c>
      <c r="K1883" s="118">
        <v>65620</v>
      </c>
      <c r="L1883" s="118">
        <v>43322</v>
      </c>
      <c r="N1883" s="3" t="str">
        <f t="shared" si="493"/>
        <v>0</v>
      </c>
      <c r="O1883" s="3" t="str">
        <f t="shared" si="494"/>
        <v>0</v>
      </c>
      <c r="P1883" s="3" t="str">
        <f t="shared" si="495"/>
        <v>0</v>
      </c>
      <c r="Q1883" s="3" t="str">
        <f t="shared" si="496"/>
        <v>0</v>
      </c>
      <c r="R1883" s="8">
        <f t="shared" si="497"/>
        <v>0</v>
      </c>
      <c r="S1883" s="6" t="str">
        <f t="shared" si="498"/>
        <v/>
      </c>
      <c r="T1883" s="6">
        <f t="shared" si="499"/>
        <v>1.5977233612415023</v>
      </c>
      <c r="V1883" s="3" t="str">
        <f t="shared" si="500"/>
        <v>PASS</v>
      </c>
      <c r="W1883" s="3" t="str">
        <f t="shared" si="501"/>
        <v>PASS</v>
      </c>
      <c r="X1883" s="3" t="str">
        <f t="shared" si="502"/>
        <v>PASS</v>
      </c>
      <c r="Y1883" s="3" t="str">
        <f t="shared" si="503"/>
        <v>PASS</v>
      </c>
      <c r="Z1883" s="3" t="str">
        <f t="shared" si="504"/>
        <v>PASS</v>
      </c>
      <c r="AA1883" s="17">
        <f t="shared" si="505"/>
        <v>3</v>
      </c>
      <c r="AB1883" s="3" t="str">
        <f t="shared" si="506"/>
        <v>A208370</v>
      </c>
      <c r="AC1883" s="13" t="str">
        <f t="shared" si="507"/>
        <v>하나머스트2호스팩</v>
      </c>
    </row>
    <row r="1884" spans="1:29" hidden="1">
      <c r="A1884" s="55">
        <f t="shared" si="508"/>
        <v>1876</v>
      </c>
      <c r="B1884" s="146" t="s">
        <v>2561</v>
      </c>
      <c r="C1884" s="176" t="s">
        <v>3856</v>
      </c>
      <c r="D1884" s="152" t="s">
        <v>1474</v>
      </c>
      <c r="E1884" s="119">
        <v>10779</v>
      </c>
      <c r="F1884" s="120"/>
      <c r="G1884" s="120"/>
      <c r="H1884" s="121"/>
      <c r="I1884" s="122"/>
      <c r="J1884" s="122"/>
      <c r="K1884" s="122"/>
      <c r="L1884" s="122"/>
      <c r="N1884" s="3" t="str">
        <f t="shared" si="493"/>
        <v>1</v>
      </c>
      <c r="O1884" s="3" t="str">
        <f t="shared" si="494"/>
        <v>1</v>
      </c>
      <c r="P1884" s="3" t="str">
        <f t="shared" si="495"/>
        <v>1</v>
      </c>
      <c r="Q1884" s="3" t="str">
        <f t="shared" si="496"/>
        <v>1</v>
      </c>
      <c r="R1884" s="8">
        <f t="shared" si="497"/>
        <v>4</v>
      </c>
      <c r="S1884" s="6" t="str">
        <f t="shared" si="498"/>
        <v/>
      </c>
      <c r="T1884" s="6" t="e">
        <f t="shared" si="499"/>
        <v>#DIV/0!</v>
      </c>
      <c r="V1884" s="3" t="str">
        <f t="shared" si="500"/>
        <v>PASS</v>
      </c>
      <c r="W1884" s="3" t="str">
        <f t="shared" si="501"/>
        <v>PASS</v>
      </c>
      <c r="X1884" s="3" t="str">
        <f t="shared" si="502"/>
        <v>PASS</v>
      </c>
      <c r="Y1884" s="3" t="str">
        <f t="shared" si="503"/>
        <v>FAIL</v>
      </c>
      <c r="Z1884" s="3" t="str">
        <f t="shared" si="504"/>
        <v/>
      </c>
      <c r="AA1884" s="17">
        <f t="shared" si="505"/>
        <v>3</v>
      </c>
      <c r="AB1884" s="3" t="str">
        <f t="shared" si="506"/>
        <v>A223040</v>
      </c>
      <c r="AC1884" s="13" t="str">
        <f t="shared" si="507"/>
        <v>교보5호스팩</v>
      </c>
    </row>
    <row r="1885" spans="1:29" hidden="1">
      <c r="A1885" s="55">
        <f t="shared" si="508"/>
        <v>1877</v>
      </c>
      <c r="B1885" s="143" t="s">
        <v>2560</v>
      </c>
      <c r="C1885" s="175" t="s">
        <v>3855</v>
      </c>
      <c r="D1885" s="151" t="s">
        <v>1474</v>
      </c>
      <c r="E1885" s="115">
        <v>10955</v>
      </c>
      <c r="F1885" s="116"/>
      <c r="G1885" s="116"/>
      <c r="H1885" s="117"/>
      <c r="I1885" s="118"/>
      <c r="J1885" s="118"/>
      <c r="K1885" s="118"/>
      <c r="L1885" s="118"/>
      <c r="N1885" s="3" t="str">
        <f t="shared" si="493"/>
        <v>1</v>
      </c>
      <c r="O1885" s="3" t="str">
        <f t="shared" si="494"/>
        <v>1</v>
      </c>
      <c r="P1885" s="3" t="str">
        <f t="shared" si="495"/>
        <v>1</v>
      </c>
      <c r="Q1885" s="3" t="str">
        <f t="shared" si="496"/>
        <v>1</v>
      </c>
      <c r="R1885" s="8">
        <f t="shared" si="497"/>
        <v>4</v>
      </c>
      <c r="S1885" s="6" t="str">
        <f t="shared" si="498"/>
        <v/>
      </c>
      <c r="T1885" s="6" t="e">
        <f t="shared" si="499"/>
        <v>#DIV/0!</v>
      </c>
      <c r="V1885" s="3" t="str">
        <f t="shared" si="500"/>
        <v>PASS</v>
      </c>
      <c r="W1885" s="3" t="str">
        <f t="shared" si="501"/>
        <v>PASS</v>
      </c>
      <c r="X1885" s="3" t="str">
        <f t="shared" si="502"/>
        <v>PASS</v>
      </c>
      <c r="Y1885" s="3" t="str">
        <f t="shared" si="503"/>
        <v>FAIL</v>
      </c>
      <c r="Z1885" s="3" t="str">
        <f t="shared" si="504"/>
        <v/>
      </c>
      <c r="AA1885" s="17">
        <f t="shared" si="505"/>
        <v>3</v>
      </c>
      <c r="AB1885" s="3" t="str">
        <f t="shared" si="506"/>
        <v>A215580</v>
      </c>
      <c r="AC1885" s="13" t="str">
        <f t="shared" si="507"/>
        <v>대우스팩3호</v>
      </c>
    </row>
    <row r="1886" spans="1:29" hidden="1">
      <c r="A1886" s="55">
        <f t="shared" si="508"/>
        <v>1878</v>
      </c>
      <c r="B1886" s="143" t="s">
        <v>3858</v>
      </c>
      <c r="C1886" s="175" t="s">
        <v>3859</v>
      </c>
      <c r="D1886" s="151" t="s">
        <v>1474</v>
      </c>
      <c r="E1886" s="115">
        <v>10630</v>
      </c>
      <c r="F1886" s="116"/>
      <c r="G1886" s="116"/>
      <c r="H1886" s="117"/>
      <c r="I1886" s="118"/>
      <c r="J1886" s="118"/>
      <c r="K1886" s="118"/>
      <c r="L1886" s="118"/>
      <c r="N1886" s="3" t="str">
        <f t="shared" si="493"/>
        <v>1</v>
      </c>
      <c r="O1886" s="3" t="str">
        <f t="shared" si="494"/>
        <v>1</v>
      </c>
      <c r="P1886" s="3" t="str">
        <f t="shared" si="495"/>
        <v>1</v>
      </c>
      <c r="Q1886" s="3" t="str">
        <f t="shared" si="496"/>
        <v>1</v>
      </c>
      <c r="R1886" s="8">
        <f t="shared" si="497"/>
        <v>4</v>
      </c>
      <c r="S1886" s="6" t="str">
        <f t="shared" si="498"/>
        <v/>
      </c>
      <c r="T1886" s="6" t="e">
        <f t="shared" si="499"/>
        <v>#DIV/0!</v>
      </c>
      <c r="V1886" s="3" t="str">
        <f t="shared" si="500"/>
        <v>PASS</v>
      </c>
      <c r="W1886" s="3" t="str">
        <f t="shared" si="501"/>
        <v>PASS</v>
      </c>
      <c r="X1886" s="3" t="str">
        <f t="shared" si="502"/>
        <v>PASS</v>
      </c>
      <c r="Y1886" s="3" t="str">
        <f t="shared" si="503"/>
        <v>FAIL</v>
      </c>
      <c r="Z1886" s="3" t="str">
        <f t="shared" si="504"/>
        <v/>
      </c>
      <c r="AA1886" s="17">
        <f t="shared" si="505"/>
        <v>3</v>
      </c>
      <c r="AB1886" s="3" t="str">
        <f t="shared" si="506"/>
        <v>A226360</v>
      </c>
      <c r="AC1886" s="13" t="str">
        <f t="shared" si="507"/>
        <v>현대드림4호스팩</v>
      </c>
    </row>
    <row r="1887" spans="1:29" hidden="1">
      <c r="A1887" s="55">
        <f t="shared" si="508"/>
        <v>1879</v>
      </c>
      <c r="B1887" s="143" t="s">
        <v>2552</v>
      </c>
      <c r="C1887" s="175" t="s">
        <v>3860</v>
      </c>
      <c r="D1887" s="151" t="s">
        <v>1474</v>
      </c>
      <c r="E1887" s="115">
        <v>10544</v>
      </c>
      <c r="F1887" s="116">
        <v>10440053</v>
      </c>
      <c r="G1887" s="116">
        <v>2143383</v>
      </c>
      <c r="H1887" s="117">
        <v>20.53</v>
      </c>
      <c r="I1887" s="118">
        <v>31656</v>
      </c>
      <c r="J1887" s="118">
        <v>16882</v>
      </c>
      <c r="K1887" s="118">
        <v>29422</v>
      </c>
      <c r="L1887" s="118">
        <v>37301</v>
      </c>
      <c r="N1887" s="3" t="str">
        <f t="shared" si="493"/>
        <v>0</v>
      </c>
      <c r="O1887" s="3" t="str">
        <f t="shared" si="494"/>
        <v>0</v>
      </c>
      <c r="P1887" s="3" t="str">
        <f t="shared" si="495"/>
        <v>0</v>
      </c>
      <c r="Q1887" s="3" t="str">
        <f t="shared" si="496"/>
        <v>0</v>
      </c>
      <c r="R1887" s="8">
        <f t="shared" si="497"/>
        <v>0</v>
      </c>
      <c r="S1887" s="6" t="str">
        <f t="shared" si="498"/>
        <v/>
      </c>
      <c r="T1887" s="6">
        <f t="shared" si="499"/>
        <v>1.1040269623152295</v>
      </c>
      <c r="V1887" s="3" t="str">
        <f t="shared" si="500"/>
        <v>PASS</v>
      </c>
      <c r="W1887" s="3" t="str">
        <f t="shared" si="501"/>
        <v>PASS</v>
      </c>
      <c r="X1887" s="3" t="str">
        <f t="shared" si="502"/>
        <v>PASS</v>
      </c>
      <c r="Y1887" s="3" t="str">
        <f t="shared" si="503"/>
        <v>PASS</v>
      </c>
      <c r="Z1887" s="3" t="str">
        <f t="shared" si="504"/>
        <v>PASS</v>
      </c>
      <c r="AA1887" s="17">
        <f t="shared" si="505"/>
        <v>3</v>
      </c>
      <c r="AB1887" s="3" t="str">
        <f t="shared" si="506"/>
        <v>A208350</v>
      </c>
      <c r="AC1887" s="13" t="str">
        <f t="shared" si="507"/>
        <v>케이비제5호스팩</v>
      </c>
    </row>
    <row r="1888" spans="1:29" hidden="1">
      <c r="A1888" s="55">
        <f t="shared" si="508"/>
        <v>1880</v>
      </c>
      <c r="B1888" s="143" t="s">
        <v>2564</v>
      </c>
      <c r="C1888" s="175" t="s">
        <v>3862</v>
      </c>
      <c r="D1888" s="151" t="s">
        <v>1474</v>
      </c>
      <c r="E1888" s="115">
        <v>10299</v>
      </c>
      <c r="F1888" s="116">
        <v>10096043</v>
      </c>
      <c r="G1888" s="116">
        <v>514414</v>
      </c>
      <c r="H1888" s="117">
        <v>5.0999999999999996</v>
      </c>
      <c r="I1888" s="118"/>
      <c r="J1888" s="118">
        <v>-25061</v>
      </c>
      <c r="K1888" s="118">
        <v>11737</v>
      </c>
      <c r="L1888" s="118">
        <v>35873</v>
      </c>
      <c r="N1888" s="3" t="str">
        <f t="shared" si="493"/>
        <v>1</v>
      </c>
      <c r="O1888" s="3" t="str">
        <f t="shared" si="494"/>
        <v>1</v>
      </c>
      <c r="P1888" s="3" t="str">
        <f t="shared" si="495"/>
        <v>0</v>
      </c>
      <c r="Q1888" s="3" t="str">
        <f t="shared" si="496"/>
        <v>0</v>
      </c>
      <c r="R1888" s="8">
        <f t="shared" si="497"/>
        <v>2</v>
      </c>
      <c r="S1888" s="6" t="str">
        <f t="shared" si="498"/>
        <v/>
      </c>
      <c r="T1888" s="6">
        <f t="shared" si="499"/>
        <v>0.22334492830507952</v>
      </c>
      <c r="V1888" s="3" t="str">
        <f t="shared" si="500"/>
        <v>PASS</v>
      </c>
      <c r="W1888" s="3" t="str">
        <f t="shared" si="501"/>
        <v>PASS</v>
      </c>
      <c r="X1888" s="3" t="str">
        <f t="shared" si="502"/>
        <v>PASS</v>
      </c>
      <c r="Y1888" s="3" t="str">
        <f t="shared" si="503"/>
        <v>PASS</v>
      </c>
      <c r="Z1888" s="3" t="str">
        <f t="shared" si="504"/>
        <v>PASS</v>
      </c>
      <c r="AA1888" s="17">
        <f t="shared" si="505"/>
        <v>3</v>
      </c>
      <c r="AB1888" s="3" t="str">
        <f t="shared" si="506"/>
        <v>A217270</v>
      </c>
      <c r="AC1888" s="13" t="str">
        <f t="shared" si="507"/>
        <v>대신밸런스제1호스팩</v>
      </c>
    </row>
    <row r="1889" spans="1:29" hidden="1">
      <c r="A1889" s="55">
        <f t="shared" si="508"/>
        <v>1881</v>
      </c>
      <c r="B1889" s="146" t="s">
        <v>2565</v>
      </c>
      <c r="C1889" s="176" t="s">
        <v>3861</v>
      </c>
      <c r="D1889" s="152" t="s">
        <v>1474</v>
      </c>
      <c r="E1889" s="119">
        <v>10363</v>
      </c>
      <c r="F1889" s="120">
        <v>10125664</v>
      </c>
      <c r="G1889" s="120">
        <v>1728411</v>
      </c>
      <c r="H1889" s="121">
        <v>17.07</v>
      </c>
      <c r="I1889" s="122"/>
      <c r="J1889" s="122"/>
      <c r="K1889" s="122">
        <v>-17109</v>
      </c>
      <c r="L1889" s="122">
        <v>21924</v>
      </c>
      <c r="N1889" s="3" t="str">
        <f t="shared" si="493"/>
        <v>1</v>
      </c>
      <c r="O1889" s="3" t="str">
        <f t="shared" si="494"/>
        <v>1</v>
      </c>
      <c r="P1889" s="3" t="str">
        <f t="shared" si="495"/>
        <v>1</v>
      </c>
      <c r="Q1889" s="3" t="str">
        <f t="shared" si="496"/>
        <v>0</v>
      </c>
      <c r="R1889" s="8">
        <f t="shared" si="497"/>
        <v>3</v>
      </c>
      <c r="S1889" s="6" t="str">
        <f t="shared" si="498"/>
        <v/>
      </c>
      <c r="T1889" s="6">
        <f t="shared" si="499"/>
        <v>4.7552437054992146E-2</v>
      </c>
      <c r="V1889" s="3" t="str">
        <f t="shared" si="500"/>
        <v>PASS</v>
      </c>
      <c r="W1889" s="3" t="str">
        <f t="shared" si="501"/>
        <v>PASS</v>
      </c>
      <c r="X1889" s="3" t="str">
        <f t="shared" si="502"/>
        <v>PASS</v>
      </c>
      <c r="Y1889" s="3" t="str">
        <f t="shared" si="503"/>
        <v>PASS</v>
      </c>
      <c r="Z1889" s="3" t="str">
        <f t="shared" si="504"/>
        <v>PASS</v>
      </c>
      <c r="AA1889" s="17">
        <f t="shared" si="505"/>
        <v>3</v>
      </c>
      <c r="AB1889" s="3" t="str">
        <f t="shared" si="506"/>
        <v>A225590</v>
      </c>
      <c r="AC1889" s="13" t="str">
        <f t="shared" si="507"/>
        <v>신영스팩2호</v>
      </c>
    </row>
    <row r="1890" spans="1:29" hidden="1">
      <c r="A1890" s="55">
        <f t="shared" si="508"/>
        <v>1882</v>
      </c>
      <c r="B1890" s="143" t="s">
        <v>5750</v>
      </c>
      <c r="C1890" s="175" t="s">
        <v>5751</v>
      </c>
      <c r="D1890" s="151" t="s">
        <v>1474</v>
      </c>
      <c r="E1890" s="115"/>
      <c r="F1890" s="116"/>
      <c r="G1890" s="116"/>
      <c r="H1890" s="117"/>
      <c r="I1890" s="118"/>
      <c r="J1890" s="118"/>
      <c r="K1890" s="118"/>
      <c r="L1890" s="118"/>
      <c r="N1890" s="3" t="str">
        <f t="shared" si="493"/>
        <v>1</v>
      </c>
      <c r="O1890" s="3" t="str">
        <f t="shared" si="494"/>
        <v>1</v>
      </c>
      <c r="P1890" s="3" t="str">
        <f t="shared" si="495"/>
        <v>1</v>
      </c>
      <c r="Q1890" s="3" t="str">
        <f t="shared" si="496"/>
        <v>1</v>
      </c>
      <c r="R1890" s="8">
        <f t="shared" si="497"/>
        <v>4</v>
      </c>
      <c r="S1890" s="6" t="str">
        <f t="shared" si="498"/>
        <v/>
      </c>
      <c r="T1890" s="6" t="e">
        <f t="shared" si="499"/>
        <v>#DIV/0!</v>
      </c>
      <c r="V1890" s="3" t="str">
        <f t="shared" si="500"/>
        <v>PASS</v>
      </c>
      <c r="W1890" s="3" t="str">
        <f t="shared" si="501"/>
        <v>PASS</v>
      </c>
      <c r="X1890" s="3" t="str">
        <f t="shared" si="502"/>
        <v>PASS</v>
      </c>
      <c r="Y1890" s="3" t="str">
        <f t="shared" si="503"/>
        <v>FAIL</v>
      </c>
      <c r="Z1890" s="3" t="str">
        <f t="shared" si="504"/>
        <v/>
      </c>
      <c r="AA1890" s="17">
        <f t="shared" si="505"/>
        <v>3</v>
      </c>
      <c r="AB1890" s="3" t="str">
        <f t="shared" si="506"/>
        <v>A235010</v>
      </c>
      <c r="AC1890" s="13" t="str">
        <f t="shared" si="507"/>
        <v>하이에이아이1호스팩</v>
      </c>
    </row>
    <row r="1891" spans="1:29" hidden="1">
      <c r="A1891" s="55">
        <f t="shared" si="508"/>
        <v>1883</v>
      </c>
      <c r="B1891" s="143" t="s">
        <v>2567</v>
      </c>
      <c r="C1891" s="175" t="s">
        <v>3864</v>
      </c>
      <c r="D1891" s="151" t="s">
        <v>1474</v>
      </c>
      <c r="E1891" s="115">
        <v>9800</v>
      </c>
      <c r="F1891" s="116"/>
      <c r="G1891" s="116"/>
      <c r="H1891" s="117"/>
      <c r="I1891" s="118"/>
      <c r="J1891" s="118">
        <v>-2971</v>
      </c>
      <c r="K1891" s="118"/>
      <c r="L1891" s="118"/>
      <c r="N1891" s="3" t="str">
        <f t="shared" si="493"/>
        <v>1</v>
      </c>
      <c r="O1891" s="3" t="str">
        <f t="shared" si="494"/>
        <v>1</v>
      </c>
      <c r="P1891" s="3" t="str">
        <f t="shared" si="495"/>
        <v>1</v>
      </c>
      <c r="Q1891" s="3" t="str">
        <f t="shared" si="496"/>
        <v>1</v>
      </c>
      <c r="R1891" s="8">
        <f t="shared" si="497"/>
        <v>4</v>
      </c>
      <c r="S1891" s="6" t="str">
        <f t="shared" si="498"/>
        <v/>
      </c>
      <c r="T1891" s="6" t="e">
        <f t="shared" si="499"/>
        <v>#DIV/0!</v>
      </c>
      <c r="V1891" s="3" t="str">
        <f t="shared" si="500"/>
        <v>PASS</v>
      </c>
      <c r="W1891" s="3" t="str">
        <f t="shared" si="501"/>
        <v>PASS</v>
      </c>
      <c r="X1891" s="3" t="str">
        <f t="shared" si="502"/>
        <v>PASS</v>
      </c>
      <c r="Y1891" s="3" t="str">
        <f t="shared" si="503"/>
        <v>FAIL</v>
      </c>
      <c r="Z1891" s="3" t="str">
        <f t="shared" si="504"/>
        <v/>
      </c>
      <c r="AA1891" s="17">
        <f t="shared" si="505"/>
        <v>3</v>
      </c>
      <c r="AB1891" s="3" t="str">
        <f t="shared" si="506"/>
        <v>A219580</v>
      </c>
      <c r="AC1891" s="13" t="str">
        <f t="shared" si="507"/>
        <v>골든브릿지제3호스팩</v>
      </c>
    </row>
    <row r="1892" spans="1:29" hidden="1">
      <c r="A1892" s="55">
        <f t="shared" si="508"/>
        <v>1884</v>
      </c>
      <c r="B1892" s="143" t="s">
        <v>2566</v>
      </c>
      <c r="C1892" s="175" t="s">
        <v>3863</v>
      </c>
      <c r="D1892" s="151" t="s">
        <v>1474</v>
      </c>
      <c r="E1892" s="115">
        <v>9684</v>
      </c>
      <c r="F1892" s="116">
        <v>9000062</v>
      </c>
      <c r="G1892" s="116">
        <v>912514</v>
      </c>
      <c r="H1892" s="117">
        <v>10.14</v>
      </c>
      <c r="I1892" s="118"/>
      <c r="J1892" s="118">
        <v>-4304</v>
      </c>
      <c r="K1892" s="118">
        <v>23888</v>
      </c>
      <c r="L1892" s="118">
        <v>23428</v>
      </c>
      <c r="N1892" s="3" t="str">
        <f t="shared" si="493"/>
        <v>1</v>
      </c>
      <c r="O1892" s="3" t="str">
        <f t="shared" si="494"/>
        <v>1</v>
      </c>
      <c r="P1892" s="3" t="str">
        <f t="shared" si="495"/>
        <v>0</v>
      </c>
      <c r="Q1892" s="3" t="str">
        <f t="shared" si="496"/>
        <v>0</v>
      </c>
      <c r="R1892" s="8">
        <f t="shared" si="497"/>
        <v>2</v>
      </c>
      <c r="S1892" s="6" t="str">
        <f t="shared" si="498"/>
        <v/>
      </c>
      <c r="T1892" s="6">
        <f t="shared" si="499"/>
        <v>0.47790781885724787</v>
      </c>
      <c r="V1892" s="3" t="str">
        <f t="shared" si="500"/>
        <v>PASS</v>
      </c>
      <c r="W1892" s="3" t="str">
        <f t="shared" si="501"/>
        <v>PASS</v>
      </c>
      <c r="X1892" s="3" t="str">
        <f t="shared" si="502"/>
        <v>PASS</v>
      </c>
      <c r="Y1892" s="3" t="str">
        <f t="shared" si="503"/>
        <v>PASS</v>
      </c>
      <c r="Z1892" s="3" t="str">
        <f t="shared" si="504"/>
        <v>PASS</v>
      </c>
      <c r="AA1892" s="17">
        <f t="shared" si="505"/>
        <v>3</v>
      </c>
      <c r="AB1892" s="3" t="str">
        <f t="shared" si="506"/>
        <v>A217810</v>
      </c>
      <c r="AC1892" s="13" t="str">
        <f t="shared" si="507"/>
        <v>엔에이치스팩7호</v>
      </c>
    </row>
    <row r="1893" spans="1:29" hidden="1">
      <c r="A1893" s="55">
        <f t="shared" si="508"/>
        <v>1885</v>
      </c>
      <c r="B1893" s="143" t="s">
        <v>2569</v>
      </c>
      <c r="C1893" s="175" t="s">
        <v>3866</v>
      </c>
      <c r="D1893" s="151" t="s">
        <v>1474</v>
      </c>
      <c r="E1893" s="115">
        <v>9000</v>
      </c>
      <c r="F1893" s="116">
        <v>8454635</v>
      </c>
      <c r="G1893" s="116">
        <v>1455919</v>
      </c>
      <c r="H1893" s="117">
        <v>17.22</v>
      </c>
      <c r="I1893" s="118">
        <v>199</v>
      </c>
      <c r="J1893" s="118">
        <v>10249</v>
      </c>
      <c r="K1893" s="118">
        <v>3310</v>
      </c>
      <c r="L1893" s="118">
        <v>3057</v>
      </c>
      <c r="N1893" s="3" t="str">
        <f t="shared" si="493"/>
        <v>0</v>
      </c>
      <c r="O1893" s="3" t="str">
        <f t="shared" si="494"/>
        <v>0</v>
      </c>
      <c r="P1893" s="3" t="str">
        <f t="shared" si="495"/>
        <v>0</v>
      </c>
      <c r="Q1893" s="3" t="str">
        <f t="shared" si="496"/>
        <v>0</v>
      </c>
      <c r="R1893" s="8">
        <f t="shared" si="497"/>
        <v>0</v>
      </c>
      <c r="S1893" s="6" t="str">
        <f t="shared" si="498"/>
        <v/>
      </c>
      <c r="T1893" s="6">
        <f t="shared" si="499"/>
        <v>0.19888499030413495</v>
      </c>
      <c r="V1893" s="3" t="str">
        <f t="shared" si="500"/>
        <v>PASS</v>
      </c>
      <c r="W1893" s="3" t="str">
        <f t="shared" si="501"/>
        <v>PASS</v>
      </c>
      <c r="X1893" s="3" t="str">
        <f t="shared" si="502"/>
        <v>PASS</v>
      </c>
      <c r="Y1893" s="3" t="str">
        <f t="shared" si="503"/>
        <v>PASS</v>
      </c>
      <c r="Z1893" s="3" t="str">
        <f t="shared" si="504"/>
        <v>PASS</v>
      </c>
      <c r="AA1893" s="17">
        <f t="shared" si="505"/>
        <v>3</v>
      </c>
      <c r="AB1893" s="3" t="str">
        <f t="shared" si="506"/>
        <v>A204840</v>
      </c>
      <c r="AC1893" s="13" t="str">
        <f t="shared" si="507"/>
        <v>IBKS제2호스팩</v>
      </c>
    </row>
    <row r="1894" spans="1:29" hidden="1">
      <c r="A1894" s="55">
        <f t="shared" si="508"/>
        <v>1886</v>
      </c>
      <c r="B1894" s="146" t="s">
        <v>2568</v>
      </c>
      <c r="C1894" s="176" t="s">
        <v>3865</v>
      </c>
      <c r="D1894" s="152" t="s">
        <v>1474</v>
      </c>
      <c r="E1894" s="119">
        <v>9500</v>
      </c>
      <c r="F1894" s="120">
        <v>8943320</v>
      </c>
      <c r="G1894" s="120">
        <v>951232</v>
      </c>
      <c r="H1894" s="121">
        <v>10.64</v>
      </c>
      <c r="I1894" s="122"/>
      <c r="J1894" s="122">
        <v>-3025</v>
      </c>
      <c r="K1894" s="122">
        <v>25096</v>
      </c>
      <c r="L1894" s="122">
        <v>25156</v>
      </c>
      <c r="N1894" s="3" t="str">
        <f t="shared" si="493"/>
        <v>1</v>
      </c>
      <c r="O1894" s="3" t="str">
        <f t="shared" si="494"/>
        <v>1</v>
      </c>
      <c r="P1894" s="3" t="str">
        <f t="shared" si="495"/>
        <v>0</v>
      </c>
      <c r="Q1894" s="3" t="str">
        <f t="shared" si="496"/>
        <v>0</v>
      </c>
      <c r="R1894" s="8">
        <f t="shared" si="497"/>
        <v>2</v>
      </c>
      <c r="S1894" s="6" t="str">
        <f t="shared" si="498"/>
        <v/>
      </c>
      <c r="T1894" s="6">
        <f t="shared" si="499"/>
        <v>0.52807011266509529</v>
      </c>
      <c r="V1894" s="3" t="str">
        <f t="shared" si="500"/>
        <v>PASS</v>
      </c>
      <c r="W1894" s="3" t="str">
        <f t="shared" si="501"/>
        <v>PASS</v>
      </c>
      <c r="X1894" s="3" t="str">
        <f t="shared" si="502"/>
        <v>PASS</v>
      </c>
      <c r="Y1894" s="3" t="str">
        <f t="shared" si="503"/>
        <v>PASS</v>
      </c>
      <c r="Z1894" s="3" t="str">
        <f t="shared" si="504"/>
        <v>PASS</v>
      </c>
      <c r="AA1894" s="17">
        <f t="shared" si="505"/>
        <v>3</v>
      </c>
      <c r="AB1894" s="3" t="str">
        <f t="shared" si="506"/>
        <v>A217500</v>
      </c>
      <c r="AC1894" s="13" t="str">
        <f t="shared" si="507"/>
        <v>하이제3호스팩</v>
      </c>
    </row>
    <row r="1895" spans="1:29" hidden="1">
      <c r="A1895" s="55">
        <f t="shared" si="508"/>
        <v>1887</v>
      </c>
      <c r="B1895" s="143" t="s">
        <v>2571</v>
      </c>
      <c r="C1895" s="175" t="s">
        <v>3868</v>
      </c>
      <c r="D1895" s="151" t="s">
        <v>1474</v>
      </c>
      <c r="E1895" s="115">
        <v>9000</v>
      </c>
      <c r="F1895" s="116"/>
      <c r="G1895" s="116"/>
      <c r="H1895" s="117"/>
      <c r="I1895" s="118"/>
      <c r="J1895" s="118"/>
      <c r="K1895" s="118"/>
      <c r="L1895" s="118"/>
      <c r="N1895" s="3" t="str">
        <f t="shared" si="493"/>
        <v>1</v>
      </c>
      <c r="O1895" s="3" t="str">
        <f t="shared" si="494"/>
        <v>1</v>
      </c>
      <c r="P1895" s="3" t="str">
        <f t="shared" si="495"/>
        <v>1</v>
      </c>
      <c r="Q1895" s="3" t="str">
        <f t="shared" si="496"/>
        <v>1</v>
      </c>
      <c r="R1895" s="8">
        <f t="shared" si="497"/>
        <v>4</v>
      </c>
      <c r="S1895" s="6" t="str">
        <f t="shared" si="498"/>
        <v/>
      </c>
      <c r="T1895" s="6" t="e">
        <f t="shared" si="499"/>
        <v>#DIV/0!</v>
      </c>
      <c r="V1895" s="3" t="str">
        <f t="shared" si="500"/>
        <v>PASS</v>
      </c>
      <c r="W1895" s="3" t="str">
        <f t="shared" si="501"/>
        <v>PASS</v>
      </c>
      <c r="X1895" s="3" t="str">
        <f t="shared" si="502"/>
        <v>PASS</v>
      </c>
      <c r="Y1895" s="3" t="str">
        <f t="shared" si="503"/>
        <v>FAIL</v>
      </c>
      <c r="Z1895" s="3" t="str">
        <f t="shared" si="504"/>
        <v/>
      </c>
      <c r="AA1895" s="17">
        <f t="shared" si="505"/>
        <v>3</v>
      </c>
      <c r="AB1895" s="3" t="str">
        <f t="shared" si="506"/>
        <v>A225430</v>
      </c>
      <c r="AC1895" s="13" t="str">
        <f t="shared" si="507"/>
        <v>IBKS제3호스팩</v>
      </c>
    </row>
    <row r="1896" spans="1:29" hidden="1">
      <c r="A1896" s="55">
        <f t="shared" si="508"/>
        <v>1888</v>
      </c>
      <c r="B1896" s="143" t="s">
        <v>2570</v>
      </c>
      <c r="C1896" s="175" t="s">
        <v>3867</v>
      </c>
      <c r="D1896" s="151" t="s">
        <v>1474</v>
      </c>
      <c r="E1896" s="115">
        <v>8922</v>
      </c>
      <c r="F1896" s="116">
        <v>8712145</v>
      </c>
      <c r="G1896" s="116">
        <v>1142249</v>
      </c>
      <c r="H1896" s="117">
        <v>13.11</v>
      </c>
      <c r="I1896" s="118"/>
      <c r="J1896" s="118"/>
      <c r="K1896" s="118">
        <v>-30196</v>
      </c>
      <c r="L1896" s="118">
        <v>3611</v>
      </c>
      <c r="N1896" s="3" t="str">
        <f t="shared" si="493"/>
        <v>1</v>
      </c>
      <c r="O1896" s="3" t="str">
        <f t="shared" si="494"/>
        <v>1</v>
      </c>
      <c r="P1896" s="3" t="str">
        <f t="shared" si="495"/>
        <v>1</v>
      </c>
      <c r="Q1896" s="3" t="str">
        <f t="shared" si="496"/>
        <v>0</v>
      </c>
      <c r="R1896" s="8">
        <f t="shared" si="497"/>
        <v>3</v>
      </c>
      <c r="S1896" s="6" t="str">
        <f t="shared" si="498"/>
        <v/>
      </c>
      <c r="T1896" s="6">
        <f t="shared" si="499"/>
        <v>-0.30514873202867954</v>
      </c>
      <c r="V1896" s="3" t="str">
        <f t="shared" si="500"/>
        <v>PASS</v>
      </c>
      <c r="W1896" s="3" t="str">
        <f t="shared" si="501"/>
        <v>PASS</v>
      </c>
      <c r="X1896" s="3" t="str">
        <f t="shared" si="502"/>
        <v>PASS</v>
      </c>
      <c r="Y1896" s="3" t="str">
        <f t="shared" si="503"/>
        <v>PASS</v>
      </c>
      <c r="Z1896" s="3" t="str">
        <f t="shared" si="504"/>
        <v>PASS</v>
      </c>
      <c r="AA1896" s="17">
        <f t="shared" si="505"/>
        <v>3</v>
      </c>
      <c r="AB1896" s="3" t="str">
        <f t="shared" si="506"/>
        <v>A226440</v>
      </c>
      <c r="AC1896" s="13" t="str">
        <f t="shared" si="507"/>
        <v>동부스팩3호</v>
      </c>
    </row>
    <row r="1897" spans="1:29">
      <c r="A1897" s="55">
        <f t="shared" si="508"/>
        <v>1889</v>
      </c>
      <c r="B1897" s="143" t="s">
        <v>1100</v>
      </c>
      <c r="C1897" s="175" t="s">
        <v>3775</v>
      </c>
      <c r="D1897" s="151" t="s">
        <v>2286</v>
      </c>
      <c r="E1897" s="115">
        <v>35437</v>
      </c>
      <c r="F1897" s="116">
        <v>-36297759</v>
      </c>
      <c r="G1897" s="116">
        <v>115540699</v>
      </c>
      <c r="H1897" s="117" t="s">
        <v>2371</v>
      </c>
      <c r="I1897" s="118">
        <v>284521</v>
      </c>
      <c r="J1897" s="118">
        <v>-23164002</v>
      </c>
      <c r="K1897" s="118">
        <v>-247405</v>
      </c>
      <c r="L1897" s="118"/>
      <c r="N1897" s="3" t="str">
        <f t="shared" si="493"/>
        <v>0</v>
      </c>
      <c r="O1897" s="3" t="str">
        <f t="shared" si="494"/>
        <v>1</v>
      </c>
      <c r="P1897" s="3" t="str">
        <f t="shared" si="495"/>
        <v>1</v>
      </c>
      <c r="Q1897" s="3" t="str">
        <f t="shared" si="496"/>
        <v>1</v>
      </c>
      <c r="R1897" s="8">
        <f t="shared" si="497"/>
        <v>3</v>
      </c>
      <c r="S1897" s="6" t="str">
        <f t="shared" si="498"/>
        <v>완전잠식</v>
      </c>
      <c r="T1897" s="6">
        <f t="shared" si="499"/>
        <v>63.714363192504528</v>
      </c>
      <c r="V1897" s="3" t="str">
        <f t="shared" si="500"/>
        <v>FAIL</v>
      </c>
      <c r="W1897" s="3" t="str">
        <f t="shared" si="501"/>
        <v>FAIL</v>
      </c>
      <c r="X1897" s="3" t="str">
        <f t="shared" si="502"/>
        <v>PASS</v>
      </c>
      <c r="Y1897" s="3" t="str">
        <f t="shared" si="503"/>
        <v>PASS</v>
      </c>
      <c r="Z1897" s="3" t="str">
        <f t="shared" si="504"/>
        <v>PASS</v>
      </c>
      <c r="AA1897" s="17">
        <f t="shared" si="505"/>
        <v>1</v>
      </c>
      <c r="AB1897" s="3" t="str">
        <f t="shared" si="506"/>
        <v>A065270</v>
      </c>
      <c r="AC1897" s="13" t="str">
        <f t="shared" si="507"/>
        <v>플렉스컴</v>
      </c>
    </row>
    <row r="1898" spans="1:29" hidden="1">
      <c r="A1898" s="55">
        <f t="shared" si="508"/>
        <v>1890</v>
      </c>
      <c r="B1898" s="143" t="s">
        <v>2572</v>
      </c>
      <c r="C1898" s="175" t="s">
        <v>3869</v>
      </c>
      <c r="D1898" s="151" t="s">
        <v>1474</v>
      </c>
      <c r="E1898" s="115">
        <v>8822</v>
      </c>
      <c r="F1898" s="116">
        <v>8623617</v>
      </c>
      <c r="G1898" s="116">
        <v>1333727</v>
      </c>
      <c r="H1898" s="117">
        <v>15.47</v>
      </c>
      <c r="I1898" s="118"/>
      <c r="J1898" s="118">
        <v>-11838</v>
      </c>
      <c r="K1898" s="118">
        <v>-16352</v>
      </c>
      <c r="L1898" s="118">
        <v>76405</v>
      </c>
      <c r="N1898" s="3" t="str">
        <f t="shared" ref="N1898:N1910" si="509">IF(I1898&gt;N$8,"0","1")</f>
        <v>1</v>
      </c>
      <c r="O1898" s="3" t="str">
        <f t="shared" ref="O1898:O1910" si="510">IF(J1898&gt;O$8,"0","1")</f>
        <v>1</v>
      </c>
      <c r="P1898" s="3" t="str">
        <f t="shared" ref="P1898:P1910" si="511">IF(K1898&gt;P$8,"0","1")</f>
        <v>1</v>
      </c>
      <c r="Q1898" s="3" t="str">
        <f t="shared" ref="Q1898:Q1910" si="512">IF(L1898&gt;Q$8,"0","1")</f>
        <v>0</v>
      </c>
      <c r="R1898" s="8">
        <f t="shared" ref="R1898:R1910" si="513">COUNTIF(N1898:Q1898,"1")</f>
        <v>3</v>
      </c>
      <c r="S1898" s="6" t="str">
        <f t="shared" ref="S1898:S1910" si="514">IF(D1898=$W$4,"",H1898)</f>
        <v/>
      </c>
      <c r="T1898" s="6">
        <f t="shared" ref="T1898:T1910" si="515">SUM(I1898:L1898)/F1898*100</f>
        <v>0.55910414388765184</v>
      </c>
      <c r="V1898" s="3" t="str">
        <f t="shared" ref="V1898:V1910" si="516">IF(OR(H1898=$V$3,H1898=$V$4),"FAIL","PASS")</f>
        <v>PASS</v>
      </c>
      <c r="W1898" s="3" t="str">
        <f t="shared" ref="W1898:W1910" si="517">IF(S1898="","PASS",IF(S1898&gt;$W$3,"FAIL","PASS"))</f>
        <v>PASS</v>
      </c>
      <c r="X1898" s="3" t="str">
        <f t="shared" ref="X1898:X1910" si="518">IF(AND(Y1898=$X$3,Z1898=$X$3),"FAIL","PASS")</f>
        <v>PASS</v>
      </c>
      <c r="Y1898" s="3" t="str">
        <f t="shared" ref="Y1898:Y1910" si="519">IF(R1898=$Y$3,"FAIL","PASS")</f>
        <v>PASS</v>
      </c>
      <c r="Z1898" s="3" t="str">
        <f t="shared" ref="Z1898:Z1910" si="520">IF(ISERROR(IF(T1898&lt;$Z$3,"FAIL","PASS")),"",IF(T1898&lt;$Z$3,"FAIL","PASS"))</f>
        <v>PASS</v>
      </c>
      <c r="AA1898" s="17">
        <f t="shared" ref="AA1898:AA1910" si="521">COUNTIF(V1898:X1898,$AA$3)</f>
        <v>3</v>
      </c>
      <c r="AB1898" s="3" t="str">
        <f t="shared" ref="AB1898:AB1910" si="522">B1898</f>
        <v>A214680</v>
      </c>
      <c r="AC1898" s="13" t="str">
        <f t="shared" ref="AC1898:AC1910" si="523">C1898</f>
        <v>한화에이스스팩1호</v>
      </c>
    </row>
    <row r="1899" spans="1:29" hidden="1">
      <c r="A1899" s="55">
        <f t="shared" si="508"/>
        <v>1891</v>
      </c>
      <c r="B1899" s="149" t="s">
        <v>2573</v>
      </c>
      <c r="C1899" s="177" t="s">
        <v>3870</v>
      </c>
      <c r="D1899" s="152" t="s">
        <v>1474</v>
      </c>
      <c r="E1899" s="119">
        <v>8180</v>
      </c>
      <c r="F1899" s="120"/>
      <c r="G1899" s="120"/>
      <c r="H1899" s="121"/>
      <c r="I1899" s="122"/>
      <c r="J1899" s="122"/>
      <c r="K1899" s="122"/>
      <c r="L1899" s="122"/>
      <c r="N1899" s="3" t="str">
        <f t="shared" si="509"/>
        <v>1</v>
      </c>
      <c r="O1899" s="3" t="str">
        <f t="shared" si="510"/>
        <v>1</v>
      </c>
      <c r="P1899" s="3" t="str">
        <f t="shared" si="511"/>
        <v>1</v>
      </c>
      <c r="Q1899" s="3" t="str">
        <f t="shared" si="512"/>
        <v>1</v>
      </c>
      <c r="R1899" s="8">
        <f t="shared" si="513"/>
        <v>4</v>
      </c>
      <c r="S1899" s="6" t="str">
        <f t="shared" si="514"/>
        <v/>
      </c>
      <c r="T1899" s="6" t="e">
        <f t="shared" si="515"/>
        <v>#DIV/0!</v>
      </c>
      <c r="V1899" s="3" t="str">
        <f t="shared" si="516"/>
        <v>PASS</v>
      </c>
      <c r="W1899" s="3" t="str">
        <f t="shared" si="517"/>
        <v>PASS</v>
      </c>
      <c r="X1899" s="3" t="str">
        <f t="shared" si="518"/>
        <v>PASS</v>
      </c>
      <c r="Y1899" s="3" t="str">
        <f t="shared" si="519"/>
        <v>FAIL</v>
      </c>
      <c r="Z1899" s="3" t="str">
        <f t="shared" si="520"/>
        <v/>
      </c>
      <c r="AA1899" s="17">
        <f t="shared" si="521"/>
        <v>3</v>
      </c>
      <c r="AB1899" s="3" t="str">
        <f t="shared" si="522"/>
        <v>A225440</v>
      </c>
      <c r="AC1899" s="13" t="str">
        <f t="shared" si="523"/>
        <v>이베스트스팩3호</v>
      </c>
    </row>
    <row r="1900" spans="1:29" hidden="1">
      <c r="A1900" s="55">
        <f t="shared" si="508"/>
        <v>1892</v>
      </c>
      <c r="B1900" s="187" t="s">
        <v>2574</v>
      </c>
      <c r="C1900" s="175" t="s">
        <v>5774</v>
      </c>
      <c r="D1900" s="151" t="s">
        <v>1474</v>
      </c>
      <c r="E1900" s="115">
        <v>7839</v>
      </c>
      <c r="F1900" s="116">
        <v>7392404</v>
      </c>
      <c r="G1900" s="116">
        <v>643854</v>
      </c>
      <c r="H1900" s="117">
        <v>8.7100000000000009</v>
      </c>
      <c r="I1900" s="118">
        <v>-112904</v>
      </c>
      <c r="J1900" s="118">
        <v>19526</v>
      </c>
      <c r="K1900" s="118">
        <v>14220</v>
      </c>
      <c r="L1900" s="118">
        <v>135019</v>
      </c>
      <c r="N1900" s="3" t="str">
        <f t="shared" si="509"/>
        <v>1</v>
      </c>
      <c r="O1900" s="3" t="str">
        <f t="shared" si="510"/>
        <v>0</v>
      </c>
      <c r="P1900" s="3" t="str">
        <f t="shared" si="511"/>
        <v>0</v>
      </c>
      <c r="Q1900" s="3" t="str">
        <f t="shared" si="512"/>
        <v>0</v>
      </c>
      <c r="R1900" s="8">
        <f t="shared" si="513"/>
        <v>1</v>
      </c>
      <c r="S1900" s="6" t="str">
        <f t="shared" si="514"/>
        <v/>
      </c>
      <c r="T1900" s="6">
        <f t="shared" si="515"/>
        <v>0.75565404704613004</v>
      </c>
      <c r="V1900" s="3" t="str">
        <f t="shared" si="516"/>
        <v>PASS</v>
      </c>
      <c r="W1900" s="3" t="str">
        <f t="shared" si="517"/>
        <v>PASS</v>
      </c>
      <c r="X1900" s="3" t="str">
        <f t="shared" si="518"/>
        <v>PASS</v>
      </c>
      <c r="Y1900" s="3" t="str">
        <f t="shared" si="519"/>
        <v>PASS</v>
      </c>
      <c r="Z1900" s="3" t="str">
        <f t="shared" si="520"/>
        <v>PASS</v>
      </c>
      <c r="AA1900" s="17">
        <f t="shared" si="521"/>
        <v>3</v>
      </c>
      <c r="AB1900" s="3" t="str">
        <f t="shared" si="522"/>
        <v>A206660</v>
      </c>
      <c r="AC1900" s="13" t="str">
        <f t="shared" si="523"/>
        <v>골든브릿지제2호스팩</v>
      </c>
    </row>
    <row r="1901" spans="1:29" hidden="1">
      <c r="A1901" s="55">
        <f t="shared" si="508"/>
        <v>1893</v>
      </c>
      <c r="B1901" s="187" t="s">
        <v>2578</v>
      </c>
      <c r="C1901" s="175" t="s">
        <v>5775</v>
      </c>
      <c r="D1901" s="151" t="s">
        <v>1474</v>
      </c>
      <c r="E1901" s="115">
        <v>7392</v>
      </c>
      <c r="F1901" s="116">
        <v>6279757</v>
      </c>
      <c r="G1901" s="116">
        <v>631143</v>
      </c>
      <c r="H1901" s="117">
        <v>10.050000000000001</v>
      </c>
      <c r="I1901" s="118"/>
      <c r="J1901" s="118"/>
      <c r="K1901" s="118">
        <v>-18145</v>
      </c>
      <c r="L1901" s="118">
        <v>-28134</v>
      </c>
      <c r="N1901" s="3" t="str">
        <f t="shared" si="509"/>
        <v>1</v>
      </c>
      <c r="O1901" s="3" t="str">
        <f t="shared" si="510"/>
        <v>1</v>
      </c>
      <c r="P1901" s="3" t="str">
        <f t="shared" si="511"/>
        <v>1</v>
      </c>
      <c r="Q1901" s="3" t="str">
        <f t="shared" si="512"/>
        <v>1</v>
      </c>
      <c r="R1901" s="8">
        <f t="shared" si="513"/>
        <v>4</v>
      </c>
      <c r="S1901" s="6" t="str">
        <f t="shared" si="514"/>
        <v/>
      </c>
      <c r="T1901" s="6">
        <f t="shared" si="515"/>
        <v>-0.73695526753662599</v>
      </c>
      <c r="V1901" s="3" t="str">
        <f t="shared" si="516"/>
        <v>PASS</v>
      </c>
      <c r="W1901" s="3" t="str">
        <f t="shared" si="517"/>
        <v>PASS</v>
      </c>
      <c r="X1901" s="3" t="str">
        <f t="shared" si="518"/>
        <v>PASS</v>
      </c>
      <c r="Y1901" s="3" t="str">
        <f t="shared" si="519"/>
        <v>FAIL</v>
      </c>
      <c r="Z1901" s="3" t="str">
        <f t="shared" si="520"/>
        <v>PASS</v>
      </c>
      <c r="AA1901" s="17">
        <f t="shared" si="521"/>
        <v>3</v>
      </c>
      <c r="AB1901" s="3" t="str">
        <f t="shared" si="522"/>
        <v>A222420</v>
      </c>
      <c r="AC1901" s="13" t="str">
        <f t="shared" si="523"/>
        <v>미래에셋제4호스팩</v>
      </c>
    </row>
    <row r="1902" spans="1:29" hidden="1">
      <c r="A1902" s="55">
        <f t="shared" si="508"/>
        <v>1894</v>
      </c>
      <c r="B1902" s="187" t="s">
        <v>2575</v>
      </c>
      <c r="C1902" s="175" t="s">
        <v>5776</v>
      </c>
      <c r="D1902" s="151" t="s">
        <v>1474</v>
      </c>
      <c r="E1902" s="115">
        <v>7247</v>
      </c>
      <c r="F1902" s="116"/>
      <c r="G1902" s="116"/>
      <c r="H1902" s="117"/>
      <c r="I1902" s="118"/>
      <c r="J1902" s="118"/>
      <c r="K1902" s="118"/>
      <c r="L1902" s="118"/>
      <c r="N1902" s="3" t="str">
        <f t="shared" si="509"/>
        <v>1</v>
      </c>
      <c r="O1902" s="3" t="str">
        <f t="shared" si="510"/>
        <v>1</v>
      </c>
      <c r="P1902" s="3" t="str">
        <f t="shared" si="511"/>
        <v>1</v>
      </c>
      <c r="Q1902" s="3" t="str">
        <f t="shared" si="512"/>
        <v>1</v>
      </c>
      <c r="R1902" s="8">
        <f t="shared" si="513"/>
        <v>4</v>
      </c>
      <c r="S1902" s="6" t="str">
        <f t="shared" si="514"/>
        <v/>
      </c>
      <c r="T1902" s="6" t="e">
        <f t="shared" si="515"/>
        <v>#DIV/0!</v>
      </c>
      <c r="V1902" s="3" t="str">
        <f t="shared" si="516"/>
        <v>PASS</v>
      </c>
      <c r="W1902" s="3" t="str">
        <f t="shared" si="517"/>
        <v>PASS</v>
      </c>
      <c r="X1902" s="3" t="str">
        <f t="shared" si="518"/>
        <v>PASS</v>
      </c>
      <c r="Y1902" s="3" t="str">
        <f t="shared" si="519"/>
        <v>FAIL</v>
      </c>
      <c r="Z1902" s="3" t="str">
        <f t="shared" si="520"/>
        <v/>
      </c>
      <c r="AA1902" s="17">
        <f t="shared" si="521"/>
        <v>3</v>
      </c>
      <c r="AB1902" s="3" t="str">
        <f t="shared" si="522"/>
        <v>A215480</v>
      </c>
      <c r="AC1902" s="13" t="str">
        <f t="shared" si="523"/>
        <v>대우SBI스팩1호</v>
      </c>
    </row>
    <row r="1903" spans="1:29" hidden="1">
      <c r="A1903" s="55">
        <f t="shared" si="508"/>
        <v>1895</v>
      </c>
      <c r="B1903" s="187" t="s">
        <v>2577</v>
      </c>
      <c r="C1903" s="175" t="s">
        <v>5777</v>
      </c>
      <c r="D1903" s="151" t="s">
        <v>1474</v>
      </c>
      <c r="E1903" s="115">
        <v>7148</v>
      </c>
      <c r="F1903" s="116">
        <v>6987914</v>
      </c>
      <c r="G1903" s="116">
        <v>1508496</v>
      </c>
      <c r="H1903" s="117">
        <v>21.59</v>
      </c>
      <c r="I1903" s="118"/>
      <c r="J1903" s="118">
        <v>-5447</v>
      </c>
      <c r="K1903" s="118">
        <v>11766</v>
      </c>
      <c r="L1903" s="118">
        <v>10947</v>
      </c>
      <c r="N1903" s="3" t="str">
        <f t="shared" si="509"/>
        <v>1</v>
      </c>
      <c r="O1903" s="3" t="str">
        <f t="shared" si="510"/>
        <v>1</v>
      </c>
      <c r="P1903" s="3" t="str">
        <f t="shared" si="511"/>
        <v>0</v>
      </c>
      <c r="Q1903" s="3" t="str">
        <f t="shared" si="512"/>
        <v>0</v>
      </c>
      <c r="R1903" s="8">
        <f t="shared" si="513"/>
        <v>2</v>
      </c>
      <c r="S1903" s="6" t="str">
        <f t="shared" si="514"/>
        <v/>
      </c>
      <c r="T1903" s="6">
        <f t="shared" si="515"/>
        <v>0.24708375060139551</v>
      </c>
      <c r="V1903" s="3" t="str">
        <f t="shared" si="516"/>
        <v>PASS</v>
      </c>
      <c r="W1903" s="3" t="str">
        <f t="shared" si="517"/>
        <v>PASS</v>
      </c>
      <c r="X1903" s="3" t="str">
        <f t="shared" si="518"/>
        <v>PASS</v>
      </c>
      <c r="Y1903" s="3" t="str">
        <f t="shared" si="519"/>
        <v>PASS</v>
      </c>
      <c r="Z1903" s="3" t="str">
        <f t="shared" si="520"/>
        <v>PASS</v>
      </c>
      <c r="AA1903" s="17">
        <f t="shared" si="521"/>
        <v>3</v>
      </c>
      <c r="AB1903" s="3" t="str">
        <f t="shared" si="522"/>
        <v>A218150</v>
      </c>
      <c r="AC1903" s="13" t="str">
        <f t="shared" si="523"/>
        <v>하나머스트5호스팩</v>
      </c>
    </row>
    <row r="1904" spans="1:29" hidden="1">
      <c r="A1904" s="55">
        <f t="shared" si="508"/>
        <v>1896</v>
      </c>
      <c r="B1904" s="188" t="s">
        <v>2579</v>
      </c>
      <c r="C1904" s="176" t="s">
        <v>5778</v>
      </c>
      <c r="D1904" s="152" t="s">
        <v>1474</v>
      </c>
      <c r="E1904" s="119">
        <v>5782</v>
      </c>
      <c r="F1904" s="120">
        <v>6015996</v>
      </c>
      <c r="G1904" s="120">
        <v>809081</v>
      </c>
      <c r="H1904" s="121">
        <v>13.45</v>
      </c>
      <c r="I1904" s="122"/>
      <c r="J1904" s="122"/>
      <c r="K1904" s="122">
        <v>1983</v>
      </c>
      <c r="L1904" s="122">
        <v>-57441</v>
      </c>
      <c r="N1904" s="3" t="str">
        <f t="shared" si="509"/>
        <v>1</v>
      </c>
      <c r="O1904" s="3" t="str">
        <f t="shared" si="510"/>
        <v>1</v>
      </c>
      <c r="P1904" s="3" t="str">
        <f t="shared" si="511"/>
        <v>0</v>
      </c>
      <c r="Q1904" s="3" t="str">
        <f t="shared" si="512"/>
        <v>1</v>
      </c>
      <c r="R1904" s="8">
        <f t="shared" si="513"/>
        <v>3</v>
      </c>
      <c r="S1904" s="6" t="str">
        <f t="shared" si="514"/>
        <v/>
      </c>
      <c r="T1904" s="6">
        <f t="shared" si="515"/>
        <v>-0.92184236824625554</v>
      </c>
      <c r="V1904" s="3" t="str">
        <f t="shared" si="516"/>
        <v>PASS</v>
      </c>
      <c r="W1904" s="3" t="str">
        <f t="shared" si="517"/>
        <v>PASS</v>
      </c>
      <c r="X1904" s="3" t="str">
        <f t="shared" si="518"/>
        <v>PASS</v>
      </c>
      <c r="Y1904" s="3" t="str">
        <f t="shared" si="519"/>
        <v>PASS</v>
      </c>
      <c r="Z1904" s="3" t="str">
        <f t="shared" si="520"/>
        <v>PASS</v>
      </c>
      <c r="AA1904" s="17">
        <f t="shared" si="521"/>
        <v>3</v>
      </c>
      <c r="AB1904" s="3" t="str">
        <f t="shared" si="522"/>
        <v>A222810</v>
      </c>
      <c r="AC1904" s="13" t="str">
        <f t="shared" si="523"/>
        <v>교보4호스팩</v>
      </c>
    </row>
    <row r="1905" spans="1:29" hidden="1">
      <c r="A1905" s="55">
        <f t="shared" si="508"/>
        <v>1897</v>
      </c>
      <c r="B1905" s="187" t="s">
        <v>2576</v>
      </c>
      <c r="C1905" s="175" t="s">
        <v>5779</v>
      </c>
      <c r="D1905" s="151" t="s">
        <v>1474</v>
      </c>
      <c r="E1905" s="115">
        <v>6161</v>
      </c>
      <c r="F1905" s="116">
        <v>5452683</v>
      </c>
      <c r="G1905" s="116">
        <v>452857</v>
      </c>
      <c r="H1905" s="117">
        <v>8.31</v>
      </c>
      <c r="I1905" s="118"/>
      <c r="J1905" s="118"/>
      <c r="K1905" s="118">
        <v>6614</v>
      </c>
      <c r="L1905" s="118">
        <v>6145</v>
      </c>
      <c r="N1905" s="3" t="str">
        <f t="shared" si="509"/>
        <v>1</v>
      </c>
      <c r="O1905" s="3" t="str">
        <f t="shared" si="510"/>
        <v>1</v>
      </c>
      <c r="P1905" s="3" t="str">
        <f t="shared" si="511"/>
        <v>0</v>
      </c>
      <c r="Q1905" s="3" t="str">
        <f t="shared" si="512"/>
        <v>0</v>
      </c>
      <c r="R1905" s="8">
        <f t="shared" si="513"/>
        <v>2</v>
      </c>
      <c r="S1905" s="6" t="str">
        <f t="shared" si="514"/>
        <v/>
      </c>
      <c r="T1905" s="6">
        <f t="shared" si="515"/>
        <v>0.23399489755777111</v>
      </c>
      <c r="V1905" s="3" t="str">
        <f t="shared" si="516"/>
        <v>PASS</v>
      </c>
      <c r="W1905" s="3" t="str">
        <f t="shared" si="517"/>
        <v>PASS</v>
      </c>
      <c r="X1905" s="3" t="str">
        <f t="shared" si="518"/>
        <v>PASS</v>
      </c>
      <c r="Y1905" s="3" t="str">
        <f t="shared" si="519"/>
        <v>PASS</v>
      </c>
      <c r="Z1905" s="3" t="str">
        <f t="shared" si="520"/>
        <v>PASS</v>
      </c>
      <c r="AA1905" s="17">
        <f t="shared" si="521"/>
        <v>3</v>
      </c>
      <c r="AB1905" s="3" t="str">
        <f t="shared" si="522"/>
        <v>A220260</v>
      </c>
      <c r="AC1905" s="13" t="str">
        <f t="shared" si="523"/>
        <v>엘아이지이에스스팩</v>
      </c>
    </row>
    <row r="1906" spans="1:29" hidden="1">
      <c r="A1906" s="55">
        <f t="shared" si="508"/>
        <v>1898</v>
      </c>
      <c r="B1906" s="187" t="s">
        <v>2580</v>
      </c>
      <c r="C1906" s="175" t="s">
        <v>5780</v>
      </c>
      <c r="D1906" s="151" t="s">
        <v>1474</v>
      </c>
      <c r="E1906" s="115">
        <v>5684</v>
      </c>
      <c r="F1906" s="116">
        <v>5532037</v>
      </c>
      <c r="G1906" s="116">
        <v>1285732</v>
      </c>
      <c r="H1906" s="117">
        <v>23.24</v>
      </c>
      <c r="I1906" s="118">
        <v>-5507</v>
      </c>
      <c r="J1906" s="118">
        <v>-5566</v>
      </c>
      <c r="K1906" s="118">
        <v>15267</v>
      </c>
      <c r="L1906" s="118">
        <v>1328</v>
      </c>
      <c r="N1906" s="3" t="str">
        <f t="shared" si="509"/>
        <v>1</v>
      </c>
      <c r="O1906" s="3" t="str">
        <f t="shared" si="510"/>
        <v>1</v>
      </c>
      <c r="P1906" s="3" t="str">
        <f t="shared" si="511"/>
        <v>0</v>
      </c>
      <c r="Q1906" s="3" t="str">
        <f t="shared" si="512"/>
        <v>0</v>
      </c>
      <c r="R1906" s="8">
        <f t="shared" si="513"/>
        <v>2</v>
      </c>
      <c r="S1906" s="6" t="str">
        <f t="shared" si="514"/>
        <v/>
      </c>
      <c r="T1906" s="6">
        <f t="shared" si="515"/>
        <v>9.9818565927885156E-2</v>
      </c>
      <c r="V1906" s="3" t="str">
        <f t="shared" si="516"/>
        <v>PASS</v>
      </c>
      <c r="W1906" s="3" t="str">
        <f t="shared" si="517"/>
        <v>PASS</v>
      </c>
      <c r="X1906" s="3" t="str">
        <f t="shared" si="518"/>
        <v>PASS</v>
      </c>
      <c r="Y1906" s="3" t="str">
        <f t="shared" si="519"/>
        <v>PASS</v>
      </c>
      <c r="Z1906" s="3" t="str">
        <f t="shared" si="520"/>
        <v>PASS</v>
      </c>
      <c r="AA1906" s="17">
        <f t="shared" si="521"/>
        <v>3</v>
      </c>
      <c r="AB1906" s="3" t="str">
        <f t="shared" si="522"/>
        <v>A215100</v>
      </c>
      <c r="AC1906" s="13" t="str">
        <f t="shared" si="523"/>
        <v>하나머스트4호스팩</v>
      </c>
    </row>
    <row r="1907" spans="1:29" hidden="1">
      <c r="A1907" s="55">
        <f t="shared" si="508"/>
        <v>1899</v>
      </c>
      <c r="B1907" s="187" t="s">
        <v>2581</v>
      </c>
      <c r="C1907" s="175" t="s">
        <v>5781</v>
      </c>
      <c r="D1907" s="151" t="s">
        <v>1474</v>
      </c>
      <c r="E1907" s="115">
        <v>5420</v>
      </c>
      <c r="F1907" s="116">
        <v>5216007</v>
      </c>
      <c r="G1907" s="116">
        <v>707772</v>
      </c>
      <c r="H1907" s="117">
        <v>13.57</v>
      </c>
      <c r="I1907" s="118">
        <v>-23315</v>
      </c>
      <c r="J1907" s="118">
        <v>9670</v>
      </c>
      <c r="K1907" s="118">
        <v>14535</v>
      </c>
      <c r="L1907" s="118">
        <v>11855</v>
      </c>
      <c r="N1907" s="3" t="str">
        <f t="shared" si="509"/>
        <v>1</v>
      </c>
      <c r="O1907" s="3" t="str">
        <f t="shared" si="510"/>
        <v>0</v>
      </c>
      <c r="P1907" s="3" t="str">
        <f t="shared" si="511"/>
        <v>0</v>
      </c>
      <c r="Q1907" s="3" t="str">
        <f t="shared" si="512"/>
        <v>0</v>
      </c>
      <c r="R1907" s="8">
        <f t="shared" si="513"/>
        <v>1</v>
      </c>
      <c r="S1907" s="6" t="str">
        <f t="shared" si="514"/>
        <v/>
      </c>
      <c r="T1907" s="6">
        <f t="shared" si="515"/>
        <v>0.24434399723773378</v>
      </c>
      <c r="V1907" s="3" t="str">
        <f t="shared" si="516"/>
        <v>PASS</v>
      </c>
      <c r="W1907" s="3" t="str">
        <f t="shared" si="517"/>
        <v>PASS</v>
      </c>
      <c r="X1907" s="3" t="str">
        <f t="shared" si="518"/>
        <v>PASS</v>
      </c>
      <c r="Y1907" s="3" t="str">
        <f t="shared" si="519"/>
        <v>PASS</v>
      </c>
      <c r="Z1907" s="3" t="str">
        <f t="shared" si="520"/>
        <v>PASS</v>
      </c>
      <c r="AA1907" s="17">
        <f t="shared" si="521"/>
        <v>3</v>
      </c>
      <c r="AB1907" s="3" t="str">
        <f t="shared" si="522"/>
        <v>A208140</v>
      </c>
      <c r="AC1907" s="13" t="str">
        <f t="shared" si="523"/>
        <v>엘아이지스팩2호</v>
      </c>
    </row>
    <row r="1908" spans="1:29" hidden="1">
      <c r="A1908" s="55">
        <f t="shared" si="508"/>
        <v>1900</v>
      </c>
      <c r="B1908" s="187" t="s">
        <v>2582</v>
      </c>
      <c r="C1908" s="175" t="s">
        <v>5782</v>
      </c>
      <c r="D1908" s="151" t="s">
        <v>1474</v>
      </c>
      <c r="E1908" s="115">
        <v>5148</v>
      </c>
      <c r="F1908" s="116">
        <v>4526612</v>
      </c>
      <c r="G1908" s="116">
        <v>447165</v>
      </c>
      <c r="H1908" s="117">
        <v>9.8800000000000008</v>
      </c>
      <c r="I1908" s="118">
        <v>8295</v>
      </c>
      <c r="J1908" s="118">
        <v>9332</v>
      </c>
      <c r="K1908" s="118">
        <v>14286</v>
      </c>
      <c r="L1908" s="118">
        <v>12270</v>
      </c>
      <c r="N1908" s="3" t="str">
        <f t="shared" si="509"/>
        <v>0</v>
      </c>
      <c r="O1908" s="3" t="str">
        <f t="shared" si="510"/>
        <v>0</v>
      </c>
      <c r="P1908" s="3" t="str">
        <f t="shared" si="511"/>
        <v>0</v>
      </c>
      <c r="Q1908" s="3" t="str">
        <f t="shared" si="512"/>
        <v>0</v>
      </c>
      <c r="R1908" s="8">
        <f t="shared" si="513"/>
        <v>0</v>
      </c>
      <c r="S1908" s="6" t="str">
        <f t="shared" si="514"/>
        <v/>
      </c>
      <c r="T1908" s="6">
        <f t="shared" si="515"/>
        <v>0.97607217053284001</v>
      </c>
      <c r="V1908" s="3" t="str">
        <f t="shared" si="516"/>
        <v>PASS</v>
      </c>
      <c r="W1908" s="3" t="str">
        <f t="shared" si="517"/>
        <v>PASS</v>
      </c>
      <c r="X1908" s="3" t="str">
        <f t="shared" si="518"/>
        <v>PASS</v>
      </c>
      <c r="Y1908" s="3" t="str">
        <f t="shared" si="519"/>
        <v>PASS</v>
      </c>
      <c r="Z1908" s="3" t="str">
        <f t="shared" si="520"/>
        <v>PASS</v>
      </c>
      <c r="AA1908" s="17">
        <f t="shared" si="521"/>
        <v>3</v>
      </c>
      <c r="AB1908" s="3" t="str">
        <f t="shared" si="522"/>
        <v>A207720</v>
      </c>
      <c r="AC1908" s="13" t="str">
        <f t="shared" si="523"/>
        <v>엔에이치SL스팩</v>
      </c>
    </row>
    <row r="1909" spans="1:29" hidden="1">
      <c r="A1909" s="55">
        <f t="shared" si="508"/>
        <v>1901</v>
      </c>
      <c r="B1909" s="188" t="s">
        <v>2410</v>
      </c>
      <c r="C1909" s="176" t="s">
        <v>5783</v>
      </c>
      <c r="D1909" s="152" t="s">
        <v>1474</v>
      </c>
      <c r="E1909" s="119">
        <v>4814</v>
      </c>
      <c r="F1909" s="120">
        <v>4589901</v>
      </c>
      <c r="G1909" s="120">
        <v>834981</v>
      </c>
      <c r="H1909" s="121">
        <v>18.190000000000001</v>
      </c>
      <c r="I1909" s="122">
        <v>-72006</v>
      </c>
      <c r="J1909" s="122">
        <v>49033</v>
      </c>
      <c r="K1909" s="122">
        <v>17705</v>
      </c>
      <c r="L1909" s="122">
        <v>15751</v>
      </c>
      <c r="N1909" s="3" t="str">
        <f t="shared" si="509"/>
        <v>1</v>
      </c>
      <c r="O1909" s="3" t="str">
        <f t="shared" si="510"/>
        <v>0</v>
      </c>
      <c r="P1909" s="3" t="str">
        <f t="shared" si="511"/>
        <v>0</v>
      </c>
      <c r="Q1909" s="3" t="str">
        <f t="shared" si="512"/>
        <v>0</v>
      </c>
      <c r="R1909" s="8">
        <f t="shared" si="513"/>
        <v>1</v>
      </c>
      <c r="S1909" s="6" t="str">
        <f t="shared" si="514"/>
        <v/>
      </c>
      <c r="T1909" s="6">
        <f t="shared" si="515"/>
        <v>0.2283927256818829</v>
      </c>
      <c r="V1909" s="3" t="str">
        <f t="shared" si="516"/>
        <v>PASS</v>
      </c>
      <c r="W1909" s="3" t="str">
        <f t="shared" si="517"/>
        <v>PASS</v>
      </c>
      <c r="X1909" s="3" t="str">
        <f t="shared" si="518"/>
        <v>PASS</v>
      </c>
      <c r="Y1909" s="3" t="str">
        <f t="shared" si="519"/>
        <v>PASS</v>
      </c>
      <c r="Z1909" s="3" t="str">
        <f t="shared" si="520"/>
        <v>PASS</v>
      </c>
      <c r="AA1909" s="17">
        <f t="shared" si="521"/>
        <v>3</v>
      </c>
      <c r="AB1909" s="3" t="str">
        <f t="shared" si="522"/>
        <v>A208870</v>
      </c>
      <c r="AC1909" s="13" t="str">
        <f t="shared" si="523"/>
        <v>하나머스트3호스팩</v>
      </c>
    </row>
    <row r="1910" spans="1:29" hidden="1">
      <c r="A1910" s="55">
        <f t="shared" si="508"/>
        <v>1902</v>
      </c>
      <c r="B1910" s="189" t="s">
        <v>5752</v>
      </c>
      <c r="C1910" s="180" t="s">
        <v>5784</v>
      </c>
      <c r="D1910" s="181" t="s">
        <v>1474</v>
      </c>
      <c r="E1910" s="123"/>
      <c r="F1910" s="124"/>
      <c r="G1910" s="124"/>
      <c r="H1910" s="125"/>
      <c r="I1910" s="126"/>
      <c r="J1910" s="126"/>
      <c r="K1910" s="126"/>
      <c r="L1910" s="126"/>
      <c r="N1910" s="3" t="str">
        <f t="shared" si="509"/>
        <v>1</v>
      </c>
      <c r="O1910" s="3" t="str">
        <f t="shared" si="510"/>
        <v>1</v>
      </c>
      <c r="P1910" s="3" t="str">
        <f t="shared" si="511"/>
        <v>1</v>
      </c>
      <c r="Q1910" s="3" t="str">
        <f t="shared" si="512"/>
        <v>1</v>
      </c>
      <c r="R1910" s="8">
        <f t="shared" si="513"/>
        <v>4</v>
      </c>
      <c r="S1910" s="6" t="str">
        <f t="shared" si="514"/>
        <v/>
      </c>
      <c r="T1910" s="6" t="e">
        <f t="shared" si="515"/>
        <v>#DIV/0!</v>
      </c>
      <c r="V1910" s="3" t="str">
        <f t="shared" si="516"/>
        <v>PASS</v>
      </c>
      <c r="W1910" s="3" t="str">
        <f t="shared" si="517"/>
        <v>PASS</v>
      </c>
      <c r="X1910" s="3" t="str">
        <f t="shared" si="518"/>
        <v>PASS</v>
      </c>
      <c r="Y1910" s="3" t="str">
        <f t="shared" si="519"/>
        <v>FAIL</v>
      </c>
      <c r="Z1910" s="3" t="str">
        <f t="shared" si="520"/>
        <v/>
      </c>
      <c r="AA1910" s="17">
        <f t="shared" si="521"/>
        <v>3</v>
      </c>
      <c r="AB1910" s="3" t="str">
        <f t="shared" si="522"/>
        <v>A230980</v>
      </c>
      <c r="AC1910" s="13" t="str">
        <f t="shared" si="523"/>
        <v>IBKS제4호스팩</v>
      </c>
    </row>
  </sheetData>
  <autoFilter ref="S8:AA1910">
    <filterColumn colId="8">
      <filters>
        <filter val="0"/>
        <filter val="1"/>
        <filter val="2"/>
      </filters>
    </filterColumn>
  </autoFilter>
  <sortState ref="B9:AC1757">
    <sortCondition descending="1" ref="AA9:AA1757"/>
  </sortState>
  <phoneticPr fontId="3" type="noConversion"/>
  <conditionalFormatting sqref="C3">
    <cfRule type="expression" dxfId="5" priority="1" stopIfTrue="1">
      <formula>MID($C$3, 15, 10)-TODAY() &lt; 0</formula>
    </cfRule>
  </conditionalFormatting>
  <pageMargins left="0.7" right="0.7" top="0.75" bottom="0.75" header="0.3" footer="0.3"/>
  <pageSetup paperSize="9" orientation="portrait" r:id="rId1"/>
  <legacyDrawing r:id="rId2"/>
  <controls>
    <control shapeId="9247" r:id="rId3" name="FnBtn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2:Q330"/>
  <sheetViews>
    <sheetView topLeftCell="H1" workbookViewId="0">
      <selection activeCell="N257" sqref="N4:N257"/>
    </sheetView>
  </sheetViews>
  <sheetFormatPr defaultRowHeight="16.5" outlineLevelCol="1"/>
  <cols>
    <col min="1" max="2" width="9" style="93"/>
    <col min="3" max="3" width="17" style="93" customWidth="1"/>
    <col min="4" max="4" width="16.75" customWidth="1"/>
    <col min="5" max="5" width="16.75" style="102" customWidth="1"/>
    <col min="6" max="6" width="3.875" customWidth="1"/>
    <col min="7" max="8" width="16.625" customWidth="1"/>
    <col min="9" max="9" width="26" customWidth="1"/>
    <col min="10" max="10" width="3.125" customWidth="1"/>
    <col min="11" max="11" width="15.75" customWidth="1"/>
    <col min="12" max="12" width="18.875" customWidth="1"/>
    <col min="13" max="13" width="12.125" customWidth="1" outlineLevel="1"/>
  </cols>
  <sheetData>
    <row r="2" spans="1:17">
      <c r="A2" s="204" t="s">
        <v>2326</v>
      </c>
      <c r="B2" s="205"/>
      <c r="C2" s="206"/>
      <c r="G2" s="207" t="s">
        <v>5770</v>
      </c>
      <c r="H2" s="208"/>
      <c r="I2" s="209"/>
      <c r="K2" s="207" t="s">
        <v>2374</v>
      </c>
      <c r="L2" s="208"/>
      <c r="M2" s="208"/>
      <c r="N2" s="209"/>
      <c r="Q2" t="s">
        <v>2352</v>
      </c>
    </row>
    <row r="3" spans="1:17">
      <c r="A3" s="94" t="s">
        <v>1780</v>
      </c>
      <c r="B3" s="94" t="s">
        <v>1751</v>
      </c>
      <c r="C3" s="94" t="s">
        <v>1752</v>
      </c>
      <c r="D3" s="24" t="s">
        <v>2325</v>
      </c>
      <c r="E3" s="24" t="s">
        <v>2360</v>
      </c>
      <c r="G3" s="23" t="s">
        <v>1751</v>
      </c>
      <c r="H3" s="24" t="s">
        <v>1752</v>
      </c>
      <c r="I3" s="24" t="s">
        <v>2313</v>
      </c>
      <c r="K3" s="23" t="s">
        <v>1751</v>
      </c>
      <c r="L3" s="24" t="s">
        <v>1752</v>
      </c>
      <c r="M3" s="24" t="s">
        <v>2325</v>
      </c>
      <c r="N3" s="24" t="s">
        <v>2324</v>
      </c>
      <c r="Q3" t="s">
        <v>2353</v>
      </c>
    </row>
    <row r="4" spans="1:17">
      <c r="A4" s="95">
        <v>1</v>
      </c>
      <c r="B4" s="95" t="s">
        <v>2417</v>
      </c>
      <c r="C4" s="92" t="s">
        <v>2418</v>
      </c>
      <c r="D4" s="92">
        <f t="shared" ref="D4:D67" si="0">+IFERROR((VLOOKUP(C4,$L$4:$L$295,1,0)),0)</f>
        <v>0</v>
      </c>
      <c r="E4" s="103" t="str">
        <f>+IF(D4=0,"제거","")</f>
        <v>제거</v>
      </c>
      <c r="G4" s="66" t="s">
        <v>373</v>
      </c>
      <c r="H4" s="60" t="s">
        <v>1638</v>
      </c>
      <c r="I4" s="67" t="str">
        <f>+IFERROR((VLOOKUP(H4,분류표!$B$6:$C$235,2,0)),"등록")</f>
        <v>제외</v>
      </c>
      <c r="K4" s="71" t="s">
        <v>69</v>
      </c>
      <c r="L4" s="71" t="s">
        <v>1569</v>
      </c>
      <c r="M4" s="71" t="str">
        <f t="shared" ref="M4:M61" si="1">+IFERROR((VLOOKUP(L4,$C$4:$C$304,1,0)),0)</f>
        <v>대한전선</v>
      </c>
      <c r="N4" s="71" t="str">
        <f t="shared" ref="N4:N61" si="2">+IF(M4=0,"NEW","")</f>
        <v/>
      </c>
    </row>
    <row r="5" spans="1:17">
      <c r="A5" s="95">
        <v>2</v>
      </c>
      <c r="B5" s="95" t="s">
        <v>69</v>
      </c>
      <c r="C5" s="92" t="s">
        <v>1569</v>
      </c>
      <c r="D5" s="92" t="str">
        <f t="shared" si="0"/>
        <v>대한전선</v>
      </c>
      <c r="E5" s="103" t="str">
        <f t="shared" ref="E5:E68" si="3">+IF(D5=0,"제거","")</f>
        <v/>
      </c>
      <c r="G5" s="68" t="s">
        <v>767</v>
      </c>
      <c r="H5" s="61" t="s">
        <v>1619</v>
      </c>
      <c r="I5" s="69" t="str">
        <f>+IFERROR((VLOOKUP(H5,분류표!$B$6:$C$235,2,0)),"등록")</f>
        <v>제외</v>
      </c>
      <c r="K5" s="71" t="s">
        <v>285</v>
      </c>
      <c r="L5" s="71" t="s">
        <v>1517</v>
      </c>
      <c r="M5" s="71" t="str">
        <f t="shared" si="1"/>
        <v>GS건설</v>
      </c>
      <c r="N5" s="71" t="str">
        <f t="shared" si="2"/>
        <v/>
      </c>
    </row>
    <row r="6" spans="1:17">
      <c r="A6" s="95">
        <v>3</v>
      </c>
      <c r="B6" s="95" t="s">
        <v>285</v>
      </c>
      <c r="C6" s="92" t="s">
        <v>1517</v>
      </c>
      <c r="D6" s="92" t="str">
        <f t="shared" si="0"/>
        <v>GS건설</v>
      </c>
      <c r="E6" s="103" t="str">
        <f t="shared" si="3"/>
        <v/>
      </c>
      <c r="G6" s="68" t="s">
        <v>69</v>
      </c>
      <c r="H6" s="61" t="s">
        <v>1569</v>
      </c>
      <c r="I6" s="69" t="str">
        <f>+IFERROR((VLOOKUP(H6,분류표!$B$6:$C$235,2,0)),"등록")</f>
        <v>등록</v>
      </c>
      <c r="K6" s="71" t="s">
        <v>558</v>
      </c>
      <c r="L6" s="71" t="s">
        <v>1730</v>
      </c>
      <c r="M6" s="71" t="str">
        <f t="shared" si="1"/>
        <v>아시아나항공</v>
      </c>
      <c r="N6" s="71" t="str">
        <f t="shared" si="2"/>
        <v/>
      </c>
    </row>
    <row r="7" spans="1:17">
      <c r="A7" s="95">
        <v>4</v>
      </c>
      <c r="B7" s="95" t="s">
        <v>964</v>
      </c>
      <c r="C7" s="92" t="s">
        <v>1691</v>
      </c>
      <c r="D7" s="92" t="str">
        <f t="shared" si="0"/>
        <v>CJ프레시웨이</v>
      </c>
      <c r="E7" s="103" t="str">
        <f t="shared" si="3"/>
        <v/>
      </c>
      <c r="G7" s="68" t="s">
        <v>915</v>
      </c>
      <c r="H7" s="61" t="s">
        <v>1563</v>
      </c>
      <c r="I7" s="69" t="str">
        <f>+IFERROR((VLOOKUP(H7,분류표!$B$6:$C$235,2,0)),"등록")</f>
        <v>제외</v>
      </c>
      <c r="K7" s="71" t="s">
        <v>46</v>
      </c>
      <c r="L7" s="71" t="s">
        <v>1573</v>
      </c>
      <c r="M7" s="71" t="str">
        <f t="shared" si="1"/>
        <v>동부하이텍</v>
      </c>
      <c r="N7" s="71" t="str">
        <f t="shared" si="2"/>
        <v/>
      </c>
    </row>
    <row r="8" spans="1:17">
      <c r="A8" s="95">
        <v>5</v>
      </c>
      <c r="B8" s="95" t="s">
        <v>558</v>
      </c>
      <c r="C8" s="92" t="s">
        <v>1730</v>
      </c>
      <c r="D8" s="92" t="str">
        <f t="shared" si="0"/>
        <v>아시아나항공</v>
      </c>
      <c r="E8" s="103" t="str">
        <f t="shared" si="3"/>
        <v/>
      </c>
      <c r="G8" s="68" t="s">
        <v>389</v>
      </c>
      <c r="H8" s="61" t="s">
        <v>1592</v>
      </c>
      <c r="I8" s="69" t="str">
        <f>+IFERROR((VLOOKUP(H8,분류표!$B$6:$C$235,2,0)),"등록")</f>
        <v>제외</v>
      </c>
      <c r="K8" s="71" t="s">
        <v>1453</v>
      </c>
      <c r="L8" s="71" t="s">
        <v>1680</v>
      </c>
      <c r="M8" s="71" t="str">
        <f t="shared" si="1"/>
        <v>한진해운</v>
      </c>
      <c r="N8" s="71" t="str">
        <f t="shared" si="2"/>
        <v/>
      </c>
    </row>
    <row r="9" spans="1:17">
      <c r="A9" s="95">
        <v>6</v>
      </c>
      <c r="B9" s="95" t="s">
        <v>1453</v>
      </c>
      <c r="C9" s="92" t="s">
        <v>1680</v>
      </c>
      <c r="D9" s="92" t="str">
        <f t="shared" si="0"/>
        <v>한진해운</v>
      </c>
      <c r="E9" s="103" t="str">
        <f t="shared" si="3"/>
        <v/>
      </c>
      <c r="G9" s="68" t="s">
        <v>916</v>
      </c>
      <c r="H9" s="61" t="s">
        <v>5709</v>
      </c>
      <c r="I9" s="69" t="str">
        <f>+IFERROR((VLOOKUP(H9,분류표!$B$6:$C$235,2,0)),"등록")</f>
        <v>제외</v>
      </c>
      <c r="K9" s="71" t="s">
        <v>651</v>
      </c>
      <c r="L9" s="71" t="s">
        <v>2636</v>
      </c>
      <c r="M9" s="71">
        <f t="shared" si="1"/>
        <v>0</v>
      </c>
      <c r="N9" s="71" t="str">
        <f t="shared" si="2"/>
        <v>NEW</v>
      </c>
    </row>
    <row r="10" spans="1:17">
      <c r="A10" s="95">
        <v>7</v>
      </c>
      <c r="B10" s="95" t="s">
        <v>629</v>
      </c>
      <c r="C10" s="92" t="s">
        <v>1719</v>
      </c>
      <c r="D10" s="92">
        <f t="shared" si="0"/>
        <v>0</v>
      </c>
      <c r="E10" s="103" t="str">
        <f t="shared" si="3"/>
        <v>제거</v>
      </c>
      <c r="G10" s="68" t="s">
        <v>165</v>
      </c>
      <c r="H10" s="61" t="s">
        <v>1570</v>
      </c>
      <c r="I10" s="69" t="str">
        <f>+IFERROR((VLOOKUP(H10,분류표!$B$6:$C$235,2,0)),"등록")</f>
        <v>제외</v>
      </c>
      <c r="K10" s="71" t="s">
        <v>964</v>
      </c>
      <c r="L10" s="71" t="s">
        <v>1691</v>
      </c>
      <c r="M10" s="71" t="str">
        <f t="shared" si="1"/>
        <v>CJ프레시웨이</v>
      </c>
      <c r="N10" s="71" t="str">
        <f t="shared" si="2"/>
        <v/>
      </c>
    </row>
    <row r="11" spans="1:17">
      <c r="A11" s="95">
        <v>8</v>
      </c>
      <c r="B11" s="95" t="s">
        <v>163</v>
      </c>
      <c r="C11" s="92" t="s">
        <v>2364</v>
      </c>
      <c r="D11" s="92" t="str">
        <f t="shared" si="0"/>
        <v>유안타증권</v>
      </c>
      <c r="E11" s="103" t="str">
        <f t="shared" si="3"/>
        <v/>
      </c>
      <c r="G11" s="68" t="s">
        <v>647</v>
      </c>
      <c r="H11" s="61" t="s">
        <v>1589</v>
      </c>
      <c r="I11" s="69" t="str">
        <f>+IFERROR((VLOOKUP(H11,분류표!$B$6:$C$235,2,0)),"등록")</f>
        <v>제외</v>
      </c>
      <c r="K11" s="71" t="s">
        <v>163</v>
      </c>
      <c r="L11" s="71" t="s">
        <v>2364</v>
      </c>
      <c r="M11" s="71" t="str">
        <f t="shared" si="1"/>
        <v>유안타증권</v>
      </c>
      <c r="N11" s="71" t="str">
        <f t="shared" si="2"/>
        <v/>
      </c>
    </row>
    <row r="12" spans="1:17">
      <c r="A12" s="95">
        <v>9</v>
      </c>
      <c r="B12" s="95" t="s">
        <v>1438</v>
      </c>
      <c r="C12" s="92" t="s">
        <v>2276</v>
      </c>
      <c r="D12" s="92">
        <f t="shared" si="0"/>
        <v>0</v>
      </c>
      <c r="E12" s="103" t="str">
        <f t="shared" si="3"/>
        <v>제거</v>
      </c>
      <c r="G12" s="68" t="s">
        <v>285</v>
      </c>
      <c r="H12" s="61" t="s">
        <v>1517</v>
      </c>
      <c r="I12" s="69" t="str">
        <f>+IFERROR((VLOOKUP(H12,분류표!$B$6:$C$235,2,0)),"등록")</f>
        <v>등록</v>
      </c>
      <c r="K12" s="71" t="s">
        <v>2739</v>
      </c>
      <c r="L12" s="71" t="s">
        <v>2740</v>
      </c>
      <c r="M12" s="71" t="str">
        <f t="shared" si="1"/>
        <v>에이티젠</v>
      </c>
      <c r="N12" s="71" t="str">
        <f t="shared" si="2"/>
        <v/>
      </c>
    </row>
    <row r="13" spans="1:17">
      <c r="A13" s="95">
        <v>10</v>
      </c>
      <c r="B13" s="95" t="s">
        <v>46</v>
      </c>
      <c r="C13" s="92" t="s">
        <v>1573</v>
      </c>
      <c r="D13" s="92" t="str">
        <f t="shared" si="0"/>
        <v>동부하이텍</v>
      </c>
      <c r="E13" s="103" t="str">
        <f t="shared" si="3"/>
        <v/>
      </c>
      <c r="G13" s="68" t="s">
        <v>85</v>
      </c>
      <c r="H13" s="61" t="s">
        <v>1542</v>
      </c>
      <c r="I13" s="69" t="str">
        <f>+IFERROR((VLOOKUP(H13,분류표!$B$6:$C$235,2,0)),"등록")</f>
        <v>제외</v>
      </c>
      <c r="K13" s="71" t="s">
        <v>414</v>
      </c>
      <c r="L13" s="71" t="s">
        <v>1635</v>
      </c>
      <c r="M13" s="71">
        <f t="shared" si="1"/>
        <v>0</v>
      </c>
      <c r="N13" s="71" t="str">
        <f t="shared" si="2"/>
        <v>NEW</v>
      </c>
    </row>
    <row r="14" spans="1:17">
      <c r="A14" s="95">
        <v>11</v>
      </c>
      <c r="B14" s="95" t="s">
        <v>2685</v>
      </c>
      <c r="C14" s="92" t="s">
        <v>2686</v>
      </c>
      <c r="D14" s="92">
        <f t="shared" si="0"/>
        <v>0</v>
      </c>
      <c r="E14" s="103" t="str">
        <f t="shared" si="3"/>
        <v>제거</v>
      </c>
      <c r="G14" s="68" t="s">
        <v>2208</v>
      </c>
      <c r="H14" s="61" t="s">
        <v>2209</v>
      </c>
      <c r="I14" s="69" t="str">
        <f>+IFERROR((VLOOKUP(H14,분류표!$B$6:$C$235,2,0)),"등록")</f>
        <v>제외</v>
      </c>
      <c r="K14" s="71" t="s">
        <v>1450</v>
      </c>
      <c r="L14" s="71" t="s">
        <v>2781</v>
      </c>
      <c r="M14" s="71" t="str">
        <f t="shared" si="1"/>
        <v>지트리비앤티</v>
      </c>
      <c r="N14" s="71" t="str">
        <f t="shared" si="2"/>
        <v/>
      </c>
    </row>
    <row r="15" spans="1:17">
      <c r="A15" s="95">
        <v>12</v>
      </c>
      <c r="B15" s="95" t="s">
        <v>777</v>
      </c>
      <c r="C15" s="92" t="s">
        <v>2380</v>
      </c>
      <c r="D15" s="92" t="str">
        <f t="shared" si="0"/>
        <v>세종텔레콤</v>
      </c>
      <c r="E15" s="103" t="str">
        <f t="shared" si="3"/>
        <v/>
      </c>
      <c r="G15" s="68" t="s">
        <v>867</v>
      </c>
      <c r="H15" s="61" t="s">
        <v>1565</v>
      </c>
      <c r="I15" s="69" t="str">
        <f>+IFERROR((VLOOKUP(H15,분류표!$B$6:$C$235,2,0)),"등록")</f>
        <v>제외</v>
      </c>
      <c r="K15" s="71" t="s">
        <v>1098</v>
      </c>
      <c r="L15" s="71" t="s">
        <v>2002</v>
      </c>
      <c r="M15" s="71" t="str">
        <f t="shared" si="1"/>
        <v>에프티이앤이</v>
      </c>
      <c r="N15" s="71" t="str">
        <f t="shared" si="2"/>
        <v/>
      </c>
    </row>
    <row r="16" spans="1:17">
      <c r="A16" s="95">
        <v>13</v>
      </c>
      <c r="B16" s="95" t="s">
        <v>2452</v>
      </c>
      <c r="C16" s="92" t="s">
        <v>2453</v>
      </c>
      <c r="D16" s="92" t="str">
        <f t="shared" si="0"/>
        <v>펩트론</v>
      </c>
      <c r="E16" s="103" t="str">
        <f t="shared" si="3"/>
        <v/>
      </c>
      <c r="G16" s="68" t="s">
        <v>868</v>
      </c>
      <c r="H16" s="61" t="s">
        <v>1577</v>
      </c>
      <c r="I16" s="69" t="str">
        <f>+IFERROR((VLOOKUP(H16,분류표!$B$6:$C$235,2,0)),"등록")</f>
        <v>제외</v>
      </c>
      <c r="K16" s="71" t="s">
        <v>141</v>
      </c>
      <c r="L16" s="71" t="s">
        <v>1729</v>
      </c>
      <c r="M16" s="71" t="str">
        <f t="shared" si="1"/>
        <v>금호산업</v>
      </c>
      <c r="N16" s="71" t="str">
        <f t="shared" si="2"/>
        <v/>
      </c>
    </row>
    <row r="17" spans="1:14">
      <c r="A17" s="95">
        <v>14</v>
      </c>
      <c r="B17" s="95" t="s">
        <v>1497</v>
      </c>
      <c r="C17" s="92" t="s">
        <v>2714</v>
      </c>
      <c r="D17" s="92">
        <f t="shared" si="0"/>
        <v>0</v>
      </c>
      <c r="E17" s="103" t="str">
        <f t="shared" si="3"/>
        <v>제거</v>
      </c>
      <c r="G17" s="68" t="s">
        <v>524</v>
      </c>
      <c r="H17" s="61" t="s">
        <v>1636</v>
      </c>
      <c r="I17" s="69" t="str">
        <f>+IFERROR((VLOOKUP(H17,분류표!$B$6:$C$235,2,0)),"등록")</f>
        <v>제외</v>
      </c>
      <c r="K17" s="71" t="s">
        <v>131</v>
      </c>
      <c r="L17" s="71" t="s">
        <v>1731</v>
      </c>
      <c r="M17" s="71" t="str">
        <f t="shared" si="1"/>
        <v>진흥기업</v>
      </c>
      <c r="N17" s="71" t="str">
        <f t="shared" si="2"/>
        <v/>
      </c>
    </row>
    <row r="18" spans="1:14">
      <c r="A18" s="95">
        <v>15</v>
      </c>
      <c r="B18" s="95" t="s">
        <v>141</v>
      </c>
      <c r="C18" s="92" t="s">
        <v>1729</v>
      </c>
      <c r="D18" s="92" t="str">
        <f t="shared" si="0"/>
        <v>금호산업</v>
      </c>
      <c r="E18" s="103" t="str">
        <f t="shared" si="3"/>
        <v/>
      </c>
      <c r="G18" s="68" t="s">
        <v>2419</v>
      </c>
      <c r="H18" s="61" t="s">
        <v>2394</v>
      </c>
      <c r="I18" s="69" t="str">
        <f>+IFERROR((VLOOKUP(H18,분류표!$B$6:$C$235,2,0)),"등록")</f>
        <v>제외</v>
      </c>
      <c r="K18" s="71" t="s">
        <v>2446</v>
      </c>
      <c r="L18" s="71" t="s">
        <v>2447</v>
      </c>
      <c r="M18" s="71" t="str">
        <f t="shared" si="1"/>
        <v>한솔제지</v>
      </c>
      <c r="N18" s="71" t="str">
        <f t="shared" si="2"/>
        <v/>
      </c>
    </row>
    <row r="19" spans="1:14">
      <c r="A19" s="95">
        <v>16</v>
      </c>
      <c r="B19" s="95" t="s">
        <v>1265</v>
      </c>
      <c r="C19" s="92" t="s">
        <v>1665</v>
      </c>
      <c r="D19" s="92">
        <f t="shared" si="0"/>
        <v>0</v>
      </c>
      <c r="E19" s="103" t="str">
        <f t="shared" si="3"/>
        <v>제거</v>
      </c>
      <c r="G19" s="68" t="s">
        <v>558</v>
      </c>
      <c r="H19" s="61" t="s">
        <v>1730</v>
      </c>
      <c r="I19" s="69" t="str">
        <f>+IFERROR((VLOOKUP(H19,분류표!$B$6:$C$235,2,0)),"등록")</f>
        <v>등록</v>
      </c>
      <c r="K19" s="71" t="s">
        <v>2452</v>
      </c>
      <c r="L19" s="71" t="s">
        <v>2453</v>
      </c>
      <c r="M19" s="71" t="str">
        <f t="shared" si="1"/>
        <v>펩트론</v>
      </c>
      <c r="N19" s="71" t="str">
        <f t="shared" si="2"/>
        <v/>
      </c>
    </row>
    <row r="20" spans="1:14">
      <c r="A20" s="95">
        <v>17</v>
      </c>
      <c r="B20" s="95" t="s">
        <v>2739</v>
      </c>
      <c r="C20" s="92" t="s">
        <v>2740</v>
      </c>
      <c r="D20" s="92" t="str">
        <f t="shared" si="0"/>
        <v>에이티젠</v>
      </c>
      <c r="E20" s="103" t="str">
        <f t="shared" si="3"/>
        <v/>
      </c>
      <c r="G20" s="68" t="s">
        <v>46</v>
      </c>
      <c r="H20" s="61" t="s">
        <v>1573</v>
      </c>
      <c r="I20" s="69" t="str">
        <f>+IFERROR((VLOOKUP(H20,분류표!$B$6:$C$235,2,0)),"등록")</f>
        <v>등록</v>
      </c>
      <c r="K20" s="71" t="s">
        <v>428</v>
      </c>
      <c r="L20" s="71" t="s">
        <v>1682</v>
      </c>
      <c r="M20" s="71" t="str">
        <f t="shared" si="1"/>
        <v>현대상사</v>
      </c>
      <c r="N20" s="71" t="str">
        <f t="shared" si="2"/>
        <v/>
      </c>
    </row>
    <row r="21" spans="1:14">
      <c r="A21" s="95">
        <v>18</v>
      </c>
      <c r="B21" s="95" t="s">
        <v>428</v>
      </c>
      <c r="C21" s="92" t="s">
        <v>1682</v>
      </c>
      <c r="D21" s="92" t="str">
        <f t="shared" si="0"/>
        <v>현대상사</v>
      </c>
      <c r="E21" s="103" t="str">
        <f t="shared" si="3"/>
        <v/>
      </c>
      <c r="G21" s="68" t="s">
        <v>1453</v>
      </c>
      <c r="H21" s="61" t="s">
        <v>1680</v>
      </c>
      <c r="I21" s="69" t="str">
        <f>+IFERROR((VLOOKUP(H21,분류표!$B$6:$C$235,2,0)),"등록")</f>
        <v>등록</v>
      </c>
      <c r="K21" s="71" t="s">
        <v>777</v>
      </c>
      <c r="L21" s="71" t="s">
        <v>2380</v>
      </c>
      <c r="M21" s="71" t="str">
        <f t="shared" si="1"/>
        <v>세종텔레콤</v>
      </c>
      <c r="N21" s="71" t="str">
        <f t="shared" si="2"/>
        <v/>
      </c>
    </row>
    <row r="22" spans="1:14">
      <c r="A22" s="95">
        <v>19</v>
      </c>
      <c r="B22" s="95" t="s">
        <v>131</v>
      </c>
      <c r="C22" s="92" t="s">
        <v>1731</v>
      </c>
      <c r="D22" s="92" t="str">
        <f t="shared" si="0"/>
        <v>진흥기업</v>
      </c>
      <c r="E22" s="103" t="str">
        <f t="shared" si="3"/>
        <v/>
      </c>
      <c r="G22" s="68" t="s">
        <v>651</v>
      </c>
      <c r="H22" s="61" t="s">
        <v>2636</v>
      </c>
      <c r="I22" s="69" t="str">
        <f>+IFERROR((VLOOKUP(H22,분류표!$B$6:$C$235,2,0)),"등록")</f>
        <v>등록</v>
      </c>
      <c r="K22" s="71" t="s">
        <v>238</v>
      </c>
      <c r="L22" s="71" t="s">
        <v>1756</v>
      </c>
      <c r="M22" s="71" t="str">
        <f t="shared" si="1"/>
        <v>동진쎄미켐</v>
      </c>
      <c r="N22" s="71" t="str">
        <f t="shared" si="2"/>
        <v/>
      </c>
    </row>
    <row r="23" spans="1:14">
      <c r="A23" s="95">
        <v>20</v>
      </c>
      <c r="B23" s="95" t="s">
        <v>1110</v>
      </c>
      <c r="C23" s="92" t="s">
        <v>2347</v>
      </c>
      <c r="D23" s="92">
        <f t="shared" si="0"/>
        <v>0</v>
      </c>
      <c r="E23" s="103" t="str">
        <f t="shared" si="3"/>
        <v>제거</v>
      </c>
      <c r="G23" s="68" t="s">
        <v>964</v>
      </c>
      <c r="H23" s="61" t="s">
        <v>1691</v>
      </c>
      <c r="I23" s="69" t="str">
        <f>+IFERROR((VLOOKUP(H23,분류표!$B$6:$C$235,2,0)),"등록")</f>
        <v>등록</v>
      </c>
      <c r="K23" s="71" t="s">
        <v>34</v>
      </c>
      <c r="L23" s="71" t="s">
        <v>1821</v>
      </c>
      <c r="M23" s="71">
        <f t="shared" si="1"/>
        <v>0</v>
      </c>
      <c r="N23" s="71" t="str">
        <f t="shared" si="2"/>
        <v>NEW</v>
      </c>
    </row>
    <row r="24" spans="1:14">
      <c r="A24" s="95">
        <v>21</v>
      </c>
      <c r="B24" s="95" t="s">
        <v>1098</v>
      </c>
      <c r="C24" s="92" t="s">
        <v>2002</v>
      </c>
      <c r="D24" s="92" t="str">
        <f t="shared" si="0"/>
        <v>에프티이앤이</v>
      </c>
      <c r="E24" s="103" t="str">
        <f t="shared" si="3"/>
        <v/>
      </c>
      <c r="G24" s="68" t="s">
        <v>163</v>
      </c>
      <c r="H24" s="61" t="s">
        <v>2364</v>
      </c>
      <c r="I24" s="69" t="str">
        <f>+IFERROR((VLOOKUP(H24,분류표!$B$6:$C$235,2,0)),"등록")</f>
        <v>등록</v>
      </c>
      <c r="K24" s="71" t="s">
        <v>2448</v>
      </c>
      <c r="L24" s="71" t="s">
        <v>2873</v>
      </c>
      <c r="M24" s="71" t="str">
        <f t="shared" si="1"/>
        <v>액션스퀘어</v>
      </c>
      <c r="N24" s="71" t="str">
        <f t="shared" si="2"/>
        <v/>
      </c>
    </row>
    <row r="25" spans="1:14">
      <c r="A25" s="95">
        <v>22</v>
      </c>
      <c r="B25" s="95" t="s">
        <v>2446</v>
      </c>
      <c r="C25" s="92" t="s">
        <v>2447</v>
      </c>
      <c r="D25" s="92" t="str">
        <f t="shared" si="0"/>
        <v>한솔제지</v>
      </c>
      <c r="E25" s="103" t="str">
        <f t="shared" si="3"/>
        <v/>
      </c>
      <c r="G25" s="68" t="s">
        <v>2739</v>
      </c>
      <c r="H25" s="61" t="s">
        <v>2740</v>
      </c>
      <c r="I25" s="69" t="str">
        <f>+IFERROR((VLOOKUP(H25,분류표!$B$6:$C$235,2,0)),"등록")</f>
        <v>등록</v>
      </c>
      <c r="K25" s="71" t="s">
        <v>2238</v>
      </c>
      <c r="L25" s="71" t="s">
        <v>2239</v>
      </c>
      <c r="M25" s="71" t="str">
        <f t="shared" si="1"/>
        <v>레고켐바이오</v>
      </c>
      <c r="N25" s="71" t="str">
        <f t="shared" si="2"/>
        <v/>
      </c>
    </row>
    <row r="26" spans="1:14">
      <c r="A26" s="95">
        <v>23</v>
      </c>
      <c r="B26" s="95" t="s">
        <v>1450</v>
      </c>
      <c r="C26" s="92" t="s">
        <v>2781</v>
      </c>
      <c r="D26" s="92" t="str">
        <f t="shared" si="0"/>
        <v>지트리비앤티</v>
      </c>
      <c r="E26" s="103" t="str">
        <f t="shared" si="3"/>
        <v/>
      </c>
      <c r="G26" s="68" t="s">
        <v>414</v>
      </c>
      <c r="H26" s="61" t="s">
        <v>1635</v>
      </c>
      <c r="I26" s="69" t="str">
        <f>+IFERROR((VLOOKUP(H26,분류표!$B$6:$C$235,2,0)),"등록")</f>
        <v>등록</v>
      </c>
      <c r="K26" s="71" t="s">
        <v>227</v>
      </c>
      <c r="L26" s="71" t="s">
        <v>1697</v>
      </c>
      <c r="M26" s="71">
        <f t="shared" si="1"/>
        <v>0</v>
      </c>
      <c r="N26" s="71" t="str">
        <f t="shared" si="2"/>
        <v>NEW</v>
      </c>
    </row>
    <row r="27" spans="1:14">
      <c r="A27" s="95">
        <v>24</v>
      </c>
      <c r="B27" s="95" t="s">
        <v>384</v>
      </c>
      <c r="C27" s="92" t="s">
        <v>2227</v>
      </c>
      <c r="D27" s="92" t="str">
        <f t="shared" si="0"/>
        <v>우리종금</v>
      </c>
      <c r="E27" s="103" t="str">
        <f t="shared" si="3"/>
        <v/>
      </c>
      <c r="G27" s="68" t="s">
        <v>1450</v>
      </c>
      <c r="H27" s="61" t="s">
        <v>2781</v>
      </c>
      <c r="I27" s="69" t="str">
        <f>+IFERROR((VLOOKUP(H27,분류표!$B$6:$C$235,2,0)),"등록")</f>
        <v>등록</v>
      </c>
      <c r="K27" s="71" t="s">
        <v>384</v>
      </c>
      <c r="L27" s="71" t="s">
        <v>2227</v>
      </c>
      <c r="M27" s="71" t="str">
        <f t="shared" si="1"/>
        <v>우리종금</v>
      </c>
      <c r="N27" s="71" t="str">
        <f t="shared" si="2"/>
        <v/>
      </c>
    </row>
    <row r="28" spans="1:14">
      <c r="A28" s="95">
        <v>25</v>
      </c>
      <c r="B28" s="95" t="s">
        <v>254</v>
      </c>
      <c r="C28" s="92" t="s">
        <v>1759</v>
      </c>
      <c r="D28" s="92">
        <f t="shared" si="0"/>
        <v>0</v>
      </c>
      <c r="E28" s="103" t="str">
        <f t="shared" si="3"/>
        <v>제거</v>
      </c>
      <c r="G28" s="68" t="s">
        <v>1098</v>
      </c>
      <c r="H28" s="61" t="s">
        <v>2002</v>
      </c>
      <c r="I28" s="69" t="str">
        <f>+IFERROR((VLOOKUP(H28,분류표!$B$6:$C$235,2,0)),"등록")</f>
        <v>등록</v>
      </c>
      <c r="K28" s="71" t="s">
        <v>412</v>
      </c>
      <c r="L28" s="71" t="s">
        <v>2824</v>
      </c>
      <c r="M28" s="71">
        <f t="shared" si="1"/>
        <v>0</v>
      </c>
      <c r="N28" s="71" t="str">
        <f t="shared" si="2"/>
        <v>NEW</v>
      </c>
    </row>
    <row r="29" spans="1:14">
      <c r="A29" s="95">
        <v>26</v>
      </c>
      <c r="B29" s="95" t="s">
        <v>94</v>
      </c>
      <c r="C29" s="92" t="s">
        <v>1709</v>
      </c>
      <c r="D29" s="92" t="str">
        <f t="shared" si="0"/>
        <v>삼호</v>
      </c>
      <c r="E29" s="103" t="str">
        <f t="shared" si="3"/>
        <v/>
      </c>
      <c r="G29" s="68" t="s">
        <v>141</v>
      </c>
      <c r="H29" s="61" t="s">
        <v>1729</v>
      </c>
      <c r="I29" s="69" t="str">
        <f>+IFERROR((VLOOKUP(H29,분류표!$B$6:$C$235,2,0)),"등록")</f>
        <v>등록</v>
      </c>
      <c r="K29" s="71" t="s">
        <v>2191</v>
      </c>
      <c r="L29" s="71" t="s">
        <v>2192</v>
      </c>
      <c r="M29" s="71" t="str">
        <f t="shared" si="1"/>
        <v>AJ렌터카</v>
      </c>
      <c r="N29" s="71" t="str">
        <f t="shared" si="2"/>
        <v/>
      </c>
    </row>
    <row r="30" spans="1:14">
      <c r="A30" s="95">
        <v>27</v>
      </c>
      <c r="B30" s="95" t="s">
        <v>2469</v>
      </c>
      <c r="C30" s="92" t="s">
        <v>2470</v>
      </c>
      <c r="D30" s="92" t="str">
        <f t="shared" si="0"/>
        <v>우리산업</v>
      </c>
      <c r="E30" s="103" t="str">
        <f t="shared" si="3"/>
        <v/>
      </c>
      <c r="G30" s="68" t="s">
        <v>131</v>
      </c>
      <c r="H30" s="61" t="s">
        <v>1731</v>
      </c>
      <c r="I30" s="69" t="str">
        <f>+IFERROR((VLOOKUP(H30,분류표!$B$6:$C$235,2,0)),"등록")</f>
        <v>등록</v>
      </c>
      <c r="K30" s="71" t="s">
        <v>2469</v>
      </c>
      <c r="L30" s="71" t="s">
        <v>2470</v>
      </c>
      <c r="M30" s="71" t="str">
        <f t="shared" si="1"/>
        <v>우리산업</v>
      </c>
      <c r="N30" s="71" t="str">
        <f t="shared" si="2"/>
        <v/>
      </c>
    </row>
    <row r="31" spans="1:14">
      <c r="A31" s="95">
        <v>28</v>
      </c>
      <c r="B31" s="95" t="s">
        <v>2191</v>
      </c>
      <c r="C31" s="92" t="s">
        <v>2192</v>
      </c>
      <c r="D31" s="92" t="str">
        <f t="shared" si="0"/>
        <v>AJ렌터카</v>
      </c>
      <c r="E31" s="103" t="str">
        <f t="shared" si="3"/>
        <v/>
      </c>
      <c r="G31" s="68" t="s">
        <v>2446</v>
      </c>
      <c r="H31" s="61" t="s">
        <v>2447</v>
      </c>
      <c r="I31" s="69" t="str">
        <f>+IFERROR((VLOOKUP(H31,분류표!$B$6:$C$235,2,0)),"등록")</f>
        <v>등록</v>
      </c>
      <c r="K31" s="71" t="s">
        <v>94</v>
      </c>
      <c r="L31" s="71" t="s">
        <v>1709</v>
      </c>
      <c r="M31" s="71" t="str">
        <f t="shared" si="1"/>
        <v>삼호</v>
      </c>
      <c r="N31" s="71" t="str">
        <f t="shared" si="2"/>
        <v/>
      </c>
    </row>
    <row r="32" spans="1:14">
      <c r="A32" s="95">
        <v>29</v>
      </c>
      <c r="B32" s="95" t="s">
        <v>238</v>
      </c>
      <c r="C32" s="92" t="s">
        <v>1756</v>
      </c>
      <c r="D32" s="92" t="str">
        <f t="shared" si="0"/>
        <v>동진쎄미켐</v>
      </c>
      <c r="E32" s="103" t="str">
        <f t="shared" si="3"/>
        <v/>
      </c>
      <c r="G32" s="68" t="s">
        <v>1377</v>
      </c>
      <c r="H32" s="61" t="s">
        <v>1627</v>
      </c>
      <c r="I32" s="69" t="str">
        <f>+IFERROR((VLOOKUP(H32,분류표!$B$6:$C$235,2,0)),"등록")</f>
        <v>제외</v>
      </c>
      <c r="K32" s="71" t="s">
        <v>1359</v>
      </c>
      <c r="L32" s="71" t="s">
        <v>2889</v>
      </c>
      <c r="M32" s="71">
        <f t="shared" si="1"/>
        <v>0</v>
      </c>
      <c r="N32" s="71" t="str">
        <f t="shared" si="2"/>
        <v>NEW</v>
      </c>
    </row>
    <row r="33" spans="1:14">
      <c r="A33" s="95">
        <v>30</v>
      </c>
      <c r="B33" s="95" t="s">
        <v>2238</v>
      </c>
      <c r="C33" s="92" t="s">
        <v>2239</v>
      </c>
      <c r="D33" s="92" t="str">
        <f t="shared" si="0"/>
        <v>레고켐바이오</v>
      </c>
      <c r="E33" s="103" t="str">
        <f t="shared" si="3"/>
        <v/>
      </c>
      <c r="G33" s="68" t="s">
        <v>2452</v>
      </c>
      <c r="H33" s="61" t="s">
        <v>2453</v>
      </c>
      <c r="I33" s="69" t="str">
        <f>+IFERROR((VLOOKUP(H33,분류표!$B$6:$C$235,2,0)),"등록")</f>
        <v>등록</v>
      </c>
      <c r="K33" s="71" t="s">
        <v>617</v>
      </c>
      <c r="L33" s="71" t="s">
        <v>1900</v>
      </c>
      <c r="M33" s="71" t="str">
        <f t="shared" si="1"/>
        <v>미래산업</v>
      </c>
      <c r="N33" s="71" t="str">
        <f t="shared" si="2"/>
        <v/>
      </c>
    </row>
    <row r="34" spans="1:14">
      <c r="A34" s="95">
        <v>31</v>
      </c>
      <c r="B34" s="95" t="s">
        <v>617</v>
      </c>
      <c r="C34" s="92" t="s">
        <v>1900</v>
      </c>
      <c r="D34" s="92" t="str">
        <f t="shared" si="0"/>
        <v>미래산업</v>
      </c>
      <c r="E34" s="103" t="str">
        <f t="shared" si="3"/>
        <v/>
      </c>
      <c r="G34" s="68" t="s">
        <v>428</v>
      </c>
      <c r="H34" s="61" t="s">
        <v>1682</v>
      </c>
      <c r="I34" s="69" t="str">
        <f>+IFERROR((VLOOKUP(H34,분류표!$B$6:$C$235,2,0)),"등록")</f>
        <v>등록</v>
      </c>
      <c r="K34" s="71" t="s">
        <v>2139</v>
      </c>
      <c r="L34" s="71" t="s">
        <v>2869</v>
      </c>
      <c r="M34" s="71" t="str">
        <f t="shared" si="1"/>
        <v>하림</v>
      </c>
      <c r="N34" s="71" t="str">
        <f t="shared" si="2"/>
        <v/>
      </c>
    </row>
    <row r="35" spans="1:14">
      <c r="A35" s="95">
        <v>32</v>
      </c>
      <c r="B35" s="95" t="s">
        <v>958</v>
      </c>
      <c r="C35" s="92" t="s">
        <v>2217</v>
      </c>
      <c r="D35" s="92" t="str">
        <f t="shared" si="0"/>
        <v>포스코플랜텍</v>
      </c>
      <c r="E35" s="103" t="str">
        <f t="shared" si="3"/>
        <v/>
      </c>
      <c r="G35" s="68" t="s">
        <v>777</v>
      </c>
      <c r="H35" s="61" t="s">
        <v>2380</v>
      </c>
      <c r="I35" s="69" t="str">
        <f>+IFERROR((VLOOKUP(H35,분류표!$B$6:$C$235,2,0)),"등록")</f>
        <v>등록</v>
      </c>
      <c r="K35" s="71" t="s">
        <v>125</v>
      </c>
      <c r="L35" s="71" t="s">
        <v>1897</v>
      </c>
      <c r="M35" s="71" t="str">
        <f t="shared" si="1"/>
        <v>오리엔트바이오</v>
      </c>
      <c r="N35" s="71" t="str">
        <f t="shared" si="2"/>
        <v/>
      </c>
    </row>
    <row r="36" spans="1:14">
      <c r="A36" s="95">
        <v>33</v>
      </c>
      <c r="B36" s="95" t="s">
        <v>146</v>
      </c>
      <c r="C36" s="92" t="s">
        <v>2003</v>
      </c>
      <c r="D36" s="92" t="str">
        <f t="shared" si="0"/>
        <v>코오롱글로벌</v>
      </c>
      <c r="E36" s="103" t="str">
        <f t="shared" si="3"/>
        <v/>
      </c>
      <c r="G36" s="68" t="s">
        <v>238</v>
      </c>
      <c r="H36" s="61" t="s">
        <v>1756</v>
      </c>
      <c r="I36" s="69" t="str">
        <f>+IFERROR((VLOOKUP(H36,분류표!$B$6:$C$235,2,0)),"등록")</f>
        <v>등록</v>
      </c>
      <c r="K36" s="71" t="s">
        <v>971</v>
      </c>
      <c r="L36" s="71" t="s">
        <v>1773</v>
      </c>
      <c r="M36" s="71" t="str">
        <f t="shared" si="1"/>
        <v>에스티큐브</v>
      </c>
      <c r="N36" s="71" t="str">
        <f t="shared" si="2"/>
        <v/>
      </c>
    </row>
    <row r="37" spans="1:14">
      <c r="A37" s="95">
        <v>34</v>
      </c>
      <c r="B37" s="95" t="s">
        <v>2139</v>
      </c>
      <c r="C37" s="92" t="s">
        <v>2869</v>
      </c>
      <c r="D37" s="92" t="str">
        <f t="shared" si="0"/>
        <v>하림</v>
      </c>
      <c r="E37" s="103" t="str">
        <f t="shared" si="3"/>
        <v/>
      </c>
      <c r="G37" s="68" t="s">
        <v>34</v>
      </c>
      <c r="H37" s="61" t="s">
        <v>1821</v>
      </c>
      <c r="I37" s="69" t="str">
        <f>+IFERROR((VLOOKUP(H37,분류표!$B$6:$C$235,2,0)),"등록")</f>
        <v>등록</v>
      </c>
      <c r="K37" s="71" t="s">
        <v>1097</v>
      </c>
      <c r="L37" s="71" t="s">
        <v>2173</v>
      </c>
      <c r="M37" s="71">
        <f t="shared" si="1"/>
        <v>0</v>
      </c>
      <c r="N37" s="71" t="str">
        <f t="shared" si="2"/>
        <v>NEW</v>
      </c>
    </row>
    <row r="38" spans="1:14">
      <c r="A38" s="95">
        <v>35</v>
      </c>
      <c r="B38" s="95" t="s">
        <v>1</v>
      </c>
      <c r="C38" s="92" t="s">
        <v>2337</v>
      </c>
      <c r="D38" s="92" t="str">
        <f t="shared" si="0"/>
        <v>KR모터스</v>
      </c>
      <c r="E38" s="103" t="str">
        <f t="shared" si="3"/>
        <v/>
      </c>
      <c r="G38" s="68" t="s">
        <v>2448</v>
      </c>
      <c r="H38" s="61" t="s">
        <v>2873</v>
      </c>
      <c r="I38" s="69" t="str">
        <f>+IFERROR((VLOOKUP(H38,분류표!$B$6:$C$235,2,0)),"등록")</f>
        <v>등록</v>
      </c>
      <c r="K38" s="71" t="s">
        <v>146</v>
      </c>
      <c r="L38" s="71" t="s">
        <v>2003</v>
      </c>
      <c r="M38" s="71" t="str">
        <f t="shared" si="1"/>
        <v>코오롱글로벌</v>
      </c>
      <c r="N38" s="71" t="str">
        <f t="shared" si="2"/>
        <v/>
      </c>
    </row>
    <row r="39" spans="1:14">
      <c r="A39" s="95">
        <v>36</v>
      </c>
      <c r="B39" s="95" t="s">
        <v>2448</v>
      </c>
      <c r="C39" s="92" t="s">
        <v>2873</v>
      </c>
      <c r="D39" s="92" t="str">
        <f t="shared" si="0"/>
        <v>액션스퀘어</v>
      </c>
      <c r="E39" s="103" t="str">
        <f t="shared" si="3"/>
        <v/>
      </c>
      <c r="G39" s="68" t="s">
        <v>2238</v>
      </c>
      <c r="H39" s="61" t="s">
        <v>2239</v>
      </c>
      <c r="I39" s="69" t="str">
        <f>+IFERROR((VLOOKUP(H39,분류표!$B$6:$C$235,2,0)),"등록")</f>
        <v>등록</v>
      </c>
      <c r="K39" s="71" t="s">
        <v>884</v>
      </c>
      <c r="L39" s="71" t="s">
        <v>2368</v>
      </c>
      <c r="M39" s="71" t="str">
        <f t="shared" si="1"/>
        <v>로켓모바일</v>
      </c>
      <c r="N39" s="71" t="str">
        <f t="shared" si="2"/>
        <v/>
      </c>
    </row>
    <row r="40" spans="1:14">
      <c r="A40" s="95">
        <v>37</v>
      </c>
      <c r="B40" s="95" t="s">
        <v>125</v>
      </c>
      <c r="C40" s="92" t="s">
        <v>1897</v>
      </c>
      <c r="D40" s="92" t="str">
        <f t="shared" si="0"/>
        <v>오리엔트바이오</v>
      </c>
      <c r="E40" s="103" t="str">
        <f t="shared" si="3"/>
        <v/>
      </c>
      <c r="G40" s="68" t="s">
        <v>227</v>
      </c>
      <c r="H40" s="61" t="s">
        <v>1697</v>
      </c>
      <c r="I40" s="69" t="str">
        <f>+IFERROR((VLOOKUP(H40,분류표!$B$6:$C$235,2,0)),"등록")</f>
        <v>등록</v>
      </c>
      <c r="K40" s="71" t="s">
        <v>1</v>
      </c>
      <c r="L40" s="71" t="s">
        <v>2337</v>
      </c>
      <c r="M40" s="71" t="str">
        <f t="shared" si="1"/>
        <v>KR모터스</v>
      </c>
      <c r="N40" s="71" t="str">
        <f t="shared" si="2"/>
        <v/>
      </c>
    </row>
    <row r="41" spans="1:14">
      <c r="A41" s="95">
        <v>38</v>
      </c>
      <c r="B41" s="95" t="s">
        <v>1149</v>
      </c>
      <c r="C41" s="92" t="s">
        <v>1720</v>
      </c>
      <c r="D41" s="92" t="str">
        <f t="shared" si="0"/>
        <v>엔티피아</v>
      </c>
      <c r="E41" s="103" t="str">
        <f t="shared" si="3"/>
        <v/>
      </c>
      <c r="G41" s="68" t="s">
        <v>384</v>
      </c>
      <c r="H41" s="61" t="s">
        <v>2227</v>
      </c>
      <c r="I41" s="69" t="str">
        <f>+IFERROR((VLOOKUP(H41,분류표!$B$6:$C$235,2,0)),"등록")</f>
        <v>등록</v>
      </c>
      <c r="K41" s="71" t="s">
        <v>729</v>
      </c>
      <c r="L41" s="71" t="s">
        <v>1799</v>
      </c>
      <c r="M41" s="71" t="str">
        <f t="shared" si="1"/>
        <v>신세계건설</v>
      </c>
      <c r="N41" s="71" t="str">
        <f t="shared" si="2"/>
        <v/>
      </c>
    </row>
    <row r="42" spans="1:14">
      <c r="A42" s="95">
        <v>39</v>
      </c>
      <c r="B42" s="95" t="s">
        <v>2175</v>
      </c>
      <c r="C42" s="92" t="s">
        <v>2902</v>
      </c>
      <c r="D42" s="92" t="str">
        <f t="shared" si="0"/>
        <v>디지탈옵틱</v>
      </c>
      <c r="E42" s="103" t="str">
        <f t="shared" si="3"/>
        <v/>
      </c>
      <c r="G42" s="68" t="s">
        <v>412</v>
      </c>
      <c r="H42" s="61" t="s">
        <v>2824</v>
      </c>
      <c r="I42" s="69" t="str">
        <f>+IFERROR((VLOOKUP(H42,분류표!$B$6:$C$235,2,0)),"등록")</f>
        <v>등록</v>
      </c>
      <c r="K42" s="71" t="s">
        <v>197</v>
      </c>
      <c r="L42" s="71" t="s">
        <v>1696</v>
      </c>
      <c r="M42" s="71" t="str">
        <f t="shared" si="1"/>
        <v>고려개발</v>
      </c>
      <c r="N42" s="71" t="str">
        <f t="shared" si="2"/>
        <v/>
      </c>
    </row>
    <row r="43" spans="1:14">
      <c r="A43" s="95">
        <v>40</v>
      </c>
      <c r="B43" s="95" t="s">
        <v>1061</v>
      </c>
      <c r="C43" s="92" t="s">
        <v>2392</v>
      </c>
      <c r="D43" s="92">
        <f t="shared" si="0"/>
        <v>0</v>
      </c>
      <c r="E43" s="103" t="str">
        <f t="shared" si="3"/>
        <v>제거</v>
      </c>
      <c r="G43" s="68" t="s">
        <v>2191</v>
      </c>
      <c r="H43" s="61" t="s">
        <v>2192</v>
      </c>
      <c r="I43" s="69" t="str">
        <f>+IFERROR((VLOOKUP(H43,분류표!$B$6:$C$235,2,0)),"등록")</f>
        <v>등록</v>
      </c>
      <c r="K43" s="71" t="s">
        <v>1293</v>
      </c>
      <c r="L43" s="71" t="s">
        <v>1686</v>
      </c>
      <c r="M43" s="71" t="str">
        <f t="shared" si="1"/>
        <v>이수앱지스</v>
      </c>
      <c r="N43" s="71" t="str">
        <f t="shared" si="2"/>
        <v/>
      </c>
    </row>
    <row r="44" spans="1:14">
      <c r="A44" s="95">
        <v>41</v>
      </c>
      <c r="B44" s="95" t="s">
        <v>2456</v>
      </c>
      <c r="C44" s="92" t="s">
        <v>2919</v>
      </c>
      <c r="D44" s="92">
        <f t="shared" si="0"/>
        <v>0</v>
      </c>
      <c r="E44" s="103" t="str">
        <f t="shared" si="3"/>
        <v>제거</v>
      </c>
      <c r="G44" s="68" t="s">
        <v>2469</v>
      </c>
      <c r="H44" s="61" t="s">
        <v>2470</v>
      </c>
      <c r="I44" s="69" t="str">
        <f>+IFERROR((VLOOKUP(H44,분류표!$B$6:$C$235,2,0)),"등록")</f>
        <v>등록</v>
      </c>
      <c r="K44" s="71" t="s">
        <v>935</v>
      </c>
      <c r="L44" s="71" t="s">
        <v>2248</v>
      </c>
      <c r="M44" s="71" t="str">
        <f t="shared" si="1"/>
        <v>셀루메드</v>
      </c>
      <c r="N44" s="71" t="str">
        <f t="shared" si="2"/>
        <v/>
      </c>
    </row>
    <row r="45" spans="1:14">
      <c r="A45" s="95">
        <v>42</v>
      </c>
      <c r="B45" s="95" t="s">
        <v>1505</v>
      </c>
      <c r="C45" s="92" t="s">
        <v>2930</v>
      </c>
      <c r="D45" s="92">
        <f t="shared" si="0"/>
        <v>0</v>
      </c>
      <c r="E45" s="103" t="str">
        <f t="shared" si="3"/>
        <v>제거</v>
      </c>
      <c r="G45" s="68" t="s">
        <v>94</v>
      </c>
      <c r="H45" s="61" t="s">
        <v>1709</v>
      </c>
      <c r="I45" s="69" t="str">
        <f>+IFERROR((VLOOKUP(H45,분류표!$B$6:$C$235,2,0)),"등록")</f>
        <v>등록</v>
      </c>
      <c r="K45" s="71" t="s">
        <v>225</v>
      </c>
      <c r="L45" s="71" t="s">
        <v>1694</v>
      </c>
      <c r="M45" s="71" t="str">
        <f t="shared" si="1"/>
        <v>한신공영</v>
      </c>
      <c r="N45" s="71" t="str">
        <f t="shared" si="2"/>
        <v/>
      </c>
    </row>
    <row r="46" spans="1:14">
      <c r="A46" s="95">
        <v>43</v>
      </c>
      <c r="B46" s="95" t="s">
        <v>225</v>
      </c>
      <c r="C46" s="92" t="s">
        <v>1694</v>
      </c>
      <c r="D46" s="92" t="str">
        <f t="shared" si="0"/>
        <v>한신공영</v>
      </c>
      <c r="E46" s="103" t="str">
        <f t="shared" si="3"/>
        <v/>
      </c>
      <c r="G46" s="68" t="s">
        <v>1359</v>
      </c>
      <c r="H46" s="61" t="s">
        <v>2889</v>
      </c>
      <c r="I46" s="69" t="str">
        <f>+IFERROR((VLOOKUP(H46,분류표!$B$6:$C$235,2,0)),"등록")</f>
        <v>등록</v>
      </c>
      <c r="K46" s="71" t="s">
        <v>2459</v>
      </c>
      <c r="L46" s="71" t="s">
        <v>1996</v>
      </c>
      <c r="M46" s="71" t="str">
        <f t="shared" si="1"/>
        <v>심텍</v>
      </c>
      <c r="N46" s="71" t="str">
        <f t="shared" si="2"/>
        <v/>
      </c>
    </row>
    <row r="47" spans="1:14">
      <c r="A47" s="95">
        <v>44</v>
      </c>
      <c r="B47" s="95" t="s">
        <v>791</v>
      </c>
      <c r="C47" s="92" t="s">
        <v>2406</v>
      </c>
      <c r="D47" s="92">
        <f t="shared" si="0"/>
        <v>0</v>
      </c>
      <c r="E47" s="103" t="str">
        <f t="shared" si="3"/>
        <v>제거</v>
      </c>
      <c r="G47" s="68" t="s">
        <v>617</v>
      </c>
      <c r="H47" s="61" t="s">
        <v>1900</v>
      </c>
      <c r="I47" s="69" t="str">
        <f>+IFERROR((VLOOKUP(H47,분류표!$B$6:$C$235,2,0)),"등록")</f>
        <v>등록</v>
      </c>
      <c r="K47" s="71" t="s">
        <v>960</v>
      </c>
      <c r="L47" s="71" t="s">
        <v>2962</v>
      </c>
      <c r="M47" s="71">
        <f t="shared" si="1"/>
        <v>0</v>
      </c>
      <c r="N47" s="71" t="str">
        <f t="shared" si="2"/>
        <v>NEW</v>
      </c>
    </row>
    <row r="48" spans="1:14">
      <c r="A48" s="95">
        <v>45</v>
      </c>
      <c r="B48" s="95" t="s">
        <v>1167</v>
      </c>
      <c r="C48" s="92" t="s">
        <v>2949</v>
      </c>
      <c r="D48" s="92">
        <f t="shared" si="0"/>
        <v>0</v>
      </c>
      <c r="E48" s="103" t="str">
        <f t="shared" si="3"/>
        <v>제거</v>
      </c>
      <c r="G48" s="68" t="s">
        <v>2139</v>
      </c>
      <c r="H48" s="61" t="s">
        <v>2869</v>
      </c>
      <c r="I48" s="69" t="str">
        <f>+IFERROR((VLOOKUP(H48,분류표!$B$6:$C$235,2,0)),"등록")</f>
        <v>등록</v>
      </c>
      <c r="K48" s="71" t="s">
        <v>986</v>
      </c>
      <c r="L48" s="71" t="s">
        <v>1936</v>
      </c>
      <c r="M48" s="71">
        <f t="shared" si="1"/>
        <v>0</v>
      </c>
      <c r="N48" s="71" t="str">
        <f t="shared" si="2"/>
        <v>NEW</v>
      </c>
    </row>
    <row r="49" spans="1:14">
      <c r="A49" s="95">
        <v>46</v>
      </c>
      <c r="B49" s="95" t="s">
        <v>749</v>
      </c>
      <c r="C49" s="92" t="s">
        <v>2339</v>
      </c>
      <c r="D49" s="92" t="str">
        <f t="shared" si="0"/>
        <v>바른손이앤에이</v>
      </c>
      <c r="E49" s="103" t="str">
        <f t="shared" si="3"/>
        <v/>
      </c>
      <c r="G49" s="68" t="s">
        <v>125</v>
      </c>
      <c r="H49" s="61" t="s">
        <v>1897</v>
      </c>
      <c r="I49" s="69" t="str">
        <f>+IFERROR((VLOOKUP(H49,분류표!$B$6:$C$235,2,0)),"등록")</f>
        <v>등록</v>
      </c>
      <c r="K49" s="71" t="s">
        <v>749</v>
      </c>
      <c r="L49" s="71" t="s">
        <v>2339</v>
      </c>
      <c r="M49" s="71" t="str">
        <f t="shared" si="1"/>
        <v>바른손이앤에이</v>
      </c>
      <c r="N49" s="71" t="str">
        <f t="shared" si="2"/>
        <v/>
      </c>
    </row>
    <row r="50" spans="1:14">
      <c r="A50" s="95">
        <v>47</v>
      </c>
      <c r="B50" s="95" t="s">
        <v>957</v>
      </c>
      <c r="C50" s="92" t="s">
        <v>2407</v>
      </c>
      <c r="D50" s="92" t="str">
        <f t="shared" si="0"/>
        <v>썬코어</v>
      </c>
      <c r="E50" s="103" t="str">
        <f t="shared" si="3"/>
        <v/>
      </c>
      <c r="G50" s="68" t="s">
        <v>2064</v>
      </c>
      <c r="H50" s="61" t="s">
        <v>2065</v>
      </c>
      <c r="I50" s="69" t="str">
        <f>+IFERROR((VLOOKUP(H50,분류표!$B$6:$C$235,2,0)),"등록")</f>
        <v>제외</v>
      </c>
      <c r="K50" s="71" t="s">
        <v>290</v>
      </c>
      <c r="L50" s="71" t="s">
        <v>2405</v>
      </c>
      <c r="M50" s="71" t="str">
        <f t="shared" si="1"/>
        <v>인스코비</v>
      </c>
      <c r="N50" s="71" t="str">
        <f t="shared" si="2"/>
        <v/>
      </c>
    </row>
    <row r="51" spans="1:14">
      <c r="A51" s="95">
        <v>48</v>
      </c>
      <c r="B51" s="95" t="s">
        <v>288</v>
      </c>
      <c r="C51" s="92" t="s">
        <v>1700</v>
      </c>
      <c r="D51" s="92" t="str">
        <f t="shared" si="0"/>
        <v>현대시멘트</v>
      </c>
      <c r="E51" s="103" t="str">
        <f t="shared" si="3"/>
        <v/>
      </c>
      <c r="G51" s="68" t="s">
        <v>971</v>
      </c>
      <c r="H51" s="61" t="s">
        <v>1773</v>
      </c>
      <c r="I51" s="69" t="str">
        <f>+IFERROR((VLOOKUP(H51,분류표!$B$6:$C$235,2,0)),"등록")</f>
        <v>등록</v>
      </c>
      <c r="K51" s="71" t="s">
        <v>958</v>
      </c>
      <c r="L51" s="71" t="s">
        <v>2217</v>
      </c>
      <c r="M51" s="71" t="str">
        <f t="shared" si="1"/>
        <v>포스코플랜텍</v>
      </c>
      <c r="N51" s="71" t="str">
        <f t="shared" si="2"/>
        <v/>
      </c>
    </row>
    <row r="52" spans="1:14">
      <c r="A52" s="95">
        <v>49</v>
      </c>
      <c r="B52" s="95" t="s">
        <v>1293</v>
      </c>
      <c r="C52" s="92" t="s">
        <v>1686</v>
      </c>
      <c r="D52" s="92" t="str">
        <f t="shared" si="0"/>
        <v>이수앱지스</v>
      </c>
      <c r="E52" s="103" t="str">
        <f t="shared" si="3"/>
        <v/>
      </c>
      <c r="G52" s="68" t="s">
        <v>1097</v>
      </c>
      <c r="H52" s="61" t="s">
        <v>2173</v>
      </c>
      <c r="I52" s="69" t="str">
        <f>+IFERROR((VLOOKUP(H52,분류표!$B$6:$C$235,2,0)),"등록")</f>
        <v>등록</v>
      </c>
      <c r="K52" s="71" t="s">
        <v>1332</v>
      </c>
      <c r="L52" s="71" t="s">
        <v>1898</v>
      </c>
      <c r="M52" s="71">
        <f t="shared" si="1"/>
        <v>0</v>
      </c>
      <c r="N52" s="71" t="str">
        <f t="shared" si="2"/>
        <v>NEW</v>
      </c>
    </row>
    <row r="53" spans="1:14">
      <c r="A53" s="95">
        <v>50</v>
      </c>
      <c r="B53" s="95" t="s">
        <v>753</v>
      </c>
      <c r="C53" s="92" t="s">
        <v>1692</v>
      </c>
      <c r="D53" s="92">
        <f t="shared" si="0"/>
        <v>0</v>
      </c>
      <c r="E53" s="103" t="str">
        <f t="shared" si="3"/>
        <v>제거</v>
      </c>
      <c r="G53" s="68" t="s">
        <v>1275</v>
      </c>
      <c r="H53" s="61" t="s">
        <v>1657</v>
      </c>
      <c r="I53" s="69" t="str">
        <f>+IFERROR((VLOOKUP(H53,분류표!$B$6:$C$235,2,0)),"등록")</f>
        <v>제외</v>
      </c>
      <c r="K53" s="71" t="s">
        <v>957</v>
      </c>
      <c r="L53" s="71" t="s">
        <v>2407</v>
      </c>
      <c r="M53" s="71" t="str">
        <f t="shared" si="1"/>
        <v>썬코어</v>
      </c>
      <c r="N53" s="71" t="str">
        <f t="shared" si="2"/>
        <v/>
      </c>
    </row>
    <row r="54" spans="1:14">
      <c r="A54" s="95">
        <v>51</v>
      </c>
      <c r="B54" s="95" t="s">
        <v>729</v>
      </c>
      <c r="C54" s="92" t="s">
        <v>1799</v>
      </c>
      <c r="D54" s="92" t="str">
        <f t="shared" si="0"/>
        <v>신세계건설</v>
      </c>
      <c r="E54" s="103" t="str">
        <f t="shared" si="3"/>
        <v/>
      </c>
      <c r="G54" s="68" t="s">
        <v>146</v>
      </c>
      <c r="H54" s="61" t="s">
        <v>2003</v>
      </c>
      <c r="I54" s="69" t="str">
        <f>+IFERROR((VLOOKUP(H54,분류표!$B$6:$C$235,2,0)),"등록")</f>
        <v>등록</v>
      </c>
      <c r="K54" s="71" t="s">
        <v>288</v>
      </c>
      <c r="L54" s="153" t="s">
        <v>1700</v>
      </c>
      <c r="M54" s="153" t="str">
        <f t="shared" si="1"/>
        <v>현대시멘트</v>
      </c>
      <c r="N54" s="153" t="str">
        <f t="shared" si="2"/>
        <v/>
      </c>
    </row>
    <row r="55" spans="1:14">
      <c r="A55" s="95">
        <v>52</v>
      </c>
      <c r="B55" s="95" t="s">
        <v>671</v>
      </c>
      <c r="C55" s="92" t="s">
        <v>1744</v>
      </c>
      <c r="D55" s="92">
        <f t="shared" si="0"/>
        <v>0</v>
      </c>
      <c r="E55" s="103" t="str">
        <f t="shared" si="3"/>
        <v>제거</v>
      </c>
      <c r="G55" s="68" t="s">
        <v>884</v>
      </c>
      <c r="H55" s="61" t="s">
        <v>2368</v>
      </c>
      <c r="I55" s="69" t="str">
        <f>+IFERROR((VLOOKUP(H55,분류표!$B$6:$C$235,2,0)),"등록")</f>
        <v>등록</v>
      </c>
      <c r="K55" s="71" t="s">
        <v>2084</v>
      </c>
      <c r="L55" s="71" t="s">
        <v>2085</v>
      </c>
      <c r="M55" s="71" t="str">
        <f t="shared" si="1"/>
        <v>넥솔론</v>
      </c>
      <c r="N55" s="71" t="str">
        <f t="shared" si="2"/>
        <v/>
      </c>
    </row>
    <row r="56" spans="1:14">
      <c r="A56" s="95">
        <v>53</v>
      </c>
      <c r="B56" s="95" t="s">
        <v>835</v>
      </c>
      <c r="C56" s="92" t="s">
        <v>2007</v>
      </c>
      <c r="D56" s="92">
        <f t="shared" si="0"/>
        <v>0</v>
      </c>
      <c r="E56" s="103" t="str">
        <f t="shared" si="3"/>
        <v>제거</v>
      </c>
      <c r="G56" s="68" t="s">
        <v>1</v>
      </c>
      <c r="H56" s="61" t="s">
        <v>2337</v>
      </c>
      <c r="I56" s="69" t="str">
        <f>+IFERROR((VLOOKUP(H56,분류표!$B$6:$C$235,2,0)),"등록")</f>
        <v>등록</v>
      </c>
      <c r="K56" s="71" t="s">
        <v>1130</v>
      </c>
      <c r="L56" s="71" t="s">
        <v>1958</v>
      </c>
      <c r="M56" s="71">
        <f t="shared" si="1"/>
        <v>0</v>
      </c>
      <c r="N56" s="71" t="str">
        <f t="shared" si="2"/>
        <v>NEW</v>
      </c>
    </row>
    <row r="57" spans="1:14">
      <c r="A57" s="95">
        <v>54</v>
      </c>
      <c r="B57" s="95" t="s">
        <v>1206</v>
      </c>
      <c r="C57" s="92" t="s">
        <v>1546</v>
      </c>
      <c r="D57" s="92" t="str">
        <f t="shared" si="0"/>
        <v>STX엔진</v>
      </c>
      <c r="E57" s="103" t="str">
        <f t="shared" si="3"/>
        <v/>
      </c>
      <c r="G57" s="68" t="s">
        <v>729</v>
      </c>
      <c r="H57" s="61" t="s">
        <v>1799</v>
      </c>
      <c r="I57" s="69" t="str">
        <f>+IFERROR((VLOOKUP(H57,분류표!$B$6:$C$235,2,0)),"등록")</f>
        <v>등록</v>
      </c>
      <c r="K57" s="71" t="s">
        <v>2509</v>
      </c>
      <c r="L57" s="71" t="s">
        <v>3652</v>
      </c>
      <c r="M57" s="71" t="str">
        <f t="shared" si="1"/>
        <v>심엔터테인먼트</v>
      </c>
      <c r="N57" s="71" t="str">
        <f t="shared" si="2"/>
        <v/>
      </c>
    </row>
    <row r="58" spans="1:14">
      <c r="A58" s="95">
        <v>55</v>
      </c>
      <c r="B58" s="95" t="s">
        <v>328</v>
      </c>
      <c r="C58" s="92" t="s">
        <v>2010</v>
      </c>
      <c r="D58" s="92">
        <f t="shared" si="0"/>
        <v>0</v>
      </c>
      <c r="E58" s="103" t="str">
        <f t="shared" si="3"/>
        <v>제거</v>
      </c>
      <c r="G58" s="68" t="s">
        <v>197</v>
      </c>
      <c r="H58" s="61" t="s">
        <v>1696</v>
      </c>
      <c r="I58" s="69" t="str">
        <f>+IFERROR((VLOOKUP(H58,분류표!$B$6:$C$235,2,0)),"등록")</f>
        <v>등록</v>
      </c>
      <c r="K58" s="71" t="s">
        <v>1206</v>
      </c>
      <c r="L58" s="71" t="s">
        <v>1546</v>
      </c>
      <c r="M58" s="71" t="str">
        <f t="shared" si="1"/>
        <v>STX엔진</v>
      </c>
      <c r="N58" s="71" t="str">
        <f t="shared" si="2"/>
        <v/>
      </c>
    </row>
    <row r="59" spans="1:14">
      <c r="A59" s="95">
        <v>56</v>
      </c>
      <c r="B59" s="95" t="s">
        <v>432</v>
      </c>
      <c r="C59" s="92" t="s">
        <v>1847</v>
      </c>
      <c r="D59" s="92" t="str">
        <f t="shared" si="0"/>
        <v>신성솔라에너지</v>
      </c>
      <c r="E59" s="103" t="str">
        <f t="shared" si="3"/>
        <v/>
      </c>
      <c r="G59" s="68" t="s">
        <v>1293</v>
      </c>
      <c r="H59" s="61" t="s">
        <v>1686</v>
      </c>
      <c r="I59" s="69" t="str">
        <f>+IFERROR((VLOOKUP(H59,분류표!$B$6:$C$235,2,0)),"등록")</f>
        <v>등록</v>
      </c>
      <c r="K59" s="71" t="s">
        <v>683</v>
      </c>
      <c r="L59" s="71" t="s">
        <v>1687</v>
      </c>
      <c r="M59" s="71" t="str">
        <f t="shared" si="1"/>
        <v>케이엠더블유</v>
      </c>
      <c r="N59" s="71" t="str">
        <f t="shared" si="2"/>
        <v/>
      </c>
    </row>
    <row r="60" spans="1:14">
      <c r="A60" s="95">
        <v>57</v>
      </c>
      <c r="B60" s="95" t="s">
        <v>156</v>
      </c>
      <c r="C60" s="92" t="s">
        <v>1698</v>
      </c>
      <c r="D60" s="92" t="str">
        <f t="shared" si="0"/>
        <v>흥아해운</v>
      </c>
      <c r="E60" s="103" t="str">
        <f t="shared" si="3"/>
        <v/>
      </c>
      <c r="G60" s="68" t="s">
        <v>935</v>
      </c>
      <c r="H60" s="61" t="s">
        <v>2248</v>
      </c>
      <c r="I60" s="69" t="str">
        <f>+IFERROR((VLOOKUP(H60,분류표!$B$6:$C$235,2,0)),"등록")</f>
        <v>등록</v>
      </c>
      <c r="K60" s="71" t="s">
        <v>2075</v>
      </c>
      <c r="L60" s="71" t="s">
        <v>2388</v>
      </c>
      <c r="M60" s="71" t="str">
        <f t="shared" si="1"/>
        <v>씨그널엔터테인먼트그룹</v>
      </c>
      <c r="N60" s="71" t="str">
        <f t="shared" si="2"/>
        <v/>
      </c>
    </row>
    <row r="61" spans="1:14">
      <c r="A61" s="95">
        <v>58</v>
      </c>
      <c r="B61" s="95" t="s">
        <v>993</v>
      </c>
      <c r="C61" s="92" t="s">
        <v>1933</v>
      </c>
      <c r="D61" s="92" t="str">
        <f t="shared" si="0"/>
        <v>소리바다</v>
      </c>
      <c r="E61" s="103" t="str">
        <f t="shared" si="3"/>
        <v/>
      </c>
      <c r="G61" s="68" t="s">
        <v>225</v>
      </c>
      <c r="H61" s="61" t="s">
        <v>1694</v>
      </c>
      <c r="I61" s="69" t="str">
        <f>+IFERROR((VLOOKUP(H61,분류표!$B$6:$C$235,2,0)),"등록")</f>
        <v>등록</v>
      </c>
      <c r="K61" s="71" t="s">
        <v>1120</v>
      </c>
      <c r="L61" s="71" t="s">
        <v>1786</v>
      </c>
      <c r="M61" s="71">
        <f t="shared" si="1"/>
        <v>0</v>
      </c>
      <c r="N61" s="71" t="str">
        <f t="shared" si="2"/>
        <v>NEW</v>
      </c>
    </row>
    <row r="62" spans="1:14">
      <c r="A62" s="95">
        <v>59</v>
      </c>
      <c r="B62" s="95" t="s">
        <v>1001</v>
      </c>
      <c r="C62" s="92" t="s">
        <v>1800</v>
      </c>
      <c r="D62" s="92" t="str">
        <f t="shared" si="0"/>
        <v>한국테크놀로지</v>
      </c>
      <c r="E62" s="103" t="str">
        <f t="shared" si="3"/>
        <v/>
      </c>
      <c r="G62" s="68" t="s">
        <v>2459</v>
      </c>
      <c r="H62" s="61" t="s">
        <v>1996</v>
      </c>
      <c r="I62" s="69" t="str">
        <f>+IFERROR((VLOOKUP(H62,분류표!$B$6:$C$235,2,0)),"등록")</f>
        <v>등록</v>
      </c>
      <c r="K62" s="71" t="s">
        <v>2450</v>
      </c>
      <c r="L62" s="71" t="s">
        <v>3063</v>
      </c>
      <c r="M62" s="71" t="str">
        <f t="shared" ref="M62:M125" si="4">+IFERROR((VLOOKUP(L62,$C$4:$C$304,1,0)),0)</f>
        <v>파티게임즈</v>
      </c>
      <c r="N62" s="71" t="str">
        <f t="shared" ref="N62:N125" si="5">+IF(M62=0,"NEW","")</f>
        <v/>
      </c>
    </row>
    <row r="63" spans="1:14">
      <c r="A63" s="95">
        <v>60</v>
      </c>
      <c r="B63" s="95" t="s">
        <v>2084</v>
      </c>
      <c r="C63" s="92" t="s">
        <v>2085</v>
      </c>
      <c r="D63" s="92" t="str">
        <f t="shared" si="0"/>
        <v>넥솔론</v>
      </c>
      <c r="E63" s="103" t="str">
        <f t="shared" si="3"/>
        <v/>
      </c>
      <c r="G63" s="68" t="s">
        <v>960</v>
      </c>
      <c r="H63" s="61" t="s">
        <v>2962</v>
      </c>
      <c r="I63" s="69" t="str">
        <f>+IFERROR((VLOOKUP(H63,분류표!$B$6:$C$235,2,0)),"등록")</f>
        <v>등록</v>
      </c>
      <c r="K63" s="71" t="s">
        <v>432</v>
      </c>
      <c r="L63" s="71" t="s">
        <v>1847</v>
      </c>
      <c r="M63" s="71" t="str">
        <f t="shared" si="4"/>
        <v>신성솔라에너지</v>
      </c>
      <c r="N63" s="71" t="str">
        <f t="shared" si="5"/>
        <v/>
      </c>
    </row>
    <row r="64" spans="1:14">
      <c r="A64" s="95">
        <v>61</v>
      </c>
      <c r="B64" s="95" t="s">
        <v>909</v>
      </c>
      <c r="C64" s="92" t="s">
        <v>2001</v>
      </c>
      <c r="D64" s="92" t="str">
        <f t="shared" si="0"/>
        <v>파나진</v>
      </c>
      <c r="E64" s="103" t="str">
        <f t="shared" si="3"/>
        <v/>
      </c>
      <c r="G64" s="68" t="s">
        <v>986</v>
      </c>
      <c r="H64" s="61" t="s">
        <v>1936</v>
      </c>
      <c r="I64" s="69" t="str">
        <f>+IFERROR((VLOOKUP(H64,분류표!$B$6:$C$235,2,0)),"등록")</f>
        <v>등록</v>
      </c>
      <c r="K64" s="71" t="s">
        <v>2175</v>
      </c>
      <c r="L64" s="71" t="s">
        <v>2902</v>
      </c>
      <c r="M64" s="71" t="str">
        <f t="shared" si="4"/>
        <v>디지탈옵틱</v>
      </c>
      <c r="N64" s="71" t="str">
        <f t="shared" si="5"/>
        <v/>
      </c>
    </row>
    <row r="65" spans="1:14">
      <c r="A65" s="95">
        <v>62</v>
      </c>
      <c r="B65" s="95" t="s">
        <v>2450</v>
      </c>
      <c r="C65" s="92" t="s">
        <v>3063</v>
      </c>
      <c r="D65" s="92" t="str">
        <f t="shared" si="0"/>
        <v>파티게임즈</v>
      </c>
      <c r="E65" s="103" t="str">
        <f t="shared" si="3"/>
        <v/>
      </c>
      <c r="G65" s="68" t="s">
        <v>749</v>
      </c>
      <c r="H65" s="61" t="s">
        <v>2339</v>
      </c>
      <c r="I65" s="69" t="str">
        <f>+IFERROR((VLOOKUP(H65,분류표!$B$6:$C$235,2,0)),"등록")</f>
        <v>등록</v>
      </c>
      <c r="K65" s="71" t="s">
        <v>1389</v>
      </c>
      <c r="L65" s="71" t="s">
        <v>2240</v>
      </c>
      <c r="M65" s="71" t="str">
        <f t="shared" si="4"/>
        <v>한솔신텍</v>
      </c>
      <c r="N65" s="71" t="str">
        <f t="shared" si="5"/>
        <v/>
      </c>
    </row>
    <row r="66" spans="1:14">
      <c r="A66" s="95">
        <v>63</v>
      </c>
      <c r="B66" s="95" t="s">
        <v>2459</v>
      </c>
      <c r="C66" s="92" t="s">
        <v>1996</v>
      </c>
      <c r="D66" s="92" t="str">
        <f t="shared" si="0"/>
        <v>심텍</v>
      </c>
      <c r="E66" s="103" t="str">
        <f t="shared" si="3"/>
        <v/>
      </c>
      <c r="G66" s="68" t="s">
        <v>290</v>
      </c>
      <c r="H66" s="61" t="s">
        <v>2405</v>
      </c>
      <c r="I66" s="69" t="str">
        <f>+IFERROR((VLOOKUP(H66,분류표!$B$6:$C$235,2,0)),"등록")</f>
        <v>등록</v>
      </c>
      <c r="K66" s="71" t="s">
        <v>1492</v>
      </c>
      <c r="L66" s="71" t="s">
        <v>1815</v>
      </c>
      <c r="M66" s="71" t="str">
        <f t="shared" si="4"/>
        <v>웅진에너지</v>
      </c>
      <c r="N66" s="71" t="str">
        <f t="shared" si="5"/>
        <v/>
      </c>
    </row>
    <row r="67" spans="1:14">
      <c r="A67" s="95">
        <v>64</v>
      </c>
      <c r="B67" s="95" t="s">
        <v>477</v>
      </c>
      <c r="C67" s="92" t="s">
        <v>2234</v>
      </c>
      <c r="D67" s="92" t="str">
        <f t="shared" si="0"/>
        <v>한라</v>
      </c>
      <c r="E67" s="103" t="str">
        <f t="shared" si="3"/>
        <v/>
      </c>
      <c r="G67" s="68" t="s">
        <v>958</v>
      </c>
      <c r="H67" s="61" t="s">
        <v>2217</v>
      </c>
      <c r="I67" s="69" t="str">
        <f>+IFERROR((VLOOKUP(H67,분류표!$B$6:$C$235,2,0)),"등록")</f>
        <v>등록</v>
      </c>
      <c r="K67" s="71" t="s">
        <v>1001</v>
      </c>
      <c r="L67" s="71" t="s">
        <v>1800</v>
      </c>
      <c r="M67" s="71" t="str">
        <f t="shared" si="4"/>
        <v>한국테크놀로지</v>
      </c>
      <c r="N67" s="71" t="str">
        <f t="shared" si="5"/>
        <v/>
      </c>
    </row>
    <row r="68" spans="1:14">
      <c r="A68" s="95">
        <v>65</v>
      </c>
      <c r="B68" s="95" t="s">
        <v>1389</v>
      </c>
      <c r="C68" s="92" t="s">
        <v>2240</v>
      </c>
      <c r="D68" s="92" t="str">
        <f t="shared" ref="D68:D131" si="6">+IFERROR((VLOOKUP(C68,$L$4:$L$295,1,0)),0)</f>
        <v>한솔신텍</v>
      </c>
      <c r="E68" s="103" t="str">
        <f t="shared" si="3"/>
        <v/>
      </c>
      <c r="G68" s="68" t="s">
        <v>1332</v>
      </c>
      <c r="H68" s="61" t="s">
        <v>1898</v>
      </c>
      <c r="I68" s="69" t="str">
        <f>+IFERROR((VLOOKUP(H68,분류표!$B$6:$C$235,2,0)),"등록")</f>
        <v>등록</v>
      </c>
      <c r="K68" s="71" t="s">
        <v>632</v>
      </c>
      <c r="L68" s="71" t="s">
        <v>1939</v>
      </c>
      <c r="M68" s="71" t="str">
        <f t="shared" si="4"/>
        <v>현대정보기술</v>
      </c>
      <c r="N68" s="71" t="str">
        <f t="shared" si="5"/>
        <v/>
      </c>
    </row>
    <row r="69" spans="1:14">
      <c r="A69" s="95">
        <v>66</v>
      </c>
      <c r="B69" s="95" t="s">
        <v>359</v>
      </c>
      <c r="C69" s="92" t="s">
        <v>1856</v>
      </c>
      <c r="D69" s="92" t="str">
        <f t="shared" si="6"/>
        <v>무림페이퍼</v>
      </c>
      <c r="E69" s="103" t="str">
        <f t="shared" ref="E69:E132" si="7">+IF(D69=0,"제거","")</f>
        <v/>
      </c>
      <c r="G69" s="68" t="s">
        <v>957</v>
      </c>
      <c r="H69" s="61" t="s">
        <v>2407</v>
      </c>
      <c r="I69" s="69" t="str">
        <f>+IFERROR((VLOOKUP(H69,분류표!$B$6:$C$235,2,0)),"등록")</f>
        <v>등록</v>
      </c>
      <c r="K69" s="71" t="s">
        <v>331</v>
      </c>
      <c r="L69" s="71" t="s">
        <v>1755</v>
      </c>
      <c r="M69" s="71" t="str">
        <f t="shared" si="4"/>
        <v>동아원</v>
      </c>
      <c r="N69" s="71" t="str">
        <f t="shared" si="5"/>
        <v/>
      </c>
    </row>
    <row r="70" spans="1:14">
      <c r="A70" s="95">
        <v>67</v>
      </c>
      <c r="B70" s="95" t="s">
        <v>864</v>
      </c>
      <c r="C70" s="92" t="s">
        <v>2186</v>
      </c>
      <c r="D70" s="92" t="str">
        <f t="shared" si="6"/>
        <v>라온시큐어</v>
      </c>
      <c r="E70" s="103" t="str">
        <f t="shared" si="7"/>
        <v/>
      </c>
      <c r="G70" s="68" t="s">
        <v>288</v>
      </c>
      <c r="H70" s="61" t="s">
        <v>1700</v>
      </c>
      <c r="I70" s="69" t="str">
        <f>+IFERROR((VLOOKUP(H70,분류표!$B$6:$C$235,2,0)),"등록")</f>
        <v>등록</v>
      </c>
      <c r="K70" s="71" t="s">
        <v>477</v>
      </c>
      <c r="L70" s="71" t="s">
        <v>2234</v>
      </c>
      <c r="M70" s="71" t="str">
        <f t="shared" si="4"/>
        <v>한라</v>
      </c>
      <c r="N70" s="71" t="str">
        <f t="shared" si="5"/>
        <v/>
      </c>
    </row>
    <row r="71" spans="1:14">
      <c r="A71" s="95">
        <v>68</v>
      </c>
      <c r="B71" s="95" t="s">
        <v>2274</v>
      </c>
      <c r="C71" s="92" t="s">
        <v>2275</v>
      </c>
      <c r="D71" s="92" t="str">
        <f t="shared" si="6"/>
        <v>포티스</v>
      </c>
      <c r="E71" s="103" t="str">
        <f t="shared" si="7"/>
        <v/>
      </c>
      <c r="G71" s="68" t="s">
        <v>2084</v>
      </c>
      <c r="H71" s="61" t="s">
        <v>2085</v>
      </c>
      <c r="I71" s="69" t="str">
        <f>+IFERROR((VLOOKUP(H71,분류표!$B$6:$C$235,2,0)),"등록")</f>
        <v>등록</v>
      </c>
      <c r="K71" s="71" t="s">
        <v>909</v>
      </c>
      <c r="L71" s="71" t="s">
        <v>2001</v>
      </c>
      <c r="M71" s="71" t="str">
        <f t="shared" si="4"/>
        <v>파나진</v>
      </c>
      <c r="N71" s="71" t="str">
        <f t="shared" si="5"/>
        <v/>
      </c>
    </row>
    <row r="72" spans="1:14">
      <c r="A72" s="95">
        <v>69</v>
      </c>
      <c r="B72" s="95" t="s">
        <v>2075</v>
      </c>
      <c r="C72" s="92" t="s">
        <v>2388</v>
      </c>
      <c r="D72" s="92" t="str">
        <f t="shared" si="6"/>
        <v>씨그널엔터테인먼트그룹</v>
      </c>
      <c r="E72" s="103" t="str">
        <f t="shared" si="7"/>
        <v/>
      </c>
      <c r="G72" s="68" t="s">
        <v>1130</v>
      </c>
      <c r="H72" s="61" t="s">
        <v>1958</v>
      </c>
      <c r="I72" s="69" t="str">
        <f>+IFERROR((VLOOKUP(H72,분류표!$B$6:$C$235,2,0)),"등록")</f>
        <v>등록</v>
      </c>
      <c r="K72" s="71" t="s">
        <v>359</v>
      </c>
      <c r="L72" s="71" t="s">
        <v>1856</v>
      </c>
      <c r="M72" s="71" t="str">
        <f t="shared" si="4"/>
        <v>무림페이퍼</v>
      </c>
      <c r="N72" s="71" t="str">
        <f t="shared" si="5"/>
        <v/>
      </c>
    </row>
    <row r="73" spans="1:14">
      <c r="A73" s="95">
        <v>70</v>
      </c>
      <c r="B73" s="95" t="s">
        <v>489</v>
      </c>
      <c r="C73" s="92" t="s">
        <v>2348</v>
      </c>
      <c r="D73" s="92" t="str">
        <f t="shared" si="6"/>
        <v>핫텍</v>
      </c>
      <c r="E73" s="103" t="str">
        <f t="shared" si="7"/>
        <v/>
      </c>
      <c r="G73" s="68" t="s">
        <v>2509</v>
      </c>
      <c r="H73" s="61" t="s">
        <v>3652</v>
      </c>
      <c r="I73" s="69" t="str">
        <f>+IFERROR((VLOOKUP(H73,분류표!$B$6:$C$235,2,0)),"등록")</f>
        <v>등록</v>
      </c>
      <c r="K73" s="71" t="s">
        <v>2197</v>
      </c>
      <c r="L73" s="71" t="s">
        <v>2256</v>
      </c>
      <c r="M73" s="71" t="str">
        <f t="shared" si="4"/>
        <v>모다정보통신</v>
      </c>
      <c r="N73" s="71" t="str">
        <f t="shared" si="5"/>
        <v/>
      </c>
    </row>
    <row r="74" spans="1:14">
      <c r="A74" s="95">
        <v>71</v>
      </c>
      <c r="B74" s="95" t="s">
        <v>906</v>
      </c>
      <c r="C74" s="92" t="s">
        <v>1721</v>
      </c>
      <c r="D74" s="92" t="str">
        <f t="shared" si="6"/>
        <v>코다코</v>
      </c>
      <c r="E74" s="103" t="str">
        <f t="shared" si="7"/>
        <v/>
      </c>
      <c r="G74" s="68" t="s">
        <v>1206</v>
      </c>
      <c r="H74" s="61" t="s">
        <v>1546</v>
      </c>
      <c r="I74" s="69" t="str">
        <f>+IFERROR((VLOOKUP(H74,분류표!$B$6:$C$235,2,0)),"등록")</f>
        <v>등록</v>
      </c>
      <c r="K74" s="71" t="s">
        <v>980</v>
      </c>
      <c r="L74" s="71" t="s">
        <v>1861</v>
      </c>
      <c r="M74" s="71">
        <f t="shared" si="4"/>
        <v>0</v>
      </c>
      <c r="N74" s="71" t="str">
        <f t="shared" si="5"/>
        <v>NEW</v>
      </c>
    </row>
    <row r="75" spans="1:14">
      <c r="A75" s="95">
        <v>72</v>
      </c>
      <c r="B75" s="95" t="s">
        <v>1492</v>
      </c>
      <c r="C75" s="92" t="s">
        <v>1815</v>
      </c>
      <c r="D75" s="92" t="str">
        <f t="shared" si="6"/>
        <v>웅진에너지</v>
      </c>
      <c r="E75" s="103" t="str">
        <f t="shared" si="7"/>
        <v/>
      </c>
      <c r="G75" s="68" t="s">
        <v>683</v>
      </c>
      <c r="H75" s="61" t="s">
        <v>1687</v>
      </c>
      <c r="I75" s="69" t="str">
        <f>+IFERROR((VLOOKUP(H75,분류표!$B$6:$C$235,2,0)),"등록")</f>
        <v>등록</v>
      </c>
      <c r="K75" s="71" t="s">
        <v>864</v>
      </c>
      <c r="L75" s="71" t="s">
        <v>2186</v>
      </c>
      <c r="M75" s="71" t="str">
        <f t="shared" si="4"/>
        <v>라온시큐어</v>
      </c>
      <c r="N75" s="71" t="str">
        <f t="shared" si="5"/>
        <v/>
      </c>
    </row>
    <row r="76" spans="1:14">
      <c r="A76" s="95">
        <v>73</v>
      </c>
      <c r="B76" s="95" t="s">
        <v>270</v>
      </c>
      <c r="C76" s="92" t="s">
        <v>1999</v>
      </c>
      <c r="D76" s="92" t="str">
        <f t="shared" si="6"/>
        <v>동부건설</v>
      </c>
      <c r="E76" s="103" t="str">
        <f t="shared" si="7"/>
        <v/>
      </c>
      <c r="G76" s="68" t="s">
        <v>2075</v>
      </c>
      <c r="H76" s="61" t="s">
        <v>2388</v>
      </c>
      <c r="I76" s="69" t="str">
        <f>+IFERROR((VLOOKUP(H76,분류표!$B$6:$C$235,2,0)),"등록")</f>
        <v>등록</v>
      </c>
      <c r="K76" s="71" t="s">
        <v>993</v>
      </c>
      <c r="L76" s="71" t="s">
        <v>1933</v>
      </c>
      <c r="M76" s="71" t="str">
        <f t="shared" si="4"/>
        <v>소리바다</v>
      </c>
      <c r="N76" s="71" t="str">
        <f t="shared" si="5"/>
        <v/>
      </c>
    </row>
    <row r="77" spans="1:14">
      <c r="A77" s="95">
        <v>74</v>
      </c>
      <c r="B77" s="95" t="s">
        <v>1177</v>
      </c>
      <c r="C77" s="92" t="s">
        <v>2236</v>
      </c>
      <c r="D77" s="92" t="str">
        <f t="shared" si="6"/>
        <v>STX중공업</v>
      </c>
      <c r="E77" s="103" t="str">
        <f t="shared" si="7"/>
        <v/>
      </c>
      <c r="G77" s="68" t="s">
        <v>1120</v>
      </c>
      <c r="H77" s="61" t="s">
        <v>1786</v>
      </c>
      <c r="I77" s="69" t="str">
        <f>+IFERROR((VLOOKUP(H77,분류표!$B$6:$C$235,2,0)),"등록")</f>
        <v>등록</v>
      </c>
      <c r="K77" s="71" t="s">
        <v>334</v>
      </c>
      <c r="L77" s="71" t="s">
        <v>3171</v>
      </c>
      <c r="M77" s="71">
        <f t="shared" si="4"/>
        <v>0</v>
      </c>
      <c r="N77" s="71" t="str">
        <f t="shared" si="5"/>
        <v>NEW</v>
      </c>
    </row>
    <row r="78" spans="1:14">
      <c r="A78" s="95">
        <v>75</v>
      </c>
      <c r="B78" s="95" t="s">
        <v>632</v>
      </c>
      <c r="C78" s="92" t="s">
        <v>1939</v>
      </c>
      <c r="D78" s="92" t="str">
        <f t="shared" si="6"/>
        <v>현대정보기술</v>
      </c>
      <c r="E78" s="103" t="str">
        <f t="shared" si="7"/>
        <v/>
      </c>
      <c r="G78" s="68" t="s">
        <v>2450</v>
      </c>
      <c r="H78" s="61" t="s">
        <v>3063</v>
      </c>
      <c r="I78" s="69" t="str">
        <f>+IFERROR((VLOOKUP(H78,분류표!$B$6:$C$235,2,0)),"등록")</f>
        <v>등록</v>
      </c>
      <c r="K78" s="71" t="s">
        <v>48</v>
      </c>
      <c r="L78" s="71" t="s">
        <v>1765</v>
      </c>
      <c r="M78" s="71" t="str">
        <f t="shared" si="4"/>
        <v>페이퍼코리아</v>
      </c>
      <c r="N78" s="71" t="str">
        <f t="shared" si="5"/>
        <v/>
      </c>
    </row>
    <row r="79" spans="1:14">
      <c r="A79" s="95">
        <v>76</v>
      </c>
      <c r="B79" s="95" t="s">
        <v>935</v>
      </c>
      <c r="C79" s="92" t="s">
        <v>2248</v>
      </c>
      <c r="D79" s="92" t="str">
        <f t="shared" si="6"/>
        <v>셀루메드</v>
      </c>
      <c r="E79" s="103" t="str">
        <f t="shared" si="7"/>
        <v/>
      </c>
      <c r="G79" s="68" t="s">
        <v>432</v>
      </c>
      <c r="H79" s="61" t="s">
        <v>1847</v>
      </c>
      <c r="I79" s="69" t="str">
        <f>+IFERROR((VLOOKUP(H79,분류표!$B$6:$C$235,2,0)),"등록")</f>
        <v>등록</v>
      </c>
      <c r="K79" s="71" t="s">
        <v>1149</v>
      </c>
      <c r="L79" s="71" t="s">
        <v>1720</v>
      </c>
      <c r="M79" s="71" t="str">
        <f t="shared" si="4"/>
        <v>엔티피아</v>
      </c>
      <c r="N79" s="71" t="str">
        <f t="shared" si="5"/>
        <v/>
      </c>
    </row>
    <row r="80" spans="1:14">
      <c r="A80" s="95">
        <v>77</v>
      </c>
      <c r="B80" s="95" t="s">
        <v>1408</v>
      </c>
      <c r="C80" s="92" t="s">
        <v>1889</v>
      </c>
      <c r="D80" s="92" t="str">
        <f t="shared" si="6"/>
        <v>조이맥스</v>
      </c>
      <c r="E80" s="103" t="str">
        <f t="shared" si="7"/>
        <v/>
      </c>
      <c r="G80" s="68" t="s">
        <v>2175</v>
      </c>
      <c r="H80" s="61" t="s">
        <v>2902</v>
      </c>
      <c r="I80" s="69" t="str">
        <f>+IFERROR((VLOOKUP(H80,분류표!$B$6:$C$235,2,0)),"등록")</f>
        <v>등록</v>
      </c>
      <c r="K80" s="71" t="s">
        <v>306</v>
      </c>
      <c r="L80" s="71" t="s">
        <v>2263</v>
      </c>
      <c r="M80" s="71" t="str">
        <f t="shared" si="4"/>
        <v>한솔아트원제지</v>
      </c>
      <c r="N80" s="71" t="str">
        <f t="shared" si="5"/>
        <v/>
      </c>
    </row>
    <row r="81" spans="1:14">
      <c r="A81" s="95">
        <v>78</v>
      </c>
      <c r="B81" s="95" t="s">
        <v>976</v>
      </c>
      <c r="C81" s="92" t="s">
        <v>2021</v>
      </c>
      <c r="D81" s="92" t="str">
        <f t="shared" si="6"/>
        <v>트레이스</v>
      </c>
      <c r="E81" s="103" t="str">
        <f t="shared" si="7"/>
        <v/>
      </c>
      <c r="G81" s="68" t="s">
        <v>1389</v>
      </c>
      <c r="H81" s="61" t="s">
        <v>2240</v>
      </c>
      <c r="I81" s="69" t="str">
        <f>+IFERROR((VLOOKUP(H81,분류표!$B$6:$C$235,2,0)),"등록")</f>
        <v>등록</v>
      </c>
      <c r="K81" s="71" t="s">
        <v>270</v>
      </c>
      <c r="L81" s="71" t="s">
        <v>1999</v>
      </c>
      <c r="M81" s="71" t="str">
        <f t="shared" si="4"/>
        <v>동부건설</v>
      </c>
      <c r="N81" s="71" t="str">
        <f t="shared" si="5"/>
        <v/>
      </c>
    </row>
    <row r="82" spans="1:14">
      <c r="A82" s="95">
        <v>79</v>
      </c>
      <c r="B82" s="95" t="s">
        <v>48</v>
      </c>
      <c r="C82" s="92" t="s">
        <v>1765</v>
      </c>
      <c r="D82" s="92" t="str">
        <f t="shared" si="6"/>
        <v>페이퍼코리아</v>
      </c>
      <c r="E82" s="103" t="str">
        <f t="shared" si="7"/>
        <v/>
      </c>
      <c r="G82" s="68" t="s">
        <v>1492</v>
      </c>
      <c r="H82" s="61" t="s">
        <v>1815</v>
      </c>
      <c r="I82" s="69" t="str">
        <f>+IFERROR((VLOOKUP(H82,분류표!$B$6:$C$235,2,0)),"등록")</f>
        <v>등록</v>
      </c>
      <c r="K82" s="71" t="s">
        <v>872</v>
      </c>
      <c r="L82" s="71" t="s">
        <v>1966</v>
      </c>
      <c r="M82" s="71">
        <f t="shared" si="4"/>
        <v>0</v>
      </c>
      <c r="N82" s="71" t="str">
        <f t="shared" si="5"/>
        <v>NEW</v>
      </c>
    </row>
    <row r="83" spans="1:14">
      <c r="A83" s="95">
        <v>80</v>
      </c>
      <c r="B83" s="95" t="s">
        <v>683</v>
      </c>
      <c r="C83" s="92" t="s">
        <v>1687</v>
      </c>
      <c r="D83" s="92" t="str">
        <f t="shared" si="6"/>
        <v>케이엠더블유</v>
      </c>
      <c r="E83" s="103" t="str">
        <f t="shared" si="7"/>
        <v/>
      </c>
      <c r="G83" s="68" t="s">
        <v>1001</v>
      </c>
      <c r="H83" s="61" t="s">
        <v>1800</v>
      </c>
      <c r="I83" s="69" t="str">
        <f>+IFERROR((VLOOKUP(H83,분류표!$B$6:$C$235,2,0)),"등록")</f>
        <v>등록</v>
      </c>
      <c r="K83" s="71" t="s">
        <v>1177</v>
      </c>
      <c r="L83" s="71" t="s">
        <v>2236</v>
      </c>
      <c r="M83" s="71" t="str">
        <f t="shared" si="4"/>
        <v>STX중공업</v>
      </c>
      <c r="N83" s="71" t="str">
        <f t="shared" si="5"/>
        <v/>
      </c>
    </row>
    <row r="84" spans="1:14">
      <c r="A84" s="95">
        <v>81</v>
      </c>
      <c r="B84" s="95" t="s">
        <v>331</v>
      </c>
      <c r="C84" s="92" t="s">
        <v>1755</v>
      </c>
      <c r="D84" s="92" t="str">
        <f t="shared" si="6"/>
        <v>동아원</v>
      </c>
      <c r="E84" s="103" t="str">
        <f t="shared" si="7"/>
        <v/>
      </c>
      <c r="G84" s="68" t="s">
        <v>632</v>
      </c>
      <c r="H84" s="61" t="s">
        <v>1939</v>
      </c>
      <c r="I84" s="69" t="str">
        <f>+IFERROR((VLOOKUP(H84,분류표!$B$6:$C$235,2,0)),"등록")</f>
        <v>등록</v>
      </c>
      <c r="K84" s="71" t="s">
        <v>976</v>
      </c>
      <c r="L84" s="71" t="s">
        <v>2021</v>
      </c>
      <c r="M84" s="71" t="str">
        <f t="shared" si="4"/>
        <v>트레이스</v>
      </c>
      <c r="N84" s="71" t="str">
        <f t="shared" si="5"/>
        <v/>
      </c>
    </row>
    <row r="85" spans="1:14">
      <c r="A85" s="95">
        <v>82</v>
      </c>
      <c r="B85" s="95" t="s">
        <v>742</v>
      </c>
      <c r="C85" s="92" t="s">
        <v>3148</v>
      </c>
      <c r="D85" s="92" t="str">
        <f t="shared" si="6"/>
        <v>에이원앤</v>
      </c>
      <c r="E85" s="103" t="str">
        <f t="shared" si="7"/>
        <v/>
      </c>
      <c r="G85" s="68" t="s">
        <v>331</v>
      </c>
      <c r="H85" s="61" t="s">
        <v>1755</v>
      </c>
      <c r="I85" s="69" t="str">
        <f>+IFERROR((VLOOKUP(H85,분류표!$B$6:$C$235,2,0)),"등록")</f>
        <v>등록</v>
      </c>
      <c r="K85" s="71" t="s">
        <v>871</v>
      </c>
      <c r="L85" s="71" t="s">
        <v>1960</v>
      </c>
      <c r="M85" s="71" t="str">
        <f t="shared" si="4"/>
        <v>팜스웰바이오</v>
      </c>
      <c r="N85" s="71" t="str">
        <f t="shared" si="5"/>
        <v/>
      </c>
    </row>
    <row r="86" spans="1:14">
      <c r="A86" s="95">
        <v>83</v>
      </c>
      <c r="B86" s="95" t="s">
        <v>290</v>
      </c>
      <c r="C86" s="92" t="s">
        <v>2405</v>
      </c>
      <c r="D86" s="92" t="str">
        <f t="shared" si="6"/>
        <v>인스코비</v>
      </c>
      <c r="E86" s="103" t="str">
        <f t="shared" si="7"/>
        <v/>
      </c>
      <c r="G86" s="68" t="s">
        <v>477</v>
      </c>
      <c r="H86" s="61" t="s">
        <v>2234</v>
      </c>
      <c r="I86" s="69" t="str">
        <f>+IFERROR((VLOOKUP(H86,분류표!$B$6:$C$235,2,0)),"등록")</f>
        <v>등록</v>
      </c>
      <c r="K86" s="71" t="s">
        <v>3251</v>
      </c>
      <c r="L86" s="71" t="s">
        <v>3252</v>
      </c>
      <c r="M86" s="71" t="str">
        <f t="shared" si="4"/>
        <v>씨트리</v>
      </c>
      <c r="N86" s="71" t="str">
        <f t="shared" si="5"/>
        <v/>
      </c>
    </row>
    <row r="87" spans="1:14">
      <c r="A87" s="95">
        <v>84</v>
      </c>
      <c r="B87" s="95" t="s">
        <v>970</v>
      </c>
      <c r="C87" s="92" t="s">
        <v>3168</v>
      </c>
      <c r="D87" s="92" t="str">
        <f t="shared" si="6"/>
        <v>휴림스</v>
      </c>
      <c r="E87" s="103" t="str">
        <f t="shared" si="7"/>
        <v/>
      </c>
      <c r="G87" s="68" t="s">
        <v>909</v>
      </c>
      <c r="H87" s="61" t="s">
        <v>2001</v>
      </c>
      <c r="I87" s="69" t="str">
        <f>+IFERROR((VLOOKUP(H87,분류표!$B$6:$C$235,2,0)),"등록")</f>
        <v>등록</v>
      </c>
      <c r="K87" s="71" t="s">
        <v>80</v>
      </c>
      <c r="L87" s="71" t="s">
        <v>1978</v>
      </c>
      <c r="M87" s="71" t="str">
        <f t="shared" si="4"/>
        <v>금양</v>
      </c>
      <c r="N87" s="71" t="str">
        <f t="shared" si="5"/>
        <v/>
      </c>
    </row>
    <row r="88" spans="1:14">
      <c r="A88" s="95">
        <v>85</v>
      </c>
      <c r="B88" s="95" t="s">
        <v>1134</v>
      </c>
      <c r="C88" s="92" t="s">
        <v>2018</v>
      </c>
      <c r="D88" s="92" t="str">
        <f t="shared" si="6"/>
        <v>하이쎌</v>
      </c>
      <c r="E88" s="103" t="str">
        <f t="shared" si="7"/>
        <v/>
      </c>
      <c r="G88" s="68" t="s">
        <v>359</v>
      </c>
      <c r="H88" s="61" t="s">
        <v>1856</v>
      </c>
      <c r="I88" s="69" t="str">
        <f>+IFERROR((VLOOKUP(H88,분류표!$B$6:$C$235,2,0)),"등록")</f>
        <v>등록</v>
      </c>
      <c r="K88" s="71" t="s">
        <v>481</v>
      </c>
      <c r="L88" s="71" t="s">
        <v>1666</v>
      </c>
      <c r="M88" s="71" t="str">
        <f t="shared" si="4"/>
        <v>오리엔탈정공</v>
      </c>
      <c r="N88" s="71" t="str">
        <f t="shared" si="5"/>
        <v/>
      </c>
    </row>
    <row r="89" spans="1:14">
      <c r="A89" s="95">
        <v>86</v>
      </c>
      <c r="B89" s="95" t="s">
        <v>1433</v>
      </c>
      <c r="C89" s="92" t="s">
        <v>1740</v>
      </c>
      <c r="D89" s="92" t="str">
        <f t="shared" si="6"/>
        <v>KGP</v>
      </c>
      <c r="E89" s="103" t="str">
        <f t="shared" si="7"/>
        <v/>
      </c>
      <c r="G89" s="68" t="s">
        <v>2197</v>
      </c>
      <c r="H89" s="61" t="s">
        <v>2256</v>
      </c>
      <c r="I89" s="69" t="str">
        <f>+IFERROR((VLOOKUP(H89,분류표!$B$6:$C$235,2,0)),"등록")</f>
        <v>등록</v>
      </c>
      <c r="K89" s="71" t="s">
        <v>1147</v>
      </c>
      <c r="L89" s="71" t="s">
        <v>2005</v>
      </c>
      <c r="M89" s="71" t="str">
        <f t="shared" si="4"/>
        <v>도이치모터스</v>
      </c>
      <c r="N89" s="71" t="str">
        <f t="shared" si="5"/>
        <v/>
      </c>
    </row>
    <row r="90" spans="1:14">
      <c r="A90" s="95">
        <v>87</v>
      </c>
      <c r="B90" s="95" t="s">
        <v>871</v>
      </c>
      <c r="C90" s="92" t="s">
        <v>1960</v>
      </c>
      <c r="D90" s="92" t="str">
        <f t="shared" si="6"/>
        <v>팜스웰바이오</v>
      </c>
      <c r="E90" s="103" t="str">
        <f t="shared" si="7"/>
        <v/>
      </c>
      <c r="G90" s="68" t="s">
        <v>980</v>
      </c>
      <c r="H90" s="61" t="s">
        <v>1861</v>
      </c>
      <c r="I90" s="69" t="str">
        <f>+IFERROR((VLOOKUP(H90,분류표!$B$6:$C$235,2,0)),"등록")</f>
        <v>등록</v>
      </c>
      <c r="K90" s="71" t="s">
        <v>1123</v>
      </c>
      <c r="L90" s="71" t="s">
        <v>2008</v>
      </c>
      <c r="M90" s="71">
        <f t="shared" si="4"/>
        <v>0</v>
      </c>
      <c r="N90" s="71" t="str">
        <f t="shared" si="5"/>
        <v>NEW</v>
      </c>
    </row>
    <row r="91" spans="1:14">
      <c r="A91" s="95">
        <v>88</v>
      </c>
      <c r="B91" s="95" t="s">
        <v>971</v>
      </c>
      <c r="C91" s="92" t="s">
        <v>1773</v>
      </c>
      <c r="D91" s="92" t="str">
        <f t="shared" si="6"/>
        <v>에스티큐브</v>
      </c>
      <c r="E91" s="103" t="str">
        <f t="shared" si="7"/>
        <v/>
      </c>
      <c r="G91" s="68" t="s">
        <v>864</v>
      </c>
      <c r="H91" s="61" t="s">
        <v>2186</v>
      </c>
      <c r="I91" s="69" t="str">
        <f>+IFERROR((VLOOKUP(H91,분류표!$B$6:$C$235,2,0)),"등록")</f>
        <v>등록</v>
      </c>
      <c r="K91" s="71" t="s">
        <v>1143</v>
      </c>
      <c r="L91" s="71" t="s">
        <v>5737</v>
      </c>
      <c r="M91" s="71">
        <f t="shared" si="4"/>
        <v>0</v>
      </c>
      <c r="N91" s="71" t="str">
        <f t="shared" si="5"/>
        <v>NEW</v>
      </c>
    </row>
    <row r="92" spans="1:14">
      <c r="A92" s="95">
        <v>89</v>
      </c>
      <c r="B92" s="95" t="s">
        <v>642</v>
      </c>
      <c r="C92" s="92" t="s">
        <v>3188</v>
      </c>
      <c r="D92" s="92">
        <f t="shared" si="6"/>
        <v>0</v>
      </c>
      <c r="E92" s="103" t="str">
        <f t="shared" si="7"/>
        <v>제거</v>
      </c>
      <c r="G92" s="68" t="s">
        <v>993</v>
      </c>
      <c r="H92" s="61" t="s">
        <v>1933</v>
      </c>
      <c r="I92" s="69" t="str">
        <f>+IFERROR((VLOOKUP(H92,분류표!$B$6:$C$235,2,0)),"등록")</f>
        <v>등록</v>
      </c>
      <c r="K92" s="71" t="s">
        <v>156</v>
      </c>
      <c r="L92" s="71" t="s">
        <v>1698</v>
      </c>
      <c r="M92" s="71" t="str">
        <f t="shared" si="4"/>
        <v>흥아해운</v>
      </c>
      <c r="N92" s="71" t="str">
        <f t="shared" si="5"/>
        <v/>
      </c>
    </row>
    <row r="93" spans="1:14">
      <c r="A93" s="95">
        <v>90</v>
      </c>
      <c r="B93" s="95" t="s">
        <v>1255</v>
      </c>
      <c r="C93" s="92" t="s">
        <v>1831</v>
      </c>
      <c r="D93" s="92" t="str">
        <f t="shared" si="6"/>
        <v>우리이티아이</v>
      </c>
      <c r="E93" s="103" t="str">
        <f t="shared" si="7"/>
        <v/>
      </c>
      <c r="G93" s="68" t="s">
        <v>334</v>
      </c>
      <c r="H93" s="61" t="s">
        <v>3171</v>
      </c>
      <c r="I93" s="69" t="str">
        <f>+IFERROR((VLOOKUP(H93,분류표!$B$6:$C$235,2,0)),"등록")</f>
        <v>등록</v>
      </c>
      <c r="K93" s="71" t="s">
        <v>906</v>
      </c>
      <c r="L93" s="71" t="s">
        <v>1721</v>
      </c>
      <c r="M93" s="71" t="str">
        <f t="shared" si="4"/>
        <v>코다코</v>
      </c>
      <c r="N93" s="71" t="str">
        <f t="shared" si="5"/>
        <v/>
      </c>
    </row>
    <row r="94" spans="1:14">
      <c r="A94" s="95">
        <v>91</v>
      </c>
      <c r="B94" s="95" t="s">
        <v>2246</v>
      </c>
      <c r="C94" s="92" t="s">
        <v>2381</v>
      </c>
      <c r="D94" s="92" t="str">
        <f t="shared" si="6"/>
        <v>MBK</v>
      </c>
      <c r="E94" s="103" t="str">
        <f t="shared" si="7"/>
        <v/>
      </c>
      <c r="G94" s="68" t="s">
        <v>48</v>
      </c>
      <c r="H94" s="61" t="s">
        <v>1765</v>
      </c>
      <c r="I94" s="69" t="str">
        <f>+IFERROR((VLOOKUP(H94,분류표!$B$6:$C$235,2,0)),"등록")</f>
        <v>등록</v>
      </c>
      <c r="K94" s="71" t="s">
        <v>2301</v>
      </c>
      <c r="L94" s="71" t="s">
        <v>3242</v>
      </c>
      <c r="M94" s="71" t="str">
        <f t="shared" si="4"/>
        <v>기가레인</v>
      </c>
      <c r="N94" s="71" t="str">
        <f t="shared" si="5"/>
        <v/>
      </c>
    </row>
    <row r="95" spans="1:14">
      <c r="A95" s="95">
        <v>92</v>
      </c>
      <c r="B95" s="95" t="s">
        <v>287</v>
      </c>
      <c r="C95" s="92" t="s">
        <v>1615</v>
      </c>
      <c r="D95" s="92">
        <f t="shared" si="6"/>
        <v>0</v>
      </c>
      <c r="E95" s="103" t="str">
        <f t="shared" si="7"/>
        <v>제거</v>
      </c>
      <c r="G95" s="68" t="s">
        <v>1149</v>
      </c>
      <c r="H95" s="61" t="s">
        <v>1720</v>
      </c>
      <c r="I95" s="69" t="str">
        <f>+IFERROR((VLOOKUP(H95,분류표!$B$6:$C$235,2,0)),"등록")</f>
        <v>등록</v>
      </c>
      <c r="K95" s="71" t="s">
        <v>1255</v>
      </c>
      <c r="L95" s="71" t="s">
        <v>1831</v>
      </c>
      <c r="M95" s="71" t="str">
        <f t="shared" si="4"/>
        <v>우리이티아이</v>
      </c>
      <c r="N95" s="71" t="str">
        <f t="shared" si="5"/>
        <v/>
      </c>
    </row>
    <row r="96" spans="1:14">
      <c r="A96" s="95">
        <v>93</v>
      </c>
      <c r="B96" s="95" t="s">
        <v>2199</v>
      </c>
      <c r="C96" s="92" t="s">
        <v>2233</v>
      </c>
      <c r="D96" s="92" t="str">
        <f t="shared" si="6"/>
        <v>나노스</v>
      </c>
      <c r="E96" s="103" t="str">
        <f t="shared" si="7"/>
        <v/>
      </c>
      <c r="G96" s="68" t="s">
        <v>306</v>
      </c>
      <c r="H96" s="61" t="s">
        <v>2263</v>
      </c>
      <c r="I96" s="69" t="str">
        <f>+IFERROR((VLOOKUP(H96,분류표!$B$6:$C$235,2,0)),"등록")</f>
        <v>등록</v>
      </c>
      <c r="K96" s="71" t="s">
        <v>2274</v>
      </c>
      <c r="L96" s="71" t="s">
        <v>2275</v>
      </c>
      <c r="M96" s="71" t="str">
        <f t="shared" si="4"/>
        <v>포티스</v>
      </c>
      <c r="N96" s="71" t="str">
        <f t="shared" si="5"/>
        <v/>
      </c>
    </row>
    <row r="97" spans="1:14">
      <c r="A97" s="95">
        <v>94</v>
      </c>
      <c r="B97" s="95" t="s">
        <v>607</v>
      </c>
      <c r="C97" s="92" t="s">
        <v>1699</v>
      </c>
      <c r="D97" s="92" t="str">
        <f t="shared" si="6"/>
        <v>경창산업</v>
      </c>
      <c r="E97" s="103" t="str">
        <f t="shared" si="7"/>
        <v/>
      </c>
      <c r="G97" s="68" t="s">
        <v>270</v>
      </c>
      <c r="H97" s="61" t="s">
        <v>1999</v>
      </c>
      <c r="I97" s="69" t="str">
        <f>+IFERROR((VLOOKUP(H97,분류표!$B$6:$C$235,2,0)),"등록")</f>
        <v>등록</v>
      </c>
      <c r="K97" s="71" t="s">
        <v>706</v>
      </c>
      <c r="L97" s="71" t="s">
        <v>3288</v>
      </c>
      <c r="M97" s="71">
        <f t="shared" si="4"/>
        <v>0</v>
      </c>
      <c r="N97" s="71" t="str">
        <f t="shared" si="5"/>
        <v>NEW</v>
      </c>
    </row>
    <row r="98" spans="1:14">
      <c r="A98" s="95">
        <v>95</v>
      </c>
      <c r="B98" s="95" t="s">
        <v>745</v>
      </c>
      <c r="C98" s="92" t="s">
        <v>2379</v>
      </c>
      <c r="D98" s="92">
        <f t="shared" si="6"/>
        <v>0</v>
      </c>
      <c r="E98" s="103" t="str">
        <f t="shared" si="7"/>
        <v>제거</v>
      </c>
      <c r="G98" s="68" t="s">
        <v>872</v>
      </c>
      <c r="H98" s="61" t="s">
        <v>1966</v>
      </c>
      <c r="I98" s="69" t="str">
        <f>+IFERROR((VLOOKUP(H98,분류표!$B$6:$C$235,2,0)),"등록")</f>
        <v>등록</v>
      </c>
      <c r="K98" s="71" t="s">
        <v>2268</v>
      </c>
      <c r="L98" s="71" t="s">
        <v>3411</v>
      </c>
      <c r="M98" s="71">
        <f t="shared" si="4"/>
        <v>0</v>
      </c>
      <c r="N98" s="71" t="str">
        <f t="shared" si="5"/>
        <v>NEW</v>
      </c>
    </row>
    <row r="99" spans="1:14">
      <c r="A99" s="95">
        <v>96</v>
      </c>
      <c r="B99" s="95" t="s">
        <v>372</v>
      </c>
      <c r="C99" s="92" t="s">
        <v>2000</v>
      </c>
      <c r="D99" s="92">
        <f t="shared" si="6"/>
        <v>0</v>
      </c>
      <c r="E99" s="103" t="str">
        <f t="shared" si="7"/>
        <v>제거</v>
      </c>
      <c r="G99" s="68" t="s">
        <v>1177</v>
      </c>
      <c r="H99" s="61" t="s">
        <v>2236</v>
      </c>
      <c r="I99" s="69" t="str">
        <f>+IFERROR((VLOOKUP(H99,분류표!$B$6:$C$235,2,0)),"등록")</f>
        <v>등록</v>
      </c>
      <c r="K99" s="71" t="s">
        <v>952</v>
      </c>
      <c r="L99" s="71" t="s">
        <v>3146</v>
      </c>
      <c r="M99" s="71">
        <f t="shared" si="4"/>
        <v>0</v>
      </c>
      <c r="N99" s="71" t="str">
        <f t="shared" si="5"/>
        <v>NEW</v>
      </c>
    </row>
    <row r="100" spans="1:14">
      <c r="A100" s="95">
        <v>97</v>
      </c>
      <c r="B100" s="95" t="s">
        <v>431</v>
      </c>
      <c r="C100" s="92" t="s">
        <v>1545</v>
      </c>
      <c r="D100" s="92" t="str">
        <f t="shared" si="6"/>
        <v>STX</v>
      </c>
      <c r="E100" s="103" t="str">
        <f t="shared" si="7"/>
        <v/>
      </c>
      <c r="G100" s="68" t="s">
        <v>976</v>
      </c>
      <c r="H100" s="61" t="s">
        <v>2021</v>
      </c>
      <c r="I100" s="69" t="str">
        <f>+IFERROR((VLOOKUP(H100,분류표!$B$6:$C$235,2,0)),"등록")</f>
        <v>등록</v>
      </c>
      <c r="K100" s="71" t="s">
        <v>60</v>
      </c>
      <c r="L100" s="71" t="s">
        <v>1732</v>
      </c>
      <c r="M100" s="71" t="str">
        <f t="shared" si="4"/>
        <v>남광토건</v>
      </c>
      <c r="N100" s="71" t="str">
        <f t="shared" si="5"/>
        <v/>
      </c>
    </row>
    <row r="101" spans="1:14">
      <c r="A101" s="95">
        <v>98</v>
      </c>
      <c r="B101" s="95" t="s">
        <v>1219</v>
      </c>
      <c r="C101" s="92" t="s">
        <v>1942</v>
      </c>
      <c r="D101" s="92">
        <f t="shared" si="6"/>
        <v>0</v>
      </c>
      <c r="E101" s="103" t="str">
        <f t="shared" si="7"/>
        <v>제거</v>
      </c>
      <c r="G101" s="68" t="s">
        <v>871</v>
      </c>
      <c r="H101" s="61" t="s">
        <v>1960</v>
      </c>
      <c r="I101" s="69" t="str">
        <f>+IFERROR((VLOOKUP(H101,분류표!$B$6:$C$235,2,0)),"등록")</f>
        <v>등록</v>
      </c>
      <c r="K101" s="71" t="s">
        <v>459</v>
      </c>
      <c r="L101" s="71" t="s">
        <v>1797</v>
      </c>
      <c r="M101" s="71" t="str">
        <f t="shared" si="4"/>
        <v>계룡건설</v>
      </c>
      <c r="N101" s="71" t="str">
        <f t="shared" si="5"/>
        <v/>
      </c>
    </row>
    <row r="102" spans="1:14">
      <c r="A102" s="95">
        <v>99</v>
      </c>
      <c r="B102" s="95" t="s">
        <v>501</v>
      </c>
      <c r="C102" s="92" t="s">
        <v>1572</v>
      </c>
      <c r="D102" s="92" t="str">
        <f t="shared" si="6"/>
        <v>동부제철</v>
      </c>
      <c r="E102" s="103" t="str">
        <f t="shared" si="7"/>
        <v/>
      </c>
      <c r="G102" s="68" t="s">
        <v>3251</v>
      </c>
      <c r="H102" s="61" t="s">
        <v>3252</v>
      </c>
      <c r="I102" s="69" t="str">
        <f>+IFERROR((VLOOKUP(H102,분류표!$B$6:$C$235,2,0)),"등록")</f>
        <v>등록</v>
      </c>
      <c r="K102" s="71" t="s">
        <v>1134</v>
      </c>
      <c r="L102" s="71" t="s">
        <v>2018</v>
      </c>
      <c r="M102" s="71" t="str">
        <f t="shared" si="4"/>
        <v>하이쎌</v>
      </c>
      <c r="N102" s="71" t="str">
        <f t="shared" si="5"/>
        <v/>
      </c>
    </row>
    <row r="103" spans="1:14">
      <c r="A103" s="95">
        <v>100</v>
      </c>
      <c r="B103" s="95" t="s">
        <v>1038</v>
      </c>
      <c r="C103" s="92" t="s">
        <v>1973</v>
      </c>
      <c r="D103" s="92" t="str">
        <f t="shared" si="6"/>
        <v>아큐픽스</v>
      </c>
      <c r="E103" s="103" t="str">
        <f t="shared" si="7"/>
        <v/>
      </c>
      <c r="G103" s="68" t="s">
        <v>80</v>
      </c>
      <c r="H103" s="61" t="s">
        <v>1978</v>
      </c>
      <c r="I103" s="69" t="str">
        <f>+IFERROR((VLOOKUP(H103,분류표!$B$6:$C$235,2,0)),"등록")</f>
        <v>등록</v>
      </c>
      <c r="K103" s="71" t="s">
        <v>548</v>
      </c>
      <c r="L103" s="71" t="s">
        <v>1887</v>
      </c>
      <c r="M103" s="71" t="str">
        <f t="shared" si="4"/>
        <v>SBI인베스트먼트</v>
      </c>
      <c r="N103" s="71" t="str">
        <f t="shared" si="5"/>
        <v/>
      </c>
    </row>
    <row r="104" spans="1:14">
      <c r="A104" s="95">
        <v>101</v>
      </c>
      <c r="B104" s="95" t="s">
        <v>44</v>
      </c>
      <c r="C104" s="92" t="s">
        <v>1924</v>
      </c>
      <c r="D104" s="92" t="str">
        <f t="shared" si="6"/>
        <v>전방</v>
      </c>
      <c r="E104" s="103" t="str">
        <f t="shared" si="7"/>
        <v/>
      </c>
      <c r="G104" s="68" t="s">
        <v>481</v>
      </c>
      <c r="H104" s="61" t="s">
        <v>1666</v>
      </c>
      <c r="I104" s="69" t="str">
        <f>+IFERROR((VLOOKUP(H104,분류표!$B$6:$C$235,2,0)),"등록")</f>
        <v>등록</v>
      </c>
      <c r="K104" s="71" t="s">
        <v>607</v>
      </c>
      <c r="L104" s="71" t="s">
        <v>1699</v>
      </c>
      <c r="M104" s="71" t="str">
        <f t="shared" si="4"/>
        <v>경창산업</v>
      </c>
      <c r="N104" s="71" t="str">
        <f t="shared" si="5"/>
        <v/>
      </c>
    </row>
    <row r="105" spans="1:14">
      <c r="A105" s="95">
        <v>102</v>
      </c>
      <c r="B105" s="95" t="s">
        <v>847</v>
      </c>
      <c r="C105" s="92" t="s">
        <v>3234</v>
      </c>
      <c r="D105" s="92" t="str">
        <f t="shared" si="6"/>
        <v>인프라웨어</v>
      </c>
      <c r="E105" s="103" t="str">
        <f t="shared" si="7"/>
        <v/>
      </c>
      <c r="G105" s="68" t="s">
        <v>1147</v>
      </c>
      <c r="H105" s="61" t="s">
        <v>2005</v>
      </c>
      <c r="I105" s="69" t="str">
        <f>+IFERROR((VLOOKUP(H105,분류표!$B$6:$C$235,2,0)),"등록")</f>
        <v>등록</v>
      </c>
      <c r="K105" s="71" t="s">
        <v>452</v>
      </c>
      <c r="L105" s="71" t="s">
        <v>5738</v>
      </c>
      <c r="M105" s="71">
        <f t="shared" si="4"/>
        <v>0</v>
      </c>
      <c r="N105" s="71" t="str">
        <f t="shared" si="5"/>
        <v>NEW</v>
      </c>
    </row>
    <row r="106" spans="1:14">
      <c r="A106" s="95">
        <v>103</v>
      </c>
      <c r="B106" s="95" t="s">
        <v>1282</v>
      </c>
      <c r="C106" s="92" t="s">
        <v>1975</v>
      </c>
      <c r="D106" s="92" t="str">
        <f t="shared" si="6"/>
        <v>바이오톡스텍</v>
      </c>
      <c r="E106" s="103" t="str">
        <f t="shared" si="7"/>
        <v/>
      </c>
      <c r="G106" s="68" t="s">
        <v>1123</v>
      </c>
      <c r="H106" s="61" t="s">
        <v>2008</v>
      </c>
      <c r="I106" s="69" t="str">
        <f>+IFERROR((VLOOKUP(H106,분류표!$B$6:$C$235,2,0)),"등록")</f>
        <v>등록</v>
      </c>
      <c r="K106" s="71" t="s">
        <v>59</v>
      </c>
      <c r="L106" s="71" t="s">
        <v>1833</v>
      </c>
      <c r="M106" s="71">
        <f t="shared" si="4"/>
        <v>0</v>
      </c>
      <c r="N106" s="71" t="str">
        <f t="shared" si="5"/>
        <v>NEW</v>
      </c>
    </row>
    <row r="107" spans="1:14">
      <c r="A107" s="95">
        <v>104</v>
      </c>
      <c r="B107" s="95" t="s">
        <v>1147</v>
      </c>
      <c r="C107" s="92" t="s">
        <v>2005</v>
      </c>
      <c r="D107" s="92" t="str">
        <f t="shared" si="6"/>
        <v>도이치모터스</v>
      </c>
      <c r="E107" s="103" t="str">
        <f t="shared" si="7"/>
        <v/>
      </c>
      <c r="G107" s="68" t="s">
        <v>1143</v>
      </c>
      <c r="H107" s="61" t="s">
        <v>5737</v>
      </c>
      <c r="I107" s="69" t="str">
        <f>+IFERROR((VLOOKUP(H107,분류표!$B$6:$C$235,2,0)),"등록")</f>
        <v>등록</v>
      </c>
      <c r="K107" s="71" t="s">
        <v>431</v>
      </c>
      <c r="L107" s="71" t="s">
        <v>1545</v>
      </c>
      <c r="M107" s="71" t="str">
        <f t="shared" si="4"/>
        <v>STX</v>
      </c>
      <c r="N107" s="71" t="str">
        <f t="shared" si="5"/>
        <v/>
      </c>
    </row>
    <row r="108" spans="1:14">
      <c r="A108" s="95">
        <v>105</v>
      </c>
      <c r="B108" s="95" t="s">
        <v>2301</v>
      </c>
      <c r="C108" s="92" t="s">
        <v>3242</v>
      </c>
      <c r="D108" s="92" t="str">
        <f t="shared" si="6"/>
        <v>기가레인</v>
      </c>
      <c r="E108" s="103" t="str">
        <f t="shared" si="7"/>
        <v/>
      </c>
      <c r="G108" s="68" t="s">
        <v>156</v>
      </c>
      <c r="H108" s="61" t="s">
        <v>1698</v>
      </c>
      <c r="I108" s="69" t="str">
        <f>+IFERROR((VLOOKUP(H108,분류표!$B$6:$C$235,2,0)),"등록")</f>
        <v>등록</v>
      </c>
      <c r="K108" s="71" t="s">
        <v>847</v>
      </c>
      <c r="L108" s="71" t="s">
        <v>3234</v>
      </c>
      <c r="M108" s="71" t="str">
        <f t="shared" si="4"/>
        <v>인프라웨어</v>
      </c>
      <c r="N108" s="71" t="str">
        <f t="shared" si="5"/>
        <v/>
      </c>
    </row>
    <row r="109" spans="1:14">
      <c r="A109" s="95">
        <v>106</v>
      </c>
      <c r="B109" s="95" t="s">
        <v>451</v>
      </c>
      <c r="C109" s="92" t="s">
        <v>1868</v>
      </c>
      <c r="D109" s="92">
        <f t="shared" si="6"/>
        <v>0</v>
      </c>
      <c r="E109" s="103" t="str">
        <f t="shared" si="7"/>
        <v>제거</v>
      </c>
      <c r="G109" s="68" t="s">
        <v>906</v>
      </c>
      <c r="H109" s="61" t="s">
        <v>1721</v>
      </c>
      <c r="I109" s="69" t="str">
        <f>+IFERROR((VLOOKUP(H109,분류표!$B$6:$C$235,2,0)),"등록")</f>
        <v>등록</v>
      </c>
      <c r="K109" s="71" t="s">
        <v>535</v>
      </c>
      <c r="L109" s="71" t="s">
        <v>1710</v>
      </c>
      <c r="M109" s="71" t="str">
        <f t="shared" si="4"/>
        <v>동원금속</v>
      </c>
      <c r="N109" s="71" t="str">
        <f t="shared" si="5"/>
        <v/>
      </c>
    </row>
    <row r="110" spans="1:14">
      <c r="A110" s="95">
        <v>107</v>
      </c>
      <c r="B110" s="95" t="s">
        <v>875</v>
      </c>
      <c r="C110" s="92" t="s">
        <v>3250</v>
      </c>
      <c r="D110" s="92" t="str">
        <f t="shared" si="6"/>
        <v>위드윈네트웍</v>
      </c>
      <c r="E110" s="103" t="str">
        <f t="shared" si="7"/>
        <v/>
      </c>
      <c r="G110" s="68" t="s">
        <v>2301</v>
      </c>
      <c r="H110" s="61" t="s">
        <v>3242</v>
      </c>
      <c r="I110" s="69" t="str">
        <f>+IFERROR((VLOOKUP(H110,분류표!$B$6:$C$235,2,0)),"등록")</f>
        <v>등록</v>
      </c>
      <c r="K110" s="71" t="s">
        <v>970</v>
      </c>
      <c r="L110" s="71" t="s">
        <v>3168</v>
      </c>
      <c r="M110" s="71" t="str">
        <f t="shared" si="4"/>
        <v>휴림스</v>
      </c>
      <c r="N110" s="71" t="str">
        <f t="shared" si="5"/>
        <v/>
      </c>
    </row>
    <row r="111" spans="1:14">
      <c r="A111" s="95">
        <v>108</v>
      </c>
      <c r="B111" s="95" t="s">
        <v>3251</v>
      </c>
      <c r="C111" s="92" t="s">
        <v>3252</v>
      </c>
      <c r="D111" s="92" t="str">
        <f t="shared" si="6"/>
        <v>씨트리</v>
      </c>
      <c r="E111" s="103" t="str">
        <f t="shared" si="7"/>
        <v/>
      </c>
      <c r="G111" s="68" t="s">
        <v>1255</v>
      </c>
      <c r="H111" s="61" t="s">
        <v>1831</v>
      </c>
      <c r="I111" s="69" t="str">
        <f>+IFERROR((VLOOKUP(H111,분류표!$B$6:$C$235,2,0)),"등록")</f>
        <v>등록</v>
      </c>
      <c r="K111" s="71" t="s">
        <v>63</v>
      </c>
      <c r="L111" s="71" t="s">
        <v>1891</v>
      </c>
      <c r="M111" s="71" t="str">
        <f t="shared" si="4"/>
        <v>백광산업</v>
      </c>
      <c r="N111" s="71" t="str">
        <f t="shared" si="5"/>
        <v/>
      </c>
    </row>
    <row r="112" spans="1:14">
      <c r="A112" s="95">
        <v>109</v>
      </c>
      <c r="B112" s="95" t="s">
        <v>696</v>
      </c>
      <c r="C112" s="92" t="s">
        <v>2013</v>
      </c>
      <c r="D112" s="92" t="str">
        <f t="shared" si="6"/>
        <v>원익</v>
      </c>
      <c r="E112" s="103" t="str">
        <f t="shared" si="7"/>
        <v/>
      </c>
      <c r="G112" s="68" t="s">
        <v>2274</v>
      </c>
      <c r="H112" s="61" t="s">
        <v>2275</v>
      </c>
      <c r="I112" s="69" t="str">
        <f>+IFERROR((VLOOKUP(H112,분류표!$B$6:$C$235,2,0)),"등록")</f>
        <v>등록</v>
      </c>
      <c r="K112" s="71" t="s">
        <v>875</v>
      </c>
      <c r="L112" s="71" t="s">
        <v>3250</v>
      </c>
      <c r="M112" s="71" t="str">
        <f t="shared" si="4"/>
        <v>위드윈네트웍</v>
      </c>
      <c r="N112" s="71" t="str">
        <f t="shared" si="5"/>
        <v/>
      </c>
    </row>
    <row r="113" spans="1:14">
      <c r="A113" s="95">
        <v>110</v>
      </c>
      <c r="B113" s="95" t="s">
        <v>306</v>
      </c>
      <c r="C113" s="92" t="s">
        <v>2263</v>
      </c>
      <c r="D113" s="92" t="str">
        <f t="shared" si="6"/>
        <v>한솔아트원제지</v>
      </c>
      <c r="E113" s="103" t="str">
        <f t="shared" si="7"/>
        <v/>
      </c>
      <c r="G113" s="68" t="s">
        <v>706</v>
      </c>
      <c r="H113" s="61" t="s">
        <v>3288</v>
      </c>
      <c r="I113" s="69" t="str">
        <f>+IFERROR((VLOOKUP(H113,분류표!$B$6:$C$235,2,0)),"등록")</f>
        <v>등록</v>
      </c>
      <c r="K113" s="71" t="s">
        <v>530</v>
      </c>
      <c r="L113" s="71" t="s">
        <v>1645</v>
      </c>
      <c r="M113" s="71" t="str">
        <f t="shared" si="4"/>
        <v>유니슨</v>
      </c>
      <c r="N113" s="71" t="str">
        <f t="shared" si="5"/>
        <v/>
      </c>
    </row>
    <row r="114" spans="1:14">
      <c r="A114" s="95">
        <v>111</v>
      </c>
      <c r="B114" s="95" t="s">
        <v>1111</v>
      </c>
      <c r="C114" s="92" t="s">
        <v>1899</v>
      </c>
      <c r="D114" s="92">
        <f t="shared" si="6"/>
        <v>0</v>
      </c>
      <c r="E114" s="103" t="str">
        <f t="shared" si="7"/>
        <v>제거</v>
      </c>
      <c r="G114" s="68" t="s">
        <v>2268</v>
      </c>
      <c r="H114" s="61" t="s">
        <v>3411</v>
      </c>
      <c r="I114" s="69" t="str">
        <f>+IFERROR((VLOOKUP(H114,분류표!$B$6:$C$235,2,0)),"등록")</f>
        <v>등록</v>
      </c>
      <c r="K114" s="71" t="s">
        <v>57</v>
      </c>
      <c r="L114" s="71" t="s">
        <v>3273</v>
      </c>
      <c r="M114" s="71">
        <f t="shared" si="4"/>
        <v>0</v>
      </c>
      <c r="N114" s="71" t="str">
        <f t="shared" si="5"/>
        <v>NEW</v>
      </c>
    </row>
    <row r="115" spans="1:14">
      <c r="A115" s="95">
        <v>112</v>
      </c>
      <c r="B115" s="95" t="s">
        <v>435</v>
      </c>
      <c r="C115" s="92" t="s">
        <v>2012</v>
      </c>
      <c r="D115" s="92" t="str">
        <f t="shared" si="6"/>
        <v>키스톤글로벌</v>
      </c>
      <c r="E115" s="103" t="str">
        <f t="shared" si="7"/>
        <v/>
      </c>
      <c r="G115" s="68" t="s">
        <v>952</v>
      </c>
      <c r="H115" s="61" t="s">
        <v>3146</v>
      </c>
      <c r="I115" s="69" t="str">
        <f>+IFERROR((VLOOKUP(H115,분류표!$B$6:$C$235,2,0)),"등록")</f>
        <v>등록</v>
      </c>
      <c r="K115" s="71" t="s">
        <v>2246</v>
      </c>
      <c r="L115" s="71" t="s">
        <v>2381</v>
      </c>
      <c r="M115" s="71" t="str">
        <f t="shared" si="4"/>
        <v>MBK</v>
      </c>
      <c r="N115" s="71" t="str">
        <f t="shared" si="5"/>
        <v/>
      </c>
    </row>
    <row r="116" spans="1:14">
      <c r="A116" s="95">
        <v>113</v>
      </c>
      <c r="B116" s="95" t="s">
        <v>197</v>
      </c>
      <c r="C116" s="92" t="s">
        <v>1696</v>
      </c>
      <c r="D116" s="92" t="str">
        <f t="shared" si="6"/>
        <v>고려개발</v>
      </c>
      <c r="E116" s="103" t="str">
        <f t="shared" si="7"/>
        <v/>
      </c>
      <c r="G116" s="68" t="s">
        <v>60</v>
      </c>
      <c r="H116" s="61" t="s">
        <v>1732</v>
      </c>
      <c r="I116" s="69" t="str">
        <f>+IFERROR((VLOOKUP(H116,분류표!$B$6:$C$235,2,0)),"등록")</f>
        <v>등록</v>
      </c>
      <c r="K116" s="71" t="s">
        <v>44</v>
      </c>
      <c r="L116" s="71" t="s">
        <v>1924</v>
      </c>
      <c r="M116" s="71" t="str">
        <f t="shared" si="4"/>
        <v>전방</v>
      </c>
      <c r="N116" s="71" t="str">
        <f t="shared" si="5"/>
        <v/>
      </c>
    </row>
    <row r="117" spans="1:14">
      <c r="A117" s="95">
        <v>114</v>
      </c>
      <c r="B117" s="95" t="s">
        <v>810</v>
      </c>
      <c r="C117" s="92" t="s">
        <v>1988</v>
      </c>
      <c r="D117" s="92" t="str">
        <f t="shared" si="6"/>
        <v>코아크로스</v>
      </c>
      <c r="E117" s="103" t="str">
        <f t="shared" si="7"/>
        <v/>
      </c>
      <c r="G117" s="68" t="s">
        <v>459</v>
      </c>
      <c r="H117" s="61" t="s">
        <v>1797</v>
      </c>
      <c r="I117" s="69" t="str">
        <f>+IFERROR((VLOOKUP(H117,분류표!$B$6:$C$235,2,0)),"등록")</f>
        <v>등록</v>
      </c>
      <c r="K117" s="71" t="s">
        <v>791</v>
      </c>
      <c r="L117" s="71" t="s">
        <v>5739</v>
      </c>
      <c r="M117" s="71">
        <f t="shared" si="4"/>
        <v>0</v>
      </c>
      <c r="N117" s="71" t="str">
        <f t="shared" si="5"/>
        <v>NEW</v>
      </c>
    </row>
    <row r="118" spans="1:14">
      <c r="A118" s="95">
        <v>115</v>
      </c>
      <c r="B118" s="95" t="s">
        <v>535</v>
      </c>
      <c r="C118" s="92" t="s">
        <v>1710</v>
      </c>
      <c r="D118" s="92" t="str">
        <f t="shared" si="6"/>
        <v>동원금속</v>
      </c>
      <c r="E118" s="103" t="str">
        <f t="shared" si="7"/>
        <v/>
      </c>
      <c r="G118" s="68" t="s">
        <v>1134</v>
      </c>
      <c r="H118" s="61" t="s">
        <v>2018</v>
      </c>
      <c r="I118" s="69" t="str">
        <f>+IFERROR((VLOOKUP(H118,분류표!$B$6:$C$235,2,0)),"등록")</f>
        <v>등록</v>
      </c>
      <c r="K118" s="71" t="s">
        <v>419</v>
      </c>
      <c r="L118" s="71" t="s">
        <v>1736</v>
      </c>
      <c r="M118" s="71" t="str">
        <f t="shared" si="4"/>
        <v>유니켐</v>
      </c>
      <c r="N118" s="71" t="str">
        <f t="shared" si="5"/>
        <v/>
      </c>
    </row>
    <row r="119" spans="1:14">
      <c r="A119" s="95">
        <v>116</v>
      </c>
      <c r="B119" s="95" t="s">
        <v>1131</v>
      </c>
      <c r="C119" s="92" t="s">
        <v>1668</v>
      </c>
      <c r="D119" s="92">
        <f t="shared" si="6"/>
        <v>0</v>
      </c>
      <c r="E119" s="103" t="str">
        <f t="shared" si="7"/>
        <v>제거</v>
      </c>
      <c r="G119" s="68" t="s">
        <v>548</v>
      </c>
      <c r="H119" s="61" t="s">
        <v>1887</v>
      </c>
      <c r="I119" s="69" t="str">
        <f>+IFERROR((VLOOKUP(H119,분류표!$B$6:$C$235,2,0)),"등록")</f>
        <v>등록</v>
      </c>
      <c r="K119" s="71" t="s">
        <v>701</v>
      </c>
      <c r="L119" s="71" t="s">
        <v>2014</v>
      </c>
      <c r="M119" s="71" t="str">
        <f t="shared" si="4"/>
        <v>이디</v>
      </c>
      <c r="N119" s="71" t="str">
        <f t="shared" si="5"/>
        <v/>
      </c>
    </row>
    <row r="120" spans="1:14">
      <c r="A120" s="95">
        <v>117</v>
      </c>
      <c r="B120" s="95" t="s">
        <v>452</v>
      </c>
      <c r="C120" s="92" t="s">
        <v>2184</v>
      </c>
      <c r="D120" s="92">
        <f t="shared" si="6"/>
        <v>0</v>
      </c>
      <c r="E120" s="103" t="str">
        <f t="shared" si="7"/>
        <v>제거</v>
      </c>
      <c r="G120" s="68" t="s">
        <v>607</v>
      </c>
      <c r="H120" s="61" t="s">
        <v>1699</v>
      </c>
      <c r="I120" s="69" t="str">
        <f>+IFERROR((VLOOKUP(H120,분류표!$B$6:$C$235,2,0)),"등록")</f>
        <v>등록</v>
      </c>
      <c r="K120" s="71" t="s">
        <v>1040</v>
      </c>
      <c r="L120" s="71" t="s">
        <v>1762</v>
      </c>
      <c r="M120" s="71" t="str">
        <f t="shared" si="4"/>
        <v>SKC 솔믹스</v>
      </c>
      <c r="N120" s="71" t="str">
        <f t="shared" si="5"/>
        <v/>
      </c>
    </row>
    <row r="121" spans="1:14">
      <c r="A121" s="95">
        <v>118</v>
      </c>
      <c r="B121" s="95" t="s">
        <v>654</v>
      </c>
      <c r="C121" s="92" t="s">
        <v>1646</v>
      </c>
      <c r="D121" s="92">
        <f t="shared" si="6"/>
        <v>0</v>
      </c>
      <c r="E121" s="103" t="str">
        <f t="shared" si="7"/>
        <v>제거</v>
      </c>
      <c r="G121" s="68" t="s">
        <v>452</v>
      </c>
      <c r="H121" s="61" t="s">
        <v>5738</v>
      </c>
      <c r="I121" s="69" t="str">
        <f>+IFERROR((VLOOKUP(H121,분류표!$B$6:$C$235,2,0)),"등록")</f>
        <v>등록</v>
      </c>
      <c r="K121" s="71" t="s">
        <v>435</v>
      </c>
      <c r="L121" s="71" t="s">
        <v>2012</v>
      </c>
      <c r="M121" s="71" t="str">
        <f t="shared" si="4"/>
        <v>키스톤글로벌</v>
      </c>
      <c r="N121" s="71" t="str">
        <f t="shared" si="5"/>
        <v/>
      </c>
    </row>
    <row r="122" spans="1:14">
      <c r="A122" s="95">
        <v>119</v>
      </c>
      <c r="B122" s="95" t="s">
        <v>548</v>
      </c>
      <c r="C122" s="92" t="s">
        <v>1887</v>
      </c>
      <c r="D122" s="92" t="str">
        <f t="shared" si="6"/>
        <v>SBI인베스트먼트</v>
      </c>
      <c r="E122" s="103" t="str">
        <f t="shared" si="7"/>
        <v/>
      </c>
      <c r="G122" s="68" t="s">
        <v>59</v>
      </c>
      <c r="H122" s="61" t="s">
        <v>1833</v>
      </c>
      <c r="I122" s="69" t="str">
        <f>+IFERROR((VLOOKUP(H122,분류표!$B$6:$C$235,2,0)),"등록")</f>
        <v>등록</v>
      </c>
      <c r="K122" s="71" t="s">
        <v>1282</v>
      </c>
      <c r="L122" s="71" t="s">
        <v>1975</v>
      </c>
      <c r="M122" s="71" t="str">
        <f t="shared" si="4"/>
        <v>바이오톡스텍</v>
      </c>
      <c r="N122" s="71" t="str">
        <f t="shared" si="5"/>
        <v/>
      </c>
    </row>
    <row r="123" spans="1:14">
      <c r="A123" s="95">
        <v>120</v>
      </c>
      <c r="B123" s="95" t="s">
        <v>63</v>
      </c>
      <c r="C123" s="92" t="s">
        <v>1891</v>
      </c>
      <c r="D123" s="92" t="str">
        <f t="shared" si="6"/>
        <v>백광산업</v>
      </c>
      <c r="E123" s="103" t="str">
        <f t="shared" si="7"/>
        <v/>
      </c>
      <c r="G123" s="68" t="s">
        <v>431</v>
      </c>
      <c r="H123" s="61" t="s">
        <v>1545</v>
      </c>
      <c r="I123" s="69" t="str">
        <f>+IFERROR((VLOOKUP(H123,분류표!$B$6:$C$235,2,0)),"등록")</f>
        <v>등록</v>
      </c>
      <c r="K123" s="71" t="s">
        <v>1038</v>
      </c>
      <c r="L123" s="71" t="s">
        <v>1973</v>
      </c>
      <c r="M123" s="71" t="str">
        <f t="shared" si="4"/>
        <v>아큐픽스</v>
      </c>
      <c r="N123" s="71" t="str">
        <f t="shared" si="5"/>
        <v/>
      </c>
    </row>
    <row r="124" spans="1:14">
      <c r="A124" s="95">
        <v>121</v>
      </c>
      <c r="B124" s="95" t="s">
        <v>530</v>
      </c>
      <c r="C124" s="92" t="s">
        <v>1645</v>
      </c>
      <c r="D124" s="92" t="str">
        <f t="shared" si="6"/>
        <v>유니슨</v>
      </c>
      <c r="E124" s="103" t="str">
        <f t="shared" si="7"/>
        <v/>
      </c>
      <c r="G124" s="68" t="s">
        <v>847</v>
      </c>
      <c r="H124" s="61" t="s">
        <v>3234</v>
      </c>
      <c r="I124" s="69" t="str">
        <f>+IFERROR((VLOOKUP(H124,분류표!$B$6:$C$235,2,0)),"등록")</f>
        <v>등록</v>
      </c>
      <c r="K124" s="153" t="s">
        <v>742</v>
      </c>
      <c r="L124" s="153" t="s">
        <v>3148</v>
      </c>
      <c r="M124" s="153" t="str">
        <f t="shared" si="4"/>
        <v>에이원앤</v>
      </c>
      <c r="N124" s="153" t="str">
        <f t="shared" si="5"/>
        <v/>
      </c>
    </row>
    <row r="125" spans="1:14">
      <c r="A125" s="95">
        <v>122</v>
      </c>
      <c r="B125" s="95" t="s">
        <v>1040</v>
      </c>
      <c r="C125" s="92" t="s">
        <v>1762</v>
      </c>
      <c r="D125" s="92" t="str">
        <f t="shared" si="6"/>
        <v>SKC 솔믹스</v>
      </c>
      <c r="E125" s="103" t="str">
        <f t="shared" si="7"/>
        <v/>
      </c>
      <c r="G125" s="68" t="s">
        <v>535</v>
      </c>
      <c r="H125" s="61" t="s">
        <v>1710</v>
      </c>
      <c r="I125" s="69" t="str">
        <f>+IFERROR((VLOOKUP(H125,분류표!$B$6:$C$235,2,0)),"등록")</f>
        <v>등록</v>
      </c>
      <c r="K125" s="153" t="s">
        <v>948</v>
      </c>
      <c r="L125" s="153" t="s">
        <v>1763</v>
      </c>
      <c r="M125" s="153" t="str">
        <f t="shared" si="4"/>
        <v>휘닉스소재</v>
      </c>
      <c r="N125" s="71" t="str">
        <f t="shared" si="5"/>
        <v/>
      </c>
    </row>
    <row r="126" spans="1:14">
      <c r="A126" s="95">
        <v>123</v>
      </c>
      <c r="B126" s="95" t="s">
        <v>977</v>
      </c>
      <c r="C126" s="92" t="s">
        <v>2365</v>
      </c>
      <c r="D126" s="92">
        <f t="shared" si="6"/>
        <v>0</v>
      </c>
      <c r="E126" s="103" t="str">
        <f t="shared" si="7"/>
        <v>제거</v>
      </c>
      <c r="G126" s="68" t="s">
        <v>970</v>
      </c>
      <c r="H126" s="61" t="s">
        <v>3168</v>
      </c>
      <c r="I126" s="69" t="str">
        <f>+IFERROR((VLOOKUP(H126,분류표!$B$6:$C$235,2,0)),"등록")</f>
        <v>등록</v>
      </c>
      <c r="K126" s="71" t="s">
        <v>602</v>
      </c>
      <c r="L126" s="71" t="s">
        <v>2257</v>
      </c>
      <c r="M126" s="71" t="str">
        <f t="shared" ref="M126:M189" si="8">+IFERROR((VLOOKUP(L126,$C$4:$C$304,1,0)),0)</f>
        <v>갑을메탈</v>
      </c>
      <c r="N126" s="71" t="str">
        <f t="shared" ref="N126:N189" si="9">+IF(M126=0,"NEW","")</f>
        <v/>
      </c>
    </row>
    <row r="127" spans="1:14">
      <c r="A127" s="95">
        <v>124</v>
      </c>
      <c r="B127" s="95" t="s">
        <v>419</v>
      </c>
      <c r="C127" s="92" t="s">
        <v>1736</v>
      </c>
      <c r="D127" s="92" t="str">
        <f t="shared" si="6"/>
        <v>유니켐</v>
      </c>
      <c r="E127" s="103" t="str">
        <f t="shared" si="7"/>
        <v/>
      </c>
      <c r="G127" s="68" t="s">
        <v>63</v>
      </c>
      <c r="H127" s="61" t="s">
        <v>1891</v>
      </c>
      <c r="I127" s="69" t="str">
        <f>+IFERROR((VLOOKUP(H127,분류표!$B$6:$C$235,2,0)),"등록")</f>
        <v>등록</v>
      </c>
      <c r="K127" s="71" t="s">
        <v>2089</v>
      </c>
      <c r="L127" s="71" t="s">
        <v>2090</v>
      </c>
      <c r="M127" s="71" t="str">
        <f t="shared" si="8"/>
        <v>씨엔플러스</v>
      </c>
      <c r="N127" s="71" t="str">
        <f t="shared" si="9"/>
        <v/>
      </c>
    </row>
    <row r="128" spans="1:14">
      <c r="A128" s="95">
        <v>125</v>
      </c>
      <c r="B128" s="95" t="s">
        <v>459</v>
      </c>
      <c r="C128" s="92" t="s">
        <v>1797</v>
      </c>
      <c r="D128" s="92" t="str">
        <f t="shared" si="6"/>
        <v>계룡건설</v>
      </c>
      <c r="E128" s="103" t="str">
        <f t="shared" si="7"/>
        <v/>
      </c>
      <c r="G128" s="68" t="s">
        <v>875</v>
      </c>
      <c r="H128" s="61" t="s">
        <v>3250</v>
      </c>
      <c r="I128" s="69" t="str">
        <f>+IFERROR((VLOOKUP(H128,분류표!$B$6:$C$235,2,0)),"등록")</f>
        <v>등록</v>
      </c>
      <c r="K128" s="71" t="s">
        <v>1509</v>
      </c>
      <c r="L128" s="71" t="s">
        <v>1685</v>
      </c>
      <c r="M128" s="71" t="str">
        <f t="shared" si="8"/>
        <v>대성산업</v>
      </c>
      <c r="N128" s="71" t="str">
        <f t="shared" si="9"/>
        <v/>
      </c>
    </row>
    <row r="129" spans="1:14">
      <c r="A129" s="95">
        <v>126</v>
      </c>
      <c r="B129" s="95" t="s">
        <v>602</v>
      </c>
      <c r="C129" s="92" t="s">
        <v>2257</v>
      </c>
      <c r="D129" s="92" t="str">
        <f t="shared" si="6"/>
        <v>갑을메탈</v>
      </c>
      <c r="E129" s="103" t="str">
        <f t="shared" si="7"/>
        <v/>
      </c>
      <c r="G129" s="68" t="s">
        <v>530</v>
      </c>
      <c r="H129" s="61" t="s">
        <v>1645</v>
      </c>
      <c r="I129" s="69" t="str">
        <f>+IFERROR((VLOOKUP(H129,분류표!$B$6:$C$235,2,0)),"등록")</f>
        <v>등록</v>
      </c>
      <c r="K129" s="71" t="s">
        <v>1124</v>
      </c>
      <c r="L129" s="71" t="s">
        <v>2391</v>
      </c>
      <c r="M129" s="71">
        <f t="shared" si="8"/>
        <v>0</v>
      </c>
      <c r="N129" s="71" t="str">
        <f t="shared" si="9"/>
        <v>NEW</v>
      </c>
    </row>
    <row r="130" spans="1:14">
      <c r="A130" s="95">
        <v>127</v>
      </c>
      <c r="B130" s="95" t="s">
        <v>948</v>
      </c>
      <c r="C130" s="92" t="s">
        <v>1763</v>
      </c>
      <c r="D130" s="92" t="str">
        <f t="shared" si="6"/>
        <v>휘닉스소재</v>
      </c>
      <c r="E130" s="103" t="str">
        <f t="shared" si="7"/>
        <v/>
      </c>
      <c r="G130" s="68" t="s">
        <v>57</v>
      </c>
      <c r="H130" s="61" t="s">
        <v>3273</v>
      </c>
      <c r="I130" s="69" t="str">
        <f>+IFERROR((VLOOKUP(H130,분류표!$B$6:$C$235,2,0)),"등록")</f>
        <v>등록</v>
      </c>
      <c r="K130" s="71" t="s">
        <v>877</v>
      </c>
      <c r="L130" s="71" t="s">
        <v>1672</v>
      </c>
      <c r="M130" s="71" t="str">
        <f t="shared" si="8"/>
        <v>에쎈테크</v>
      </c>
      <c r="N130" s="71" t="str">
        <f t="shared" si="9"/>
        <v/>
      </c>
    </row>
    <row r="131" spans="1:14">
      <c r="A131" s="95">
        <v>128</v>
      </c>
      <c r="B131" s="95" t="s">
        <v>576</v>
      </c>
      <c r="C131" s="92" t="s">
        <v>1990</v>
      </c>
      <c r="D131" s="92" t="str">
        <f t="shared" si="6"/>
        <v>제일제강</v>
      </c>
      <c r="E131" s="103" t="str">
        <f t="shared" si="7"/>
        <v/>
      </c>
      <c r="G131" s="68" t="s">
        <v>2246</v>
      </c>
      <c r="H131" s="61" t="s">
        <v>2381</v>
      </c>
      <c r="I131" s="69" t="str">
        <f>+IFERROR((VLOOKUP(H131,분류표!$B$6:$C$235,2,0)),"등록")</f>
        <v>등록</v>
      </c>
      <c r="K131" s="71" t="s">
        <v>1390</v>
      </c>
      <c r="L131" s="71" t="s">
        <v>1708</v>
      </c>
      <c r="M131" s="71" t="str">
        <f t="shared" si="8"/>
        <v>삼강엠앤티</v>
      </c>
      <c r="N131" s="71" t="str">
        <f t="shared" si="9"/>
        <v/>
      </c>
    </row>
    <row r="132" spans="1:14">
      <c r="A132" s="95">
        <v>129</v>
      </c>
      <c r="B132" s="95" t="s">
        <v>708</v>
      </c>
      <c r="C132" s="92" t="s">
        <v>1989</v>
      </c>
      <c r="D132" s="92">
        <f t="shared" ref="D132:D195" si="10">+IFERROR((VLOOKUP(C132,$L$4:$L$295,1,0)),0)</f>
        <v>0</v>
      </c>
      <c r="E132" s="103" t="str">
        <f t="shared" si="7"/>
        <v>제거</v>
      </c>
      <c r="G132" s="68" t="s">
        <v>44</v>
      </c>
      <c r="H132" s="61" t="s">
        <v>1924</v>
      </c>
      <c r="I132" s="69" t="str">
        <f>+IFERROR((VLOOKUP(H132,분류표!$B$6:$C$235,2,0)),"등록")</f>
        <v>등록</v>
      </c>
      <c r="K132" s="71" t="s">
        <v>696</v>
      </c>
      <c r="L132" s="71" t="s">
        <v>2013</v>
      </c>
      <c r="M132" s="71" t="str">
        <f t="shared" si="8"/>
        <v>원익</v>
      </c>
      <c r="N132" s="71" t="str">
        <f t="shared" si="9"/>
        <v/>
      </c>
    </row>
    <row r="133" spans="1:14">
      <c r="A133" s="95">
        <v>130</v>
      </c>
      <c r="B133" s="95" t="s">
        <v>806</v>
      </c>
      <c r="C133" s="92" t="s">
        <v>2370</v>
      </c>
      <c r="D133" s="92" t="str">
        <f t="shared" si="10"/>
        <v>리젠</v>
      </c>
      <c r="E133" s="103" t="str">
        <f t="shared" ref="E133:E196" si="11">+IF(D133=0,"제거","")</f>
        <v/>
      </c>
      <c r="G133" s="68" t="s">
        <v>791</v>
      </c>
      <c r="H133" s="61" t="s">
        <v>5739</v>
      </c>
      <c r="I133" s="69" t="str">
        <f>+IFERROR((VLOOKUP(H133,분류표!$B$6:$C$235,2,0)),"등록")</f>
        <v>등록</v>
      </c>
      <c r="K133" s="71" t="s">
        <v>1263</v>
      </c>
      <c r="L133" s="71" t="s">
        <v>1644</v>
      </c>
      <c r="M133" s="71" t="str">
        <f t="shared" si="8"/>
        <v>비에이치아이</v>
      </c>
      <c r="N133" s="71" t="str">
        <f t="shared" si="9"/>
        <v/>
      </c>
    </row>
    <row r="134" spans="1:14">
      <c r="A134" s="95">
        <v>131</v>
      </c>
      <c r="B134" s="95" t="s">
        <v>622</v>
      </c>
      <c r="C134" s="92" t="s">
        <v>2366</v>
      </c>
      <c r="D134" s="92">
        <f t="shared" si="10"/>
        <v>0</v>
      </c>
      <c r="E134" s="103" t="str">
        <f t="shared" si="11"/>
        <v>제거</v>
      </c>
      <c r="G134" s="68" t="s">
        <v>419</v>
      </c>
      <c r="H134" s="61" t="s">
        <v>1736</v>
      </c>
      <c r="I134" s="69" t="str">
        <f>+IFERROR((VLOOKUP(H134,분류표!$B$6:$C$235,2,0)),"등록")</f>
        <v>등록</v>
      </c>
      <c r="K134" s="71" t="s">
        <v>2225</v>
      </c>
      <c r="L134" s="71" t="s">
        <v>3430</v>
      </c>
      <c r="M134" s="71">
        <f t="shared" si="8"/>
        <v>0</v>
      </c>
      <c r="N134" s="71" t="str">
        <f t="shared" si="9"/>
        <v>NEW</v>
      </c>
    </row>
    <row r="135" spans="1:14">
      <c r="A135" s="95">
        <v>132</v>
      </c>
      <c r="B135" s="95" t="s">
        <v>481</v>
      </c>
      <c r="C135" s="92" t="s">
        <v>1666</v>
      </c>
      <c r="D135" s="92" t="str">
        <f t="shared" si="10"/>
        <v>오리엔탈정공</v>
      </c>
      <c r="E135" s="103" t="str">
        <f t="shared" si="11"/>
        <v/>
      </c>
      <c r="G135" s="68" t="s">
        <v>701</v>
      </c>
      <c r="H135" s="61" t="s">
        <v>2014</v>
      </c>
      <c r="I135" s="69" t="str">
        <f>+IFERROR((VLOOKUP(H135,분류표!$B$6:$C$235,2,0)),"등록")</f>
        <v>등록</v>
      </c>
      <c r="K135" s="71" t="s">
        <v>1408</v>
      </c>
      <c r="L135" s="71" t="s">
        <v>1889</v>
      </c>
      <c r="M135" s="71" t="str">
        <f t="shared" si="8"/>
        <v>조이맥스</v>
      </c>
      <c r="N135" s="71" t="str">
        <f t="shared" si="9"/>
        <v/>
      </c>
    </row>
    <row r="136" spans="1:14">
      <c r="A136" s="95">
        <v>133</v>
      </c>
      <c r="B136" s="95" t="s">
        <v>347</v>
      </c>
      <c r="C136" s="92" t="s">
        <v>1735</v>
      </c>
      <c r="D136" s="92">
        <f t="shared" si="10"/>
        <v>0</v>
      </c>
      <c r="E136" s="103" t="str">
        <f t="shared" si="11"/>
        <v>제거</v>
      </c>
      <c r="G136" s="68" t="s">
        <v>1040</v>
      </c>
      <c r="H136" s="61" t="s">
        <v>1762</v>
      </c>
      <c r="I136" s="69" t="str">
        <f>+IFERROR((VLOOKUP(H136,분류표!$B$6:$C$235,2,0)),"등록")</f>
        <v>등록</v>
      </c>
      <c r="K136" s="71" t="s">
        <v>940</v>
      </c>
      <c r="L136" s="71" t="s">
        <v>1760</v>
      </c>
      <c r="M136" s="71" t="str">
        <f t="shared" si="8"/>
        <v>잉크테크</v>
      </c>
      <c r="N136" s="71" t="str">
        <f t="shared" si="9"/>
        <v/>
      </c>
    </row>
    <row r="137" spans="1:14">
      <c r="A137" s="95">
        <v>134</v>
      </c>
      <c r="B137" s="95" t="s">
        <v>1509</v>
      </c>
      <c r="C137" s="92" t="s">
        <v>1685</v>
      </c>
      <c r="D137" s="92" t="str">
        <f t="shared" si="10"/>
        <v>대성산업</v>
      </c>
      <c r="E137" s="103" t="str">
        <f t="shared" si="11"/>
        <v/>
      </c>
      <c r="G137" s="68" t="s">
        <v>435</v>
      </c>
      <c r="H137" s="61" t="s">
        <v>2012</v>
      </c>
      <c r="I137" s="69" t="str">
        <f>+IFERROR((VLOOKUP(H137,분류표!$B$6:$C$235,2,0)),"등록")</f>
        <v>등록</v>
      </c>
      <c r="K137" s="71" t="s">
        <v>2199</v>
      </c>
      <c r="L137" s="71" t="s">
        <v>2233</v>
      </c>
      <c r="M137" s="71" t="str">
        <f t="shared" si="8"/>
        <v>나노스</v>
      </c>
      <c r="N137" s="71" t="str">
        <f t="shared" si="9"/>
        <v/>
      </c>
    </row>
    <row r="138" spans="1:14">
      <c r="A138" s="95">
        <v>135</v>
      </c>
      <c r="B138" s="95" t="s">
        <v>370</v>
      </c>
      <c r="C138" s="92" t="s">
        <v>1715</v>
      </c>
      <c r="D138" s="92" t="str">
        <f t="shared" si="10"/>
        <v>한창제지</v>
      </c>
      <c r="E138" s="103" t="str">
        <f t="shared" si="11"/>
        <v/>
      </c>
      <c r="G138" s="68" t="s">
        <v>1282</v>
      </c>
      <c r="H138" s="61" t="s">
        <v>1975</v>
      </c>
      <c r="I138" s="69" t="str">
        <f>+IFERROR((VLOOKUP(H138,분류표!$B$6:$C$235,2,0)),"등록")</f>
        <v>등록</v>
      </c>
      <c r="K138" s="71" t="s">
        <v>443</v>
      </c>
      <c r="L138" s="71" t="s">
        <v>3688</v>
      </c>
      <c r="M138" s="71">
        <f t="shared" si="8"/>
        <v>0</v>
      </c>
      <c r="N138" s="71" t="str">
        <f t="shared" si="9"/>
        <v>NEW</v>
      </c>
    </row>
    <row r="139" spans="1:14">
      <c r="A139" s="95">
        <v>136</v>
      </c>
      <c r="B139" s="95" t="s">
        <v>80</v>
      </c>
      <c r="C139" s="92" t="s">
        <v>1978</v>
      </c>
      <c r="D139" s="92" t="str">
        <f t="shared" si="10"/>
        <v>금양</v>
      </c>
      <c r="E139" s="103" t="str">
        <f t="shared" si="11"/>
        <v/>
      </c>
      <c r="G139" s="68" t="s">
        <v>1038</v>
      </c>
      <c r="H139" s="61" t="s">
        <v>1973</v>
      </c>
      <c r="I139" s="69" t="str">
        <f>+IFERROR((VLOOKUP(H139,분류표!$B$6:$C$235,2,0)),"등록")</f>
        <v>등록</v>
      </c>
      <c r="K139" s="71" t="s">
        <v>2059</v>
      </c>
      <c r="L139" s="71" t="s">
        <v>2060</v>
      </c>
      <c r="M139" s="71" t="str">
        <f t="shared" si="8"/>
        <v>코렌</v>
      </c>
      <c r="N139" s="71" t="str">
        <f t="shared" si="9"/>
        <v/>
      </c>
    </row>
    <row r="140" spans="1:14">
      <c r="A140" s="95">
        <v>137</v>
      </c>
      <c r="B140" s="95" t="s">
        <v>941</v>
      </c>
      <c r="C140" s="92" t="s">
        <v>1742</v>
      </c>
      <c r="D140" s="92" t="str">
        <f t="shared" si="10"/>
        <v>재영솔루텍</v>
      </c>
      <c r="E140" s="103" t="str">
        <f t="shared" si="11"/>
        <v/>
      </c>
      <c r="G140" s="68" t="s">
        <v>742</v>
      </c>
      <c r="H140" s="61" t="s">
        <v>3148</v>
      </c>
      <c r="I140" s="69" t="str">
        <f>+IFERROR((VLOOKUP(H140,분류표!$B$6:$C$235,2,0)),"등록")</f>
        <v>등록</v>
      </c>
      <c r="K140" s="71" t="s">
        <v>490</v>
      </c>
      <c r="L140" s="71" t="s">
        <v>1758</v>
      </c>
      <c r="M140" s="71" t="str">
        <f t="shared" si="8"/>
        <v>대경기계</v>
      </c>
      <c r="N140" s="71" t="str">
        <f t="shared" si="9"/>
        <v/>
      </c>
    </row>
    <row r="141" spans="1:14">
      <c r="A141" s="95">
        <v>138</v>
      </c>
      <c r="B141" s="95" t="s">
        <v>561</v>
      </c>
      <c r="C141" s="92" t="s">
        <v>1718</v>
      </c>
      <c r="D141" s="92" t="str">
        <f t="shared" si="10"/>
        <v>대호피앤씨</v>
      </c>
      <c r="E141" s="103" t="str">
        <f t="shared" si="11"/>
        <v/>
      </c>
      <c r="G141" s="68" t="s">
        <v>948</v>
      </c>
      <c r="H141" s="61" t="s">
        <v>1763</v>
      </c>
      <c r="I141" s="69" t="str">
        <f>+IFERROR((VLOOKUP(H141,분류표!$B$6:$C$235,2,0)),"등록")</f>
        <v>등록</v>
      </c>
      <c r="K141" s="71" t="s">
        <v>561</v>
      </c>
      <c r="L141" s="71" t="s">
        <v>1718</v>
      </c>
      <c r="M141" s="71" t="str">
        <f t="shared" si="8"/>
        <v>대호피앤씨</v>
      </c>
      <c r="N141" s="71" t="str">
        <f t="shared" si="9"/>
        <v/>
      </c>
    </row>
    <row r="142" spans="1:14">
      <c r="A142" s="95">
        <v>139</v>
      </c>
      <c r="B142" s="95" t="s">
        <v>1360</v>
      </c>
      <c r="C142" s="92" t="s">
        <v>1963</v>
      </c>
      <c r="D142" s="92" t="str">
        <f t="shared" si="10"/>
        <v>엔에스브이</v>
      </c>
      <c r="E142" s="103" t="str">
        <f t="shared" si="11"/>
        <v/>
      </c>
      <c r="G142" s="68" t="s">
        <v>602</v>
      </c>
      <c r="H142" s="61" t="s">
        <v>2257</v>
      </c>
      <c r="I142" s="69" t="str">
        <f>+IFERROR((VLOOKUP(H142,분류표!$B$6:$C$235,2,0)),"등록")</f>
        <v>등록</v>
      </c>
      <c r="K142" s="71" t="s">
        <v>606</v>
      </c>
      <c r="L142" s="71" t="s">
        <v>1713</v>
      </c>
      <c r="M142" s="71" t="str">
        <f t="shared" si="8"/>
        <v>덕양산업</v>
      </c>
      <c r="N142" s="71" t="str">
        <f t="shared" si="9"/>
        <v/>
      </c>
    </row>
    <row r="143" spans="1:14">
      <c r="A143" s="95">
        <v>140</v>
      </c>
      <c r="B143" s="95" t="s">
        <v>1227</v>
      </c>
      <c r="C143" s="92" t="s">
        <v>1930</v>
      </c>
      <c r="D143" s="92">
        <f t="shared" si="10"/>
        <v>0</v>
      </c>
      <c r="E143" s="103" t="str">
        <f t="shared" si="11"/>
        <v>제거</v>
      </c>
      <c r="G143" s="68" t="s">
        <v>2089</v>
      </c>
      <c r="H143" s="61" t="s">
        <v>2090</v>
      </c>
      <c r="I143" s="69" t="str">
        <f>+IFERROR((VLOOKUP(H143,분류표!$B$6:$C$235,2,0)),"등록")</f>
        <v>등록</v>
      </c>
      <c r="K143" s="71" t="s">
        <v>646</v>
      </c>
      <c r="L143" s="71" t="s">
        <v>1779</v>
      </c>
      <c r="M143" s="71" t="str">
        <f t="shared" si="8"/>
        <v>파캔OPC</v>
      </c>
      <c r="N143" s="71" t="str">
        <f t="shared" si="9"/>
        <v/>
      </c>
    </row>
    <row r="144" spans="1:14">
      <c r="A144" s="95">
        <v>141</v>
      </c>
      <c r="B144" s="95" t="s">
        <v>1306</v>
      </c>
      <c r="C144" s="92" t="s">
        <v>1702</v>
      </c>
      <c r="D144" s="92">
        <f t="shared" si="10"/>
        <v>0</v>
      </c>
      <c r="E144" s="103" t="str">
        <f t="shared" si="11"/>
        <v>제거</v>
      </c>
      <c r="G144" s="68" t="s">
        <v>1509</v>
      </c>
      <c r="H144" s="61" t="s">
        <v>1685</v>
      </c>
      <c r="I144" s="69" t="str">
        <f>+IFERROR((VLOOKUP(H144,분류표!$B$6:$C$235,2,0)),"등록")</f>
        <v>등록</v>
      </c>
      <c r="K144" s="71" t="s">
        <v>810</v>
      </c>
      <c r="L144" s="71" t="s">
        <v>1988</v>
      </c>
      <c r="M144" s="71" t="str">
        <f t="shared" si="8"/>
        <v>코아크로스</v>
      </c>
      <c r="N144" s="71" t="str">
        <f t="shared" si="9"/>
        <v/>
      </c>
    </row>
    <row r="145" spans="1:14">
      <c r="A145" s="95">
        <v>142</v>
      </c>
      <c r="B145" s="95" t="s">
        <v>490</v>
      </c>
      <c r="C145" s="92" t="s">
        <v>1758</v>
      </c>
      <c r="D145" s="92" t="str">
        <f t="shared" si="10"/>
        <v>대경기계</v>
      </c>
      <c r="E145" s="103" t="str">
        <f t="shared" si="11"/>
        <v/>
      </c>
      <c r="G145" s="68" t="s">
        <v>1124</v>
      </c>
      <c r="H145" s="61" t="s">
        <v>2391</v>
      </c>
      <c r="I145" s="69" t="str">
        <f>+IFERROR((VLOOKUP(H145,분류표!$B$6:$C$235,2,0)),"등록")</f>
        <v>등록</v>
      </c>
      <c r="K145" s="71" t="s">
        <v>941</v>
      </c>
      <c r="L145" s="71" t="s">
        <v>1742</v>
      </c>
      <c r="M145" s="71" t="str">
        <f t="shared" si="8"/>
        <v>재영솔루텍</v>
      </c>
      <c r="N145" s="71" t="str">
        <f t="shared" si="9"/>
        <v/>
      </c>
    </row>
    <row r="146" spans="1:14">
      <c r="A146" s="95">
        <v>143</v>
      </c>
      <c r="B146" s="95" t="s">
        <v>2089</v>
      </c>
      <c r="C146" s="92" t="s">
        <v>2090</v>
      </c>
      <c r="D146" s="92" t="str">
        <f t="shared" si="10"/>
        <v>씨엔플러스</v>
      </c>
      <c r="E146" s="103" t="str">
        <f t="shared" si="11"/>
        <v/>
      </c>
      <c r="G146" s="68" t="s">
        <v>877</v>
      </c>
      <c r="H146" s="61" t="s">
        <v>1672</v>
      </c>
      <c r="I146" s="69" t="str">
        <f>+IFERROR((VLOOKUP(H146,분류표!$B$6:$C$235,2,0)),"등록")</f>
        <v>등록</v>
      </c>
      <c r="K146" s="71" t="s">
        <v>693</v>
      </c>
      <c r="L146" s="71" t="s">
        <v>1875</v>
      </c>
      <c r="M146" s="71" t="str">
        <f t="shared" si="8"/>
        <v>우리기술</v>
      </c>
      <c r="N146" s="71" t="str">
        <f t="shared" si="9"/>
        <v/>
      </c>
    </row>
    <row r="147" spans="1:14">
      <c r="A147" s="95">
        <v>144</v>
      </c>
      <c r="B147" s="95" t="s">
        <v>562</v>
      </c>
      <c r="C147" s="92" t="s">
        <v>1893</v>
      </c>
      <c r="D147" s="92" t="str">
        <f t="shared" si="10"/>
        <v>서원</v>
      </c>
      <c r="E147" s="103" t="str">
        <f t="shared" si="11"/>
        <v/>
      </c>
      <c r="G147" s="68" t="s">
        <v>1390</v>
      </c>
      <c r="H147" s="61" t="s">
        <v>1708</v>
      </c>
      <c r="I147" s="69" t="str">
        <f>+IFERROR((VLOOKUP(H147,분류표!$B$6:$C$235,2,0)),"등록")</f>
        <v>등록</v>
      </c>
      <c r="K147" s="71" t="s">
        <v>244</v>
      </c>
      <c r="L147" s="71" t="s">
        <v>3368</v>
      </c>
      <c r="M147" s="71">
        <f t="shared" si="8"/>
        <v>0</v>
      </c>
      <c r="N147" s="71" t="str">
        <f t="shared" si="9"/>
        <v>NEW</v>
      </c>
    </row>
    <row r="148" spans="1:14">
      <c r="A148" s="95">
        <v>145</v>
      </c>
      <c r="B148" s="95" t="s">
        <v>546</v>
      </c>
      <c r="C148" s="92" t="s">
        <v>1970</v>
      </c>
      <c r="D148" s="92" t="str">
        <f t="shared" si="10"/>
        <v>하이트론</v>
      </c>
      <c r="E148" s="103" t="str">
        <f t="shared" si="11"/>
        <v/>
      </c>
      <c r="G148" s="68" t="s">
        <v>696</v>
      </c>
      <c r="H148" s="61" t="s">
        <v>2013</v>
      </c>
      <c r="I148" s="69" t="str">
        <f>+IFERROR((VLOOKUP(H148,분류표!$B$6:$C$235,2,0)),"등록")</f>
        <v>등록</v>
      </c>
      <c r="K148" s="71" t="s">
        <v>662</v>
      </c>
      <c r="L148" s="71" t="s">
        <v>1777</v>
      </c>
      <c r="M148" s="71" t="str">
        <f t="shared" si="8"/>
        <v>가희</v>
      </c>
      <c r="N148" s="71" t="str">
        <f t="shared" si="9"/>
        <v/>
      </c>
    </row>
    <row r="149" spans="1:14">
      <c r="A149" s="95">
        <v>146</v>
      </c>
      <c r="B149" s="95" t="s">
        <v>215</v>
      </c>
      <c r="C149" s="92" t="s">
        <v>1983</v>
      </c>
      <c r="D149" s="92">
        <f t="shared" si="10"/>
        <v>0</v>
      </c>
      <c r="E149" s="103" t="str">
        <f t="shared" si="11"/>
        <v>제거</v>
      </c>
      <c r="G149" s="68" t="s">
        <v>1263</v>
      </c>
      <c r="H149" s="61" t="s">
        <v>1644</v>
      </c>
      <c r="I149" s="69" t="str">
        <f>+IFERROR((VLOOKUP(H149,분류표!$B$6:$C$235,2,0)),"등록")</f>
        <v>등록</v>
      </c>
      <c r="K149" s="71" t="s">
        <v>370</v>
      </c>
      <c r="L149" s="71" t="s">
        <v>1715</v>
      </c>
      <c r="M149" s="71" t="str">
        <f t="shared" si="8"/>
        <v>한창제지</v>
      </c>
      <c r="N149" s="71" t="str">
        <f t="shared" si="9"/>
        <v/>
      </c>
    </row>
    <row r="150" spans="1:14">
      <c r="A150" s="95">
        <v>147</v>
      </c>
      <c r="B150" s="95" t="s">
        <v>512</v>
      </c>
      <c r="C150" s="92" t="s">
        <v>1723</v>
      </c>
      <c r="D150" s="92" t="str">
        <f t="shared" si="10"/>
        <v>신원종합개발</v>
      </c>
      <c r="E150" s="103" t="str">
        <f t="shared" si="11"/>
        <v/>
      </c>
      <c r="G150" s="68" t="s">
        <v>2225</v>
      </c>
      <c r="H150" s="61" t="s">
        <v>3430</v>
      </c>
      <c r="I150" s="69" t="str">
        <f>+IFERROR((VLOOKUP(H150,분류표!$B$6:$C$235,2,0)),"등록")</f>
        <v>등록</v>
      </c>
      <c r="K150" s="71" t="s">
        <v>1195</v>
      </c>
      <c r="L150" s="71" t="s">
        <v>3136</v>
      </c>
      <c r="M150" s="71">
        <f t="shared" si="8"/>
        <v>0</v>
      </c>
      <c r="N150" s="71" t="str">
        <f t="shared" si="9"/>
        <v>NEW</v>
      </c>
    </row>
    <row r="151" spans="1:14">
      <c r="A151" s="95">
        <v>148</v>
      </c>
      <c r="B151" s="95" t="s">
        <v>1342</v>
      </c>
      <c r="C151" s="92" t="s">
        <v>2382</v>
      </c>
      <c r="D151" s="92">
        <f t="shared" si="10"/>
        <v>0</v>
      </c>
      <c r="E151" s="103" t="str">
        <f t="shared" si="11"/>
        <v>제거</v>
      </c>
      <c r="G151" s="68" t="s">
        <v>1408</v>
      </c>
      <c r="H151" s="61" t="s">
        <v>1889</v>
      </c>
      <c r="I151" s="69" t="str">
        <f>+IFERROR((VLOOKUP(H151,분류표!$B$6:$C$235,2,0)),"등록")</f>
        <v>등록</v>
      </c>
      <c r="K151" s="71" t="s">
        <v>2500</v>
      </c>
      <c r="L151" s="71" t="s">
        <v>2501</v>
      </c>
      <c r="M151" s="71" t="str">
        <f t="shared" si="8"/>
        <v>아이티센</v>
      </c>
      <c r="N151" s="71" t="str">
        <f t="shared" si="9"/>
        <v/>
      </c>
    </row>
    <row r="152" spans="1:14">
      <c r="A152" s="95">
        <v>149</v>
      </c>
      <c r="B152" s="95" t="s">
        <v>714</v>
      </c>
      <c r="C152" s="92" t="s">
        <v>1724</v>
      </c>
      <c r="D152" s="92" t="str">
        <f t="shared" si="10"/>
        <v>한국자원투자개발</v>
      </c>
      <c r="E152" s="103" t="str">
        <f t="shared" si="11"/>
        <v/>
      </c>
      <c r="G152" s="68" t="s">
        <v>940</v>
      </c>
      <c r="H152" s="61" t="s">
        <v>1760</v>
      </c>
      <c r="I152" s="69" t="str">
        <f>+IFERROR((VLOOKUP(H152,분류표!$B$6:$C$235,2,0)),"등록")</f>
        <v>등록</v>
      </c>
      <c r="K152" s="71" t="s">
        <v>613</v>
      </c>
      <c r="L152" s="71" t="s">
        <v>1717</v>
      </c>
      <c r="M152" s="71" t="str">
        <f t="shared" si="8"/>
        <v>대성엘텍</v>
      </c>
      <c r="N152" s="71" t="str">
        <f t="shared" si="9"/>
        <v/>
      </c>
    </row>
    <row r="153" spans="1:14">
      <c r="A153" s="95">
        <v>150</v>
      </c>
      <c r="B153" s="95" t="s">
        <v>1251</v>
      </c>
      <c r="C153" s="92" t="s">
        <v>1733</v>
      </c>
      <c r="D153" s="92" t="str">
        <f t="shared" si="10"/>
        <v>피엘에이</v>
      </c>
      <c r="E153" s="103" t="str">
        <f t="shared" si="11"/>
        <v/>
      </c>
      <c r="G153" s="68" t="s">
        <v>2199</v>
      </c>
      <c r="H153" s="61" t="s">
        <v>2233</v>
      </c>
      <c r="I153" s="69" t="str">
        <f>+IFERROR((VLOOKUP(H153,분류표!$B$6:$C$235,2,0)),"등록")</f>
        <v>등록</v>
      </c>
      <c r="K153" s="71" t="s">
        <v>392</v>
      </c>
      <c r="L153" s="71" t="s">
        <v>1734</v>
      </c>
      <c r="M153" s="71" t="str">
        <f t="shared" si="8"/>
        <v>쌍용정보통신</v>
      </c>
      <c r="N153" s="71" t="str">
        <f t="shared" si="9"/>
        <v/>
      </c>
    </row>
    <row r="154" spans="1:14">
      <c r="A154" s="95">
        <v>151</v>
      </c>
      <c r="B154" s="95" t="s">
        <v>1263</v>
      </c>
      <c r="C154" s="92" t="s">
        <v>1644</v>
      </c>
      <c r="D154" s="92" t="str">
        <f t="shared" si="10"/>
        <v>비에이치아이</v>
      </c>
      <c r="E154" s="103" t="str">
        <f t="shared" si="11"/>
        <v/>
      </c>
      <c r="G154" s="68" t="s">
        <v>443</v>
      </c>
      <c r="H154" s="61" t="s">
        <v>3688</v>
      </c>
      <c r="I154" s="69" t="str">
        <f>+IFERROR((VLOOKUP(H154,분류표!$B$6:$C$235,2,0)),"등록")</f>
        <v>등록</v>
      </c>
      <c r="K154" s="71" t="s">
        <v>575</v>
      </c>
      <c r="L154" s="71" t="s">
        <v>2262</v>
      </c>
      <c r="M154" s="71" t="str">
        <f t="shared" si="8"/>
        <v>인테그레이티드에너지</v>
      </c>
      <c r="N154" s="71" t="str">
        <f t="shared" si="9"/>
        <v/>
      </c>
    </row>
    <row r="155" spans="1:14">
      <c r="A155" s="95">
        <v>152</v>
      </c>
      <c r="B155" s="95" t="s">
        <v>1420</v>
      </c>
      <c r="C155" s="92" t="s">
        <v>1950</v>
      </c>
      <c r="D155" s="92">
        <f t="shared" si="10"/>
        <v>0</v>
      </c>
      <c r="E155" s="103" t="str">
        <f t="shared" si="11"/>
        <v>제거</v>
      </c>
      <c r="G155" s="68" t="s">
        <v>2059</v>
      </c>
      <c r="H155" s="61" t="s">
        <v>2060</v>
      </c>
      <c r="I155" s="69" t="str">
        <f>+IFERROR((VLOOKUP(H155,분류표!$B$6:$C$235,2,0)),"등록")</f>
        <v>등록</v>
      </c>
      <c r="K155" s="71" t="s">
        <v>2148</v>
      </c>
      <c r="L155" s="71" t="s">
        <v>2149</v>
      </c>
      <c r="M155" s="71" t="str">
        <f t="shared" si="8"/>
        <v>나이벡</v>
      </c>
      <c r="N155" s="71" t="str">
        <f t="shared" si="9"/>
        <v/>
      </c>
    </row>
    <row r="156" spans="1:14">
      <c r="A156" s="95">
        <v>153</v>
      </c>
      <c r="B156" s="95" t="s">
        <v>2500</v>
      </c>
      <c r="C156" s="92" t="s">
        <v>2501</v>
      </c>
      <c r="D156" s="92" t="str">
        <f t="shared" si="10"/>
        <v>아이티센</v>
      </c>
      <c r="E156" s="103" t="str">
        <f t="shared" si="11"/>
        <v/>
      </c>
      <c r="G156" s="68" t="s">
        <v>490</v>
      </c>
      <c r="H156" s="61" t="s">
        <v>1758</v>
      </c>
      <c r="I156" s="69" t="str">
        <f>+IFERROR((VLOOKUP(H156,분류표!$B$6:$C$235,2,0)),"등록")</f>
        <v>등록</v>
      </c>
      <c r="K156" s="71" t="s">
        <v>550</v>
      </c>
      <c r="L156" s="71" t="s">
        <v>1770</v>
      </c>
      <c r="M156" s="71" t="str">
        <f t="shared" si="8"/>
        <v>엠벤처투자</v>
      </c>
      <c r="N156" s="71" t="str">
        <f t="shared" si="9"/>
        <v/>
      </c>
    </row>
    <row r="157" spans="1:14">
      <c r="A157" s="95">
        <v>154</v>
      </c>
      <c r="B157" s="95" t="s">
        <v>2059</v>
      </c>
      <c r="C157" s="92" t="s">
        <v>2060</v>
      </c>
      <c r="D157" s="92" t="str">
        <f t="shared" si="10"/>
        <v>코렌</v>
      </c>
      <c r="E157" s="103" t="str">
        <f t="shared" si="11"/>
        <v/>
      </c>
      <c r="G157" s="68" t="s">
        <v>561</v>
      </c>
      <c r="H157" s="61" t="s">
        <v>1718</v>
      </c>
      <c r="I157" s="69" t="str">
        <f>+IFERROR((VLOOKUP(H157,분류표!$B$6:$C$235,2,0)),"등록")</f>
        <v>등록</v>
      </c>
      <c r="K157" s="71" t="s">
        <v>1316</v>
      </c>
      <c r="L157" s="71" t="s">
        <v>3486</v>
      </c>
      <c r="M157" s="71" t="str">
        <f t="shared" si="8"/>
        <v>아비스타</v>
      </c>
      <c r="N157" s="71" t="str">
        <f t="shared" si="9"/>
        <v/>
      </c>
    </row>
    <row r="158" spans="1:14">
      <c r="A158" s="95">
        <v>155</v>
      </c>
      <c r="B158" s="95" t="s">
        <v>701</v>
      </c>
      <c r="C158" s="92" t="s">
        <v>2014</v>
      </c>
      <c r="D158" s="92" t="str">
        <f t="shared" si="10"/>
        <v>이디</v>
      </c>
      <c r="E158" s="103" t="str">
        <f t="shared" si="11"/>
        <v/>
      </c>
      <c r="G158" s="68" t="s">
        <v>606</v>
      </c>
      <c r="H158" s="61" t="s">
        <v>1713</v>
      </c>
      <c r="I158" s="69" t="str">
        <f>+IFERROR((VLOOKUP(H158,분류표!$B$6:$C$235,2,0)),"등록")</f>
        <v>등록</v>
      </c>
      <c r="K158" s="71" t="s">
        <v>204</v>
      </c>
      <c r="L158" s="71" t="s">
        <v>1737</v>
      </c>
      <c r="M158" s="71" t="str">
        <f t="shared" si="8"/>
        <v>서울식품</v>
      </c>
      <c r="N158" s="71" t="str">
        <f t="shared" si="9"/>
        <v/>
      </c>
    </row>
    <row r="159" spans="1:14">
      <c r="A159" s="95">
        <v>156</v>
      </c>
      <c r="B159" s="95" t="s">
        <v>884</v>
      </c>
      <c r="C159" s="92" t="s">
        <v>2368</v>
      </c>
      <c r="D159" s="92" t="str">
        <f t="shared" si="10"/>
        <v>로켓모바일</v>
      </c>
      <c r="E159" s="103" t="str">
        <f t="shared" si="11"/>
        <v/>
      </c>
      <c r="G159" s="68" t="s">
        <v>646</v>
      </c>
      <c r="H159" s="61" t="s">
        <v>1779</v>
      </c>
      <c r="I159" s="69" t="str">
        <f>+IFERROR((VLOOKUP(H159,분류표!$B$6:$C$235,2,0)),"등록")</f>
        <v>등록</v>
      </c>
      <c r="K159" s="71" t="s">
        <v>1033</v>
      </c>
      <c r="L159" s="71" t="s">
        <v>3550</v>
      </c>
      <c r="M159" s="71">
        <f t="shared" si="8"/>
        <v>0</v>
      </c>
      <c r="N159" s="71" t="str">
        <f t="shared" si="9"/>
        <v>NEW</v>
      </c>
    </row>
    <row r="160" spans="1:14">
      <c r="A160" s="95">
        <v>157</v>
      </c>
      <c r="B160" s="95" t="s">
        <v>1316</v>
      </c>
      <c r="C160" s="92" t="s">
        <v>3486</v>
      </c>
      <c r="D160" s="92" t="str">
        <f t="shared" si="10"/>
        <v>아비스타</v>
      </c>
      <c r="E160" s="103" t="str">
        <f t="shared" si="11"/>
        <v/>
      </c>
      <c r="G160" s="68" t="s">
        <v>810</v>
      </c>
      <c r="H160" s="61" t="s">
        <v>1988</v>
      </c>
      <c r="I160" s="69" t="str">
        <f>+IFERROR((VLOOKUP(H160,분류표!$B$6:$C$235,2,0)),"등록")</f>
        <v>등록</v>
      </c>
      <c r="K160" s="71" t="s">
        <v>806</v>
      </c>
      <c r="L160" s="71" t="s">
        <v>2370</v>
      </c>
      <c r="M160" s="71" t="str">
        <f t="shared" si="8"/>
        <v>리젠</v>
      </c>
      <c r="N160" s="71" t="str">
        <f t="shared" si="9"/>
        <v/>
      </c>
    </row>
    <row r="161" spans="1:14">
      <c r="A161" s="95">
        <v>158</v>
      </c>
      <c r="B161" s="95" t="s">
        <v>606</v>
      </c>
      <c r="C161" s="92" t="s">
        <v>1713</v>
      </c>
      <c r="D161" s="92" t="str">
        <f t="shared" si="10"/>
        <v>덕양산업</v>
      </c>
      <c r="E161" s="103" t="str">
        <f t="shared" si="11"/>
        <v/>
      </c>
      <c r="G161" s="68" t="s">
        <v>941</v>
      </c>
      <c r="H161" s="61" t="s">
        <v>1742</v>
      </c>
      <c r="I161" s="69" t="str">
        <f>+IFERROR((VLOOKUP(H161,분류표!$B$6:$C$235,2,0)),"등록")</f>
        <v>등록</v>
      </c>
      <c r="K161" s="71" t="s">
        <v>194</v>
      </c>
      <c r="L161" s="71" t="s">
        <v>1704</v>
      </c>
      <c r="M161" s="71" t="str">
        <f t="shared" si="8"/>
        <v>동방</v>
      </c>
      <c r="N161" s="71" t="str">
        <f t="shared" si="9"/>
        <v/>
      </c>
    </row>
    <row r="162" spans="1:14">
      <c r="A162" s="95">
        <v>159</v>
      </c>
      <c r="B162" s="95" t="s">
        <v>550</v>
      </c>
      <c r="C162" s="92" t="s">
        <v>1770</v>
      </c>
      <c r="D162" s="92" t="str">
        <f t="shared" si="10"/>
        <v>엠벤처투자</v>
      </c>
      <c r="E162" s="103" t="str">
        <f t="shared" si="11"/>
        <v/>
      </c>
      <c r="G162" s="68" t="s">
        <v>693</v>
      </c>
      <c r="H162" s="61" t="s">
        <v>1875</v>
      </c>
      <c r="I162" s="69" t="str">
        <f>+IFERROR((VLOOKUP(H162,분류표!$B$6:$C$235,2,0)),"등록")</f>
        <v>등록</v>
      </c>
      <c r="K162" s="71" t="s">
        <v>1454</v>
      </c>
      <c r="L162" s="71" t="s">
        <v>2340</v>
      </c>
      <c r="M162" s="71" t="str">
        <f t="shared" si="8"/>
        <v>우리들휴브레인</v>
      </c>
      <c r="N162" s="71" t="str">
        <f t="shared" si="9"/>
        <v/>
      </c>
    </row>
    <row r="163" spans="1:14">
      <c r="A163" s="95">
        <v>160</v>
      </c>
      <c r="B163" s="95" t="s">
        <v>1008</v>
      </c>
      <c r="C163" s="92" t="s">
        <v>2409</v>
      </c>
      <c r="D163" s="92">
        <f t="shared" si="10"/>
        <v>0</v>
      </c>
      <c r="E163" s="103" t="str">
        <f t="shared" si="11"/>
        <v>제거</v>
      </c>
      <c r="G163" s="68" t="s">
        <v>244</v>
      </c>
      <c r="H163" s="61" t="s">
        <v>3368</v>
      </c>
      <c r="I163" s="69" t="str">
        <f>+IFERROR((VLOOKUP(H163,분류표!$B$6:$C$235,2,0)),"등록")</f>
        <v>등록</v>
      </c>
      <c r="K163" s="71" t="s">
        <v>759</v>
      </c>
      <c r="L163" s="71" t="s">
        <v>5746</v>
      </c>
      <c r="M163" s="71">
        <f t="shared" si="8"/>
        <v>0</v>
      </c>
      <c r="N163" s="71" t="str">
        <f t="shared" si="9"/>
        <v>NEW</v>
      </c>
    </row>
    <row r="164" spans="1:14">
      <c r="A164" s="95">
        <v>161</v>
      </c>
      <c r="B164" s="95" t="s">
        <v>795</v>
      </c>
      <c r="C164" s="92" t="s">
        <v>1884</v>
      </c>
      <c r="D164" s="92">
        <f t="shared" si="10"/>
        <v>0</v>
      </c>
      <c r="E164" s="103" t="str">
        <f t="shared" si="11"/>
        <v>제거</v>
      </c>
      <c r="G164" s="68" t="s">
        <v>662</v>
      </c>
      <c r="H164" s="61" t="s">
        <v>1777</v>
      </c>
      <c r="I164" s="69" t="str">
        <f>+IFERROR((VLOOKUP(H164,분류표!$B$6:$C$235,2,0)),"등록")</f>
        <v>등록</v>
      </c>
      <c r="K164" s="71" t="s">
        <v>618</v>
      </c>
      <c r="L164" s="71" t="s">
        <v>1716</v>
      </c>
      <c r="M164" s="71">
        <f t="shared" si="8"/>
        <v>0</v>
      </c>
      <c r="N164" s="71" t="str">
        <f t="shared" si="9"/>
        <v>NEW</v>
      </c>
    </row>
    <row r="165" spans="1:14">
      <c r="A165" s="95">
        <v>162</v>
      </c>
      <c r="B165" s="95" t="s">
        <v>972</v>
      </c>
      <c r="C165" s="92" t="s">
        <v>1985</v>
      </c>
      <c r="D165" s="92" t="str">
        <f t="shared" si="10"/>
        <v>소프트맥스</v>
      </c>
      <c r="E165" s="103" t="str">
        <f t="shared" si="11"/>
        <v/>
      </c>
      <c r="G165" s="68" t="s">
        <v>370</v>
      </c>
      <c r="H165" s="61" t="s">
        <v>1715</v>
      </c>
      <c r="I165" s="69" t="str">
        <f>+IFERROR((VLOOKUP(H165,분류표!$B$6:$C$235,2,0)),"등록")</f>
        <v>등록</v>
      </c>
      <c r="K165" s="71" t="s">
        <v>512</v>
      </c>
      <c r="L165" s="71" t="s">
        <v>1723</v>
      </c>
      <c r="M165" s="71" t="str">
        <f t="shared" si="8"/>
        <v>신원종합개발</v>
      </c>
      <c r="N165" s="71" t="str">
        <f t="shared" si="9"/>
        <v/>
      </c>
    </row>
    <row r="166" spans="1:14">
      <c r="A166" s="95">
        <v>163</v>
      </c>
      <c r="B166" s="95" t="s">
        <v>1309</v>
      </c>
      <c r="C166" s="92" t="s">
        <v>1693</v>
      </c>
      <c r="D166" s="92">
        <f t="shared" si="10"/>
        <v>0</v>
      </c>
      <c r="E166" s="103" t="str">
        <f t="shared" si="11"/>
        <v>제거</v>
      </c>
      <c r="G166" s="68" t="s">
        <v>1195</v>
      </c>
      <c r="H166" s="61" t="s">
        <v>3136</v>
      </c>
      <c r="I166" s="69" t="str">
        <f>+IFERROR((VLOOKUP(H166,분류표!$B$6:$C$235,2,0)),"등록")</f>
        <v>등록</v>
      </c>
      <c r="K166" s="71" t="s">
        <v>501</v>
      </c>
      <c r="L166" s="71" t="s">
        <v>1572</v>
      </c>
      <c r="M166" s="71" t="str">
        <f t="shared" si="8"/>
        <v>동부제철</v>
      </c>
      <c r="N166" s="71" t="str">
        <f t="shared" si="9"/>
        <v/>
      </c>
    </row>
    <row r="167" spans="1:14">
      <c r="A167" s="95">
        <v>164</v>
      </c>
      <c r="B167" s="95" t="s">
        <v>693</v>
      </c>
      <c r="C167" s="92" t="s">
        <v>1875</v>
      </c>
      <c r="D167" s="92" t="str">
        <f t="shared" si="10"/>
        <v>우리기술</v>
      </c>
      <c r="E167" s="103" t="str">
        <f t="shared" si="11"/>
        <v/>
      </c>
      <c r="G167" s="68" t="s">
        <v>2500</v>
      </c>
      <c r="H167" s="61" t="s">
        <v>2501</v>
      </c>
      <c r="I167" s="69" t="str">
        <f>+IFERROR((VLOOKUP(H167,분류표!$B$6:$C$235,2,0)),"등록")</f>
        <v>등록</v>
      </c>
      <c r="K167" s="71" t="s">
        <v>654</v>
      </c>
      <c r="L167" s="71" t="s">
        <v>5773</v>
      </c>
      <c r="M167" s="71">
        <f t="shared" si="8"/>
        <v>0</v>
      </c>
      <c r="N167" s="71" t="str">
        <f t="shared" si="9"/>
        <v>NEW</v>
      </c>
    </row>
    <row r="168" spans="1:14">
      <c r="A168" s="95">
        <v>165</v>
      </c>
      <c r="B168" s="95" t="s">
        <v>1028</v>
      </c>
      <c r="C168" s="92" t="s">
        <v>3509</v>
      </c>
      <c r="D168" s="92">
        <f t="shared" si="10"/>
        <v>0</v>
      </c>
      <c r="E168" s="103" t="str">
        <f t="shared" si="11"/>
        <v>제거</v>
      </c>
      <c r="G168" s="68" t="s">
        <v>613</v>
      </c>
      <c r="H168" s="61" t="s">
        <v>1717</v>
      </c>
      <c r="I168" s="69" t="str">
        <f>+IFERROR((VLOOKUP(H168,분류표!$B$6:$C$235,2,0)),"등록")</f>
        <v>등록</v>
      </c>
      <c r="K168" s="71" t="s">
        <v>1355</v>
      </c>
      <c r="L168" s="71" t="s">
        <v>1902</v>
      </c>
      <c r="M168" s="71" t="str">
        <f t="shared" si="8"/>
        <v>코닉글로리</v>
      </c>
      <c r="N168" s="71" t="str">
        <f t="shared" si="9"/>
        <v/>
      </c>
    </row>
    <row r="169" spans="1:14">
      <c r="A169" s="95">
        <v>166</v>
      </c>
      <c r="B169" s="95" t="s">
        <v>1390</v>
      </c>
      <c r="C169" s="92" t="s">
        <v>1708</v>
      </c>
      <c r="D169" s="92" t="str">
        <f t="shared" si="10"/>
        <v>삼강엠앤티</v>
      </c>
      <c r="E169" s="103" t="str">
        <f t="shared" si="11"/>
        <v/>
      </c>
      <c r="G169" s="68" t="s">
        <v>392</v>
      </c>
      <c r="H169" s="61" t="s">
        <v>1734</v>
      </c>
      <c r="I169" s="69" t="str">
        <f>+IFERROR((VLOOKUP(H169,분류표!$B$6:$C$235,2,0)),"등록")</f>
        <v>등록</v>
      </c>
      <c r="K169" s="71" t="s">
        <v>177</v>
      </c>
      <c r="L169" s="71" t="s">
        <v>1901</v>
      </c>
      <c r="M169" s="71" t="str">
        <f t="shared" si="8"/>
        <v>한성기업</v>
      </c>
      <c r="N169" s="71" t="str">
        <f t="shared" si="9"/>
        <v/>
      </c>
    </row>
    <row r="170" spans="1:14">
      <c r="A170" s="95">
        <v>167</v>
      </c>
      <c r="B170" s="95" t="s">
        <v>575</v>
      </c>
      <c r="C170" s="92" t="s">
        <v>2262</v>
      </c>
      <c r="D170" s="92" t="str">
        <f t="shared" si="10"/>
        <v>인테그레이티드에너지</v>
      </c>
      <c r="E170" s="103" t="str">
        <f t="shared" si="11"/>
        <v/>
      </c>
      <c r="G170" s="68" t="s">
        <v>575</v>
      </c>
      <c r="H170" s="61" t="s">
        <v>2262</v>
      </c>
      <c r="I170" s="69" t="str">
        <f>+IFERROR((VLOOKUP(H170,분류표!$B$6:$C$235,2,0)),"등록")</f>
        <v>등록</v>
      </c>
      <c r="K170" s="71" t="s">
        <v>532</v>
      </c>
      <c r="L170" s="71" t="s">
        <v>1739</v>
      </c>
      <c r="M170" s="71" t="str">
        <f t="shared" si="8"/>
        <v>지엠피</v>
      </c>
      <c r="N170" s="71" t="str">
        <f t="shared" si="9"/>
        <v/>
      </c>
    </row>
    <row r="171" spans="1:14">
      <c r="A171" s="95">
        <v>168</v>
      </c>
      <c r="B171" s="95" t="s">
        <v>3514</v>
      </c>
      <c r="C171" s="92" t="s">
        <v>3515</v>
      </c>
      <c r="D171" s="92">
        <f t="shared" si="10"/>
        <v>0</v>
      </c>
      <c r="E171" s="103" t="str">
        <f t="shared" si="11"/>
        <v>제거</v>
      </c>
      <c r="G171" s="68" t="s">
        <v>2148</v>
      </c>
      <c r="H171" s="61" t="s">
        <v>2149</v>
      </c>
      <c r="I171" s="69" t="str">
        <f>+IFERROR((VLOOKUP(H171,분류표!$B$6:$C$235,2,0)),"등록")</f>
        <v>등록</v>
      </c>
      <c r="K171" s="71" t="s">
        <v>358</v>
      </c>
      <c r="L171" s="71" t="s">
        <v>1703</v>
      </c>
      <c r="M171" s="71" t="str">
        <f t="shared" si="8"/>
        <v>대양금속</v>
      </c>
      <c r="N171" s="71" t="str">
        <f t="shared" si="9"/>
        <v/>
      </c>
    </row>
    <row r="172" spans="1:14">
      <c r="A172" s="95">
        <v>169</v>
      </c>
      <c r="B172" s="95" t="s">
        <v>613</v>
      </c>
      <c r="C172" s="92" t="s">
        <v>1717</v>
      </c>
      <c r="D172" s="92" t="str">
        <f t="shared" si="10"/>
        <v>대성엘텍</v>
      </c>
      <c r="E172" s="103" t="str">
        <f t="shared" si="11"/>
        <v/>
      </c>
      <c r="G172" s="68" t="s">
        <v>550</v>
      </c>
      <c r="H172" s="61" t="s">
        <v>1770</v>
      </c>
      <c r="I172" s="69" t="str">
        <f>+IFERROR((VLOOKUP(H172,분류표!$B$6:$C$235,2,0)),"등록")</f>
        <v>등록</v>
      </c>
      <c r="K172" s="71" t="s">
        <v>2067</v>
      </c>
      <c r="L172" s="71" t="s">
        <v>2334</v>
      </c>
      <c r="M172" s="71">
        <f t="shared" si="8"/>
        <v>0</v>
      </c>
      <c r="N172" s="71" t="str">
        <f t="shared" si="9"/>
        <v>NEW</v>
      </c>
    </row>
    <row r="173" spans="1:14">
      <c r="A173" s="95">
        <v>170</v>
      </c>
      <c r="B173" s="95" t="s">
        <v>1018</v>
      </c>
      <c r="C173" s="92" t="s">
        <v>1679</v>
      </c>
      <c r="D173" s="92">
        <f t="shared" si="10"/>
        <v>0</v>
      </c>
      <c r="E173" s="103" t="str">
        <f t="shared" si="11"/>
        <v>제거</v>
      </c>
      <c r="G173" s="68" t="s">
        <v>1316</v>
      </c>
      <c r="H173" s="61" t="s">
        <v>3486</v>
      </c>
      <c r="I173" s="69" t="str">
        <f>+IFERROR((VLOOKUP(H173,분류표!$B$6:$C$235,2,0)),"등록")</f>
        <v>등록</v>
      </c>
      <c r="K173" s="71" t="s">
        <v>972</v>
      </c>
      <c r="L173" s="71" t="s">
        <v>1985</v>
      </c>
      <c r="M173" s="71" t="str">
        <f t="shared" si="8"/>
        <v>소프트맥스</v>
      </c>
      <c r="N173" s="71" t="str">
        <f t="shared" si="9"/>
        <v/>
      </c>
    </row>
    <row r="174" spans="1:14">
      <c r="A174" s="95">
        <v>171</v>
      </c>
      <c r="B174" s="95" t="s">
        <v>460</v>
      </c>
      <c r="C174" s="92" t="s">
        <v>3533</v>
      </c>
      <c r="D174" s="92">
        <f t="shared" si="10"/>
        <v>0</v>
      </c>
      <c r="E174" s="103" t="str">
        <f t="shared" si="11"/>
        <v>제거</v>
      </c>
      <c r="G174" s="68" t="s">
        <v>204</v>
      </c>
      <c r="H174" s="61" t="s">
        <v>1737</v>
      </c>
      <c r="I174" s="69" t="str">
        <f>+IFERROR((VLOOKUP(H174,분류표!$B$6:$C$235,2,0)),"등록")</f>
        <v>등록</v>
      </c>
      <c r="K174" s="71" t="s">
        <v>128</v>
      </c>
      <c r="L174" s="71" t="s">
        <v>1906</v>
      </c>
      <c r="M174" s="71" t="str">
        <f t="shared" si="8"/>
        <v>TCC동양</v>
      </c>
      <c r="N174" s="71" t="str">
        <f t="shared" si="9"/>
        <v/>
      </c>
    </row>
    <row r="175" spans="1:14">
      <c r="A175" s="95">
        <v>172</v>
      </c>
      <c r="B175" s="95" t="s">
        <v>1198</v>
      </c>
      <c r="C175" s="92" t="s">
        <v>1749</v>
      </c>
      <c r="D175" s="92">
        <f t="shared" si="10"/>
        <v>0</v>
      </c>
      <c r="E175" s="103" t="str">
        <f t="shared" si="11"/>
        <v>제거</v>
      </c>
      <c r="G175" s="68" t="s">
        <v>1033</v>
      </c>
      <c r="H175" s="61" t="s">
        <v>3550</v>
      </c>
      <c r="I175" s="69" t="str">
        <f>+IFERROR((VLOOKUP(H175,분류표!$B$6:$C$235,2,0)),"등록")</f>
        <v>등록</v>
      </c>
      <c r="K175" s="71" t="s">
        <v>1297</v>
      </c>
      <c r="L175" s="71" t="s">
        <v>1895</v>
      </c>
      <c r="M175" s="71" t="str">
        <f t="shared" si="8"/>
        <v>스틸플라워</v>
      </c>
      <c r="N175" s="71" t="str">
        <f t="shared" si="9"/>
        <v/>
      </c>
    </row>
    <row r="176" spans="1:14">
      <c r="A176" s="95">
        <v>173</v>
      </c>
      <c r="B176" s="95" t="s">
        <v>1397</v>
      </c>
      <c r="C176" s="92" t="s">
        <v>1674</v>
      </c>
      <c r="D176" s="92">
        <f t="shared" si="10"/>
        <v>0</v>
      </c>
      <c r="E176" s="103" t="str">
        <f t="shared" si="11"/>
        <v>제거</v>
      </c>
      <c r="G176" s="68" t="s">
        <v>806</v>
      </c>
      <c r="H176" s="61" t="s">
        <v>2370</v>
      </c>
      <c r="I176" s="69" t="str">
        <f>+IFERROR((VLOOKUP(H176,분류표!$B$6:$C$235,2,0)),"등록")</f>
        <v>등록</v>
      </c>
      <c r="K176" s="71" t="s">
        <v>1404</v>
      </c>
      <c r="L176" s="71" t="s">
        <v>1965</v>
      </c>
      <c r="M176" s="71">
        <f t="shared" si="8"/>
        <v>0</v>
      </c>
      <c r="N176" s="71" t="str">
        <f t="shared" si="9"/>
        <v>NEW</v>
      </c>
    </row>
    <row r="177" spans="1:14">
      <c r="A177" s="95">
        <v>174</v>
      </c>
      <c r="B177" s="95" t="s">
        <v>1454</v>
      </c>
      <c r="C177" s="92" t="s">
        <v>2340</v>
      </c>
      <c r="D177" s="92" t="str">
        <f t="shared" si="10"/>
        <v>우리들휴브레인</v>
      </c>
      <c r="E177" s="103" t="str">
        <f t="shared" si="11"/>
        <v/>
      </c>
      <c r="G177" s="68" t="s">
        <v>194</v>
      </c>
      <c r="H177" s="61" t="s">
        <v>1704</v>
      </c>
      <c r="I177" s="69" t="str">
        <f>+IFERROR((VLOOKUP(H177,분류표!$B$6:$C$235,2,0)),"등록")</f>
        <v>등록</v>
      </c>
      <c r="K177" s="71" t="s">
        <v>931</v>
      </c>
      <c r="L177" s="71" t="s">
        <v>2009</v>
      </c>
      <c r="M177" s="71" t="str">
        <f t="shared" si="8"/>
        <v>코아로직</v>
      </c>
      <c r="N177" s="71" t="str">
        <f t="shared" si="9"/>
        <v/>
      </c>
    </row>
    <row r="178" spans="1:14">
      <c r="A178" s="95">
        <v>175</v>
      </c>
      <c r="B178" s="95" t="s">
        <v>759</v>
      </c>
      <c r="C178" s="92" t="s">
        <v>1675</v>
      </c>
      <c r="D178" s="92">
        <f t="shared" si="10"/>
        <v>0</v>
      </c>
      <c r="E178" s="103" t="str">
        <f t="shared" si="11"/>
        <v>제거</v>
      </c>
      <c r="G178" s="68" t="s">
        <v>1454</v>
      </c>
      <c r="H178" s="61" t="s">
        <v>2340</v>
      </c>
      <c r="I178" s="69" t="str">
        <f>+IFERROR((VLOOKUP(H178,분류표!$B$6:$C$235,2,0)),"등록")</f>
        <v>등록</v>
      </c>
      <c r="K178" s="71" t="s">
        <v>689</v>
      </c>
      <c r="L178" s="71" t="s">
        <v>3528</v>
      </c>
      <c r="M178" s="71">
        <f t="shared" si="8"/>
        <v>0</v>
      </c>
      <c r="N178" s="71" t="str">
        <f t="shared" si="9"/>
        <v>NEW</v>
      </c>
    </row>
    <row r="179" spans="1:14">
      <c r="A179" s="95">
        <v>176</v>
      </c>
      <c r="B179" s="95" t="s">
        <v>877</v>
      </c>
      <c r="C179" s="92" t="s">
        <v>1672</v>
      </c>
      <c r="D179" s="92" t="str">
        <f t="shared" si="10"/>
        <v>에쎈테크</v>
      </c>
      <c r="E179" s="103" t="str">
        <f t="shared" si="11"/>
        <v/>
      </c>
      <c r="G179" s="68" t="s">
        <v>759</v>
      </c>
      <c r="H179" s="61" t="s">
        <v>5746</v>
      </c>
      <c r="I179" s="69" t="str">
        <f>+IFERROR((VLOOKUP(H179,분류표!$B$6:$C$235,2,0)),"등록")</f>
        <v>등록</v>
      </c>
      <c r="K179" s="71" t="s">
        <v>543</v>
      </c>
      <c r="L179" s="71" t="s">
        <v>1984</v>
      </c>
      <c r="M179" s="71" t="str">
        <f t="shared" si="8"/>
        <v>티에이치엔</v>
      </c>
      <c r="N179" s="71" t="str">
        <f t="shared" si="9"/>
        <v/>
      </c>
    </row>
    <row r="180" spans="1:14">
      <c r="A180" s="95">
        <v>177</v>
      </c>
      <c r="B180" s="95" t="s">
        <v>194</v>
      </c>
      <c r="C180" s="92" t="s">
        <v>1704</v>
      </c>
      <c r="D180" s="92" t="str">
        <f t="shared" si="10"/>
        <v>동방</v>
      </c>
      <c r="E180" s="103" t="str">
        <f t="shared" si="11"/>
        <v/>
      </c>
      <c r="G180" s="68" t="s">
        <v>618</v>
      </c>
      <c r="H180" s="61" t="s">
        <v>1716</v>
      </c>
      <c r="I180" s="69" t="str">
        <f>+IFERROR((VLOOKUP(H180,분류표!$B$6:$C$235,2,0)),"등록")</f>
        <v>등록</v>
      </c>
      <c r="K180" s="71" t="s">
        <v>1433</v>
      </c>
      <c r="L180" s="71" t="s">
        <v>1740</v>
      </c>
      <c r="M180" s="71" t="str">
        <f t="shared" si="8"/>
        <v>KGP</v>
      </c>
      <c r="N180" s="71" t="str">
        <f t="shared" si="9"/>
        <v/>
      </c>
    </row>
    <row r="181" spans="1:14">
      <c r="A181" s="95">
        <v>178</v>
      </c>
      <c r="B181" s="95" t="s">
        <v>2148</v>
      </c>
      <c r="C181" s="92" t="s">
        <v>2149</v>
      </c>
      <c r="D181" s="92" t="str">
        <f t="shared" si="10"/>
        <v>나이벡</v>
      </c>
      <c r="E181" s="103" t="str">
        <f t="shared" si="11"/>
        <v/>
      </c>
      <c r="G181" s="68" t="s">
        <v>512</v>
      </c>
      <c r="H181" s="61" t="s">
        <v>1723</v>
      </c>
      <c r="I181" s="69" t="str">
        <f>+IFERROR((VLOOKUP(H181,분류표!$B$6:$C$235,2,0)),"등록")</f>
        <v>등록</v>
      </c>
      <c r="K181" s="71" t="s">
        <v>549</v>
      </c>
      <c r="L181" s="71" t="s">
        <v>1743</v>
      </c>
      <c r="M181" s="71" t="str">
        <f t="shared" si="8"/>
        <v>제미니투자</v>
      </c>
      <c r="N181" s="71" t="str">
        <f t="shared" si="9"/>
        <v/>
      </c>
    </row>
    <row r="182" spans="1:14">
      <c r="A182" s="95">
        <v>179</v>
      </c>
      <c r="B182" s="95" t="s">
        <v>940</v>
      </c>
      <c r="C182" s="92" t="s">
        <v>1760</v>
      </c>
      <c r="D182" s="92" t="str">
        <f t="shared" si="10"/>
        <v>잉크테크</v>
      </c>
      <c r="E182" s="103" t="str">
        <f t="shared" si="11"/>
        <v/>
      </c>
      <c r="G182" s="68" t="s">
        <v>501</v>
      </c>
      <c r="H182" s="61" t="s">
        <v>1572</v>
      </c>
      <c r="I182" s="69" t="str">
        <f>+IFERROR((VLOOKUP(H182,분류표!$B$6:$C$235,2,0)),"등록")</f>
        <v>등록</v>
      </c>
      <c r="K182" s="71" t="s">
        <v>944</v>
      </c>
      <c r="L182" s="71" t="s">
        <v>1972</v>
      </c>
      <c r="M182" s="71" t="str">
        <f t="shared" si="8"/>
        <v>우진플라임</v>
      </c>
      <c r="N182" s="71" t="str">
        <f t="shared" si="9"/>
        <v/>
      </c>
    </row>
    <row r="183" spans="1:14">
      <c r="A183" s="95">
        <v>180</v>
      </c>
      <c r="B183" s="95" t="s">
        <v>1297</v>
      </c>
      <c r="C183" s="92" t="s">
        <v>1895</v>
      </c>
      <c r="D183" s="92" t="str">
        <f t="shared" si="10"/>
        <v>스틸플라워</v>
      </c>
      <c r="E183" s="103" t="str">
        <f t="shared" si="11"/>
        <v/>
      </c>
      <c r="G183" s="68" t="s">
        <v>654</v>
      </c>
      <c r="H183" s="61" t="s">
        <v>5773</v>
      </c>
      <c r="I183" s="69" t="str">
        <f>+IFERROR((VLOOKUP(H183,분류표!$B$6:$C$235,2,0)),"등록")</f>
        <v>등록</v>
      </c>
      <c r="K183" s="71" t="s">
        <v>714</v>
      </c>
      <c r="L183" s="71" t="s">
        <v>1724</v>
      </c>
      <c r="M183" s="71" t="str">
        <f t="shared" si="8"/>
        <v>한국자원투자개발</v>
      </c>
      <c r="N183" s="71" t="str">
        <f t="shared" si="9"/>
        <v/>
      </c>
    </row>
    <row r="184" spans="1:14">
      <c r="A184" s="95">
        <v>181</v>
      </c>
      <c r="B184" s="95" t="s">
        <v>204</v>
      </c>
      <c r="C184" s="92" t="s">
        <v>1737</v>
      </c>
      <c r="D184" s="92" t="str">
        <f t="shared" si="10"/>
        <v>서울식품</v>
      </c>
      <c r="E184" s="103" t="str">
        <f t="shared" si="11"/>
        <v/>
      </c>
      <c r="G184" s="68" t="s">
        <v>1355</v>
      </c>
      <c r="H184" s="61" t="s">
        <v>1902</v>
      </c>
      <c r="I184" s="69" t="str">
        <f>+IFERROR((VLOOKUP(H184,분류표!$B$6:$C$235,2,0)),"등록")</f>
        <v>등록</v>
      </c>
      <c r="K184" s="71" t="s">
        <v>562</v>
      </c>
      <c r="L184" s="71" t="s">
        <v>1893</v>
      </c>
      <c r="M184" s="71" t="str">
        <f t="shared" si="8"/>
        <v>서원</v>
      </c>
      <c r="N184" s="71" t="str">
        <f t="shared" si="9"/>
        <v/>
      </c>
    </row>
    <row r="185" spans="1:14">
      <c r="A185" s="95">
        <v>182</v>
      </c>
      <c r="B185" s="95" t="s">
        <v>392</v>
      </c>
      <c r="C185" s="92" t="s">
        <v>1734</v>
      </c>
      <c r="D185" s="92" t="str">
        <f t="shared" si="10"/>
        <v>쌍용정보통신</v>
      </c>
      <c r="E185" s="103" t="str">
        <f t="shared" si="11"/>
        <v/>
      </c>
      <c r="G185" s="68" t="s">
        <v>177</v>
      </c>
      <c r="H185" s="61" t="s">
        <v>1901</v>
      </c>
      <c r="I185" s="69" t="str">
        <f>+IFERROR((VLOOKUP(H185,분류표!$B$6:$C$235,2,0)),"등록")</f>
        <v>등록</v>
      </c>
      <c r="K185" s="71" t="s">
        <v>621</v>
      </c>
      <c r="L185" s="71" t="s">
        <v>3595</v>
      </c>
      <c r="M185" s="71">
        <f t="shared" si="8"/>
        <v>0</v>
      </c>
      <c r="N185" s="71" t="str">
        <f t="shared" si="9"/>
        <v>NEW</v>
      </c>
    </row>
    <row r="186" spans="1:14">
      <c r="A186" s="95">
        <v>183</v>
      </c>
      <c r="B186" s="95" t="s">
        <v>1349</v>
      </c>
      <c r="C186" s="92" t="s">
        <v>3580</v>
      </c>
      <c r="D186" s="92">
        <f t="shared" si="10"/>
        <v>0</v>
      </c>
      <c r="E186" s="103" t="str">
        <f t="shared" si="11"/>
        <v>제거</v>
      </c>
      <c r="G186" s="68" t="s">
        <v>532</v>
      </c>
      <c r="H186" s="61" t="s">
        <v>1739</v>
      </c>
      <c r="I186" s="69" t="str">
        <f>+IFERROR((VLOOKUP(H186,분류표!$B$6:$C$235,2,0)),"등록")</f>
        <v>등록</v>
      </c>
      <c r="K186" s="71" t="s">
        <v>1126</v>
      </c>
      <c r="L186" s="71" t="s">
        <v>1725</v>
      </c>
      <c r="M186" s="71" t="str">
        <f t="shared" si="8"/>
        <v>우수AMS</v>
      </c>
      <c r="N186" s="71" t="str">
        <f t="shared" si="9"/>
        <v/>
      </c>
    </row>
    <row r="187" spans="1:14">
      <c r="A187" s="95">
        <v>184</v>
      </c>
      <c r="B187" s="95" t="s">
        <v>818</v>
      </c>
      <c r="C187" s="92" t="s">
        <v>3582</v>
      </c>
      <c r="D187" s="92">
        <f t="shared" si="10"/>
        <v>0</v>
      </c>
      <c r="E187" s="103" t="str">
        <f t="shared" si="11"/>
        <v>제거</v>
      </c>
      <c r="G187" s="68" t="s">
        <v>358</v>
      </c>
      <c r="H187" s="61" t="s">
        <v>1703</v>
      </c>
      <c r="I187" s="69" t="str">
        <f>+IFERROR((VLOOKUP(H187,분류표!$B$6:$C$235,2,0)),"등록")</f>
        <v>등록</v>
      </c>
      <c r="K187" s="71" t="s">
        <v>889</v>
      </c>
      <c r="L187" s="71" t="s">
        <v>3666</v>
      </c>
      <c r="M187" s="71" t="str">
        <f t="shared" si="8"/>
        <v>주연테크</v>
      </c>
      <c r="N187" s="71" t="str">
        <f t="shared" si="9"/>
        <v/>
      </c>
    </row>
    <row r="188" spans="1:14">
      <c r="A188" s="95">
        <v>185</v>
      </c>
      <c r="B188" s="95" t="s">
        <v>2197</v>
      </c>
      <c r="C188" s="92" t="s">
        <v>2256</v>
      </c>
      <c r="D188" s="92" t="str">
        <f t="shared" si="10"/>
        <v>모다정보통신</v>
      </c>
      <c r="E188" s="103" t="str">
        <f t="shared" si="11"/>
        <v/>
      </c>
      <c r="G188" s="68" t="s">
        <v>2067</v>
      </c>
      <c r="H188" s="61" t="s">
        <v>2334</v>
      </c>
      <c r="I188" s="69" t="str">
        <f>+IFERROR((VLOOKUP(H188,분류표!$B$6:$C$235,2,0)),"등록")</f>
        <v>등록</v>
      </c>
      <c r="K188" s="71" t="s">
        <v>1254</v>
      </c>
      <c r="L188" s="71" t="s">
        <v>3648</v>
      </c>
      <c r="M188" s="71">
        <f t="shared" si="8"/>
        <v>0</v>
      </c>
      <c r="N188" s="71" t="str">
        <f t="shared" si="9"/>
        <v>NEW</v>
      </c>
    </row>
    <row r="189" spans="1:14">
      <c r="A189" s="95">
        <v>186</v>
      </c>
      <c r="B189" s="95" t="s">
        <v>1218</v>
      </c>
      <c r="C189" s="92" t="s">
        <v>1689</v>
      </c>
      <c r="D189" s="92">
        <f t="shared" si="10"/>
        <v>0</v>
      </c>
      <c r="E189" s="103" t="str">
        <f t="shared" si="11"/>
        <v>제거</v>
      </c>
      <c r="G189" s="68" t="s">
        <v>972</v>
      </c>
      <c r="H189" s="61" t="s">
        <v>1985</v>
      </c>
      <c r="I189" s="69" t="str">
        <f>+IFERROR((VLOOKUP(H189,분류표!$B$6:$C$235,2,0)),"등록")</f>
        <v>등록</v>
      </c>
      <c r="K189" s="71" t="s">
        <v>859</v>
      </c>
      <c r="L189" s="71" t="s">
        <v>1767</v>
      </c>
      <c r="M189" s="71" t="str">
        <f t="shared" si="8"/>
        <v>케이피엠테크</v>
      </c>
      <c r="N189" s="71" t="str">
        <f t="shared" si="9"/>
        <v/>
      </c>
    </row>
    <row r="190" spans="1:14">
      <c r="A190" s="95">
        <v>187</v>
      </c>
      <c r="B190" s="95" t="s">
        <v>1004</v>
      </c>
      <c r="C190" s="92" t="s">
        <v>1837</v>
      </c>
      <c r="D190" s="92">
        <f t="shared" si="10"/>
        <v>0</v>
      </c>
      <c r="E190" s="103" t="str">
        <f t="shared" si="11"/>
        <v>제거</v>
      </c>
      <c r="G190" s="68" t="s">
        <v>128</v>
      </c>
      <c r="H190" s="61" t="s">
        <v>1906</v>
      </c>
      <c r="I190" s="69" t="str">
        <f>+IFERROR((VLOOKUP(H190,분류표!$B$6:$C$235,2,0)),"등록")</f>
        <v>등록</v>
      </c>
      <c r="K190" s="71" t="s">
        <v>576</v>
      </c>
      <c r="L190" s="71" t="s">
        <v>1990</v>
      </c>
      <c r="M190" s="71" t="str">
        <f t="shared" ref="M190:M253" si="12">+IFERROR((VLOOKUP(L190,$C$4:$C$304,1,0)),0)</f>
        <v>제일제강</v>
      </c>
      <c r="N190" s="71" t="str">
        <f t="shared" ref="N190:N253" si="13">+IF(M190=0,"NEW","")</f>
        <v/>
      </c>
    </row>
    <row r="191" spans="1:14">
      <c r="A191" s="95">
        <v>188</v>
      </c>
      <c r="B191" s="95" t="s">
        <v>931</v>
      </c>
      <c r="C191" s="92" t="s">
        <v>2009</v>
      </c>
      <c r="D191" s="92" t="str">
        <f t="shared" si="10"/>
        <v>코아로직</v>
      </c>
      <c r="E191" s="103" t="str">
        <f t="shared" si="11"/>
        <v/>
      </c>
      <c r="G191" s="68" t="s">
        <v>1297</v>
      </c>
      <c r="H191" s="61" t="s">
        <v>1895</v>
      </c>
      <c r="I191" s="69" t="str">
        <f>+IFERROR((VLOOKUP(H191,분류표!$B$6:$C$235,2,0)),"등록")</f>
        <v>등록</v>
      </c>
      <c r="K191" s="71" t="s">
        <v>546</v>
      </c>
      <c r="L191" s="71" t="s">
        <v>1970</v>
      </c>
      <c r="M191" s="71" t="str">
        <f t="shared" si="12"/>
        <v>하이트론</v>
      </c>
      <c r="N191" s="71" t="str">
        <f t="shared" si="13"/>
        <v/>
      </c>
    </row>
    <row r="192" spans="1:14">
      <c r="A192" s="95">
        <v>189</v>
      </c>
      <c r="B192" s="95" t="s">
        <v>177</v>
      </c>
      <c r="C192" s="92" t="s">
        <v>1901</v>
      </c>
      <c r="D192" s="92" t="str">
        <f t="shared" si="10"/>
        <v>한성기업</v>
      </c>
      <c r="E192" s="103" t="str">
        <f t="shared" si="11"/>
        <v/>
      </c>
      <c r="G192" s="68" t="s">
        <v>1404</v>
      </c>
      <c r="H192" s="61" t="s">
        <v>1965</v>
      </c>
      <c r="I192" s="69" t="str">
        <f>+IFERROR((VLOOKUP(H192,분류표!$B$6:$C$235,2,0)),"등록")</f>
        <v>등록</v>
      </c>
      <c r="K192" s="71" t="s">
        <v>2259</v>
      </c>
      <c r="L192" s="71" t="s">
        <v>3757</v>
      </c>
      <c r="M192" s="71" t="str">
        <f t="shared" si="12"/>
        <v>세호로보트</v>
      </c>
      <c r="N192" s="71" t="str">
        <f t="shared" si="13"/>
        <v/>
      </c>
    </row>
    <row r="193" spans="1:14">
      <c r="A193" s="95">
        <v>190</v>
      </c>
      <c r="B193" s="95" t="s">
        <v>944</v>
      </c>
      <c r="C193" s="92" t="s">
        <v>1972</v>
      </c>
      <c r="D193" s="92" t="str">
        <f t="shared" si="10"/>
        <v>우진플라임</v>
      </c>
      <c r="E193" s="103" t="str">
        <f t="shared" si="11"/>
        <v/>
      </c>
      <c r="G193" s="68" t="s">
        <v>931</v>
      </c>
      <c r="H193" s="61" t="s">
        <v>2009</v>
      </c>
      <c r="I193" s="69" t="str">
        <f>+IFERROR((VLOOKUP(H193,분류표!$B$6:$C$235,2,0)),"등록")</f>
        <v>등록</v>
      </c>
      <c r="K193" s="71" t="s">
        <v>975</v>
      </c>
      <c r="L193" s="71" t="s">
        <v>1852</v>
      </c>
      <c r="M193" s="71" t="str">
        <f t="shared" si="12"/>
        <v>우전앤한단</v>
      </c>
      <c r="N193" s="71" t="str">
        <f t="shared" si="13"/>
        <v/>
      </c>
    </row>
    <row r="194" spans="1:14">
      <c r="A194" s="95">
        <v>191</v>
      </c>
      <c r="B194" s="95" t="s">
        <v>859</v>
      </c>
      <c r="C194" s="92" t="s">
        <v>1767</v>
      </c>
      <c r="D194" s="92" t="str">
        <f t="shared" si="10"/>
        <v>케이피엠테크</v>
      </c>
      <c r="E194" s="103" t="str">
        <f t="shared" si="11"/>
        <v/>
      </c>
      <c r="G194" s="68" t="s">
        <v>689</v>
      </c>
      <c r="H194" s="61" t="s">
        <v>3528</v>
      </c>
      <c r="I194" s="69" t="str">
        <f>+IFERROR((VLOOKUP(H194,분류표!$B$6:$C$235,2,0)),"등록")</f>
        <v>등록</v>
      </c>
      <c r="K194" s="71" t="s">
        <v>292</v>
      </c>
      <c r="L194" s="71" t="s">
        <v>3677</v>
      </c>
      <c r="M194" s="71">
        <f t="shared" si="12"/>
        <v>0</v>
      </c>
      <c r="N194" s="71" t="str">
        <f t="shared" si="13"/>
        <v>NEW</v>
      </c>
    </row>
    <row r="195" spans="1:14">
      <c r="A195" s="95">
        <v>192</v>
      </c>
      <c r="B195" s="95" t="s">
        <v>1126</v>
      </c>
      <c r="C195" s="92" t="s">
        <v>1725</v>
      </c>
      <c r="D195" s="92" t="str">
        <f t="shared" si="10"/>
        <v>우수AMS</v>
      </c>
      <c r="E195" s="103" t="str">
        <f t="shared" si="11"/>
        <v/>
      </c>
      <c r="G195" s="68" t="s">
        <v>543</v>
      </c>
      <c r="H195" s="61" t="s">
        <v>1984</v>
      </c>
      <c r="I195" s="69" t="str">
        <f>+IFERROR((VLOOKUP(H195,분류표!$B$6:$C$235,2,0)),"등록")</f>
        <v>등록</v>
      </c>
      <c r="K195" s="71" t="s">
        <v>489</v>
      </c>
      <c r="L195" s="71" t="s">
        <v>2348</v>
      </c>
      <c r="M195" s="71" t="str">
        <f t="shared" si="12"/>
        <v>핫텍</v>
      </c>
      <c r="N195" s="71" t="str">
        <f t="shared" si="13"/>
        <v/>
      </c>
    </row>
    <row r="196" spans="1:14">
      <c r="A196" s="95">
        <v>193</v>
      </c>
      <c r="B196" s="95" t="s">
        <v>240</v>
      </c>
      <c r="C196" s="92" t="s">
        <v>1745</v>
      </c>
      <c r="D196" s="92">
        <f t="shared" ref="D196:D259" si="14">+IFERROR((VLOOKUP(C196,$L$4:$L$295,1,0)),0)</f>
        <v>0</v>
      </c>
      <c r="E196" s="103" t="str">
        <f t="shared" si="11"/>
        <v>제거</v>
      </c>
      <c r="G196" s="68" t="s">
        <v>1433</v>
      </c>
      <c r="H196" s="61" t="s">
        <v>1740</v>
      </c>
      <c r="I196" s="69" t="str">
        <f>+IFERROR((VLOOKUP(H196,분류표!$B$6:$C$235,2,0)),"등록")</f>
        <v>등록</v>
      </c>
      <c r="K196" s="71" t="s">
        <v>1251</v>
      </c>
      <c r="L196" s="71" t="s">
        <v>1733</v>
      </c>
      <c r="M196" s="71" t="str">
        <f t="shared" si="12"/>
        <v>피엘에이</v>
      </c>
      <c r="N196" s="71" t="str">
        <f t="shared" si="13"/>
        <v/>
      </c>
    </row>
    <row r="197" spans="1:14">
      <c r="A197" s="95">
        <v>194</v>
      </c>
      <c r="B197" s="95" t="s">
        <v>128</v>
      </c>
      <c r="C197" s="92" t="s">
        <v>1906</v>
      </c>
      <c r="D197" s="92" t="str">
        <f t="shared" si="14"/>
        <v>TCC동양</v>
      </c>
      <c r="E197" s="103" t="str">
        <f t="shared" ref="E197:E260" si="15">+IF(D197=0,"제거","")</f>
        <v/>
      </c>
      <c r="G197" s="68" t="s">
        <v>549</v>
      </c>
      <c r="H197" s="61" t="s">
        <v>1743</v>
      </c>
      <c r="I197" s="69" t="str">
        <f>+IFERROR((VLOOKUP(H197,분류표!$B$6:$C$235,2,0)),"등록")</f>
        <v>등록</v>
      </c>
      <c r="K197" s="71" t="s">
        <v>695</v>
      </c>
      <c r="L197" s="71" t="s">
        <v>2336</v>
      </c>
      <c r="M197" s="71" t="str">
        <f t="shared" si="12"/>
        <v>스틸앤리소시즈</v>
      </c>
      <c r="N197" s="71" t="str">
        <f t="shared" si="13"/>
        <v/>
      </c>
    </row>
    <row r="198" spans="1:14">
      <c r="A198" s="95">
        <v>195</v>
      </c>
      <c r="B198" s="95" t="s">
        <v>314</v>
      </c>
      <c r="C198" s="92" t="s">
        <v>2271</v>
      </c>
      <c r="D198" s="92">
        <f t="shared" si="14"/>
        <v>0</v>
      </c>
      <c r="E198" s="103" t="str">
        <f t="shared" si="15"/>
        <v>제거</v>
      </c>
      <c r="G198" s="68" t="s">
        <v>944</v>
      </c>
      <c r="H198" s="61" t="s">
        <v>1972</v>
      </c>
      <c r="I198" s="69" t="str">
        <f>+IFERROR((VLOOKUP(H198,분류표!$B$6:$C$235,2,0)),"등록")</f>
        <v>등록</v>
      </c>
      <c r="K198" s="71" t="s">
        <v>231</v>
      </c>
      <c r="L198" s="71" t="s">
        <v>2017</v>
      </c>
      <c r="M198" s="71" t="str">
        <f t="shared" si="12"/>
        <v>코스모신소재</v>
      </c>
      <c r="N198" s="71" t="str">
        <f t="shared" si="13"/>
        <v/>
      </c>
    </row>
    <row r="199" spans="1:14">
      <c r="A199" s="95">
        <v>196</v>
      </c>
      <c r="B199" s="95" t="s">
        <v>1253</v>
      </c>
      <c r="C199" s="92" t="s">
        <v>2338</v>
      </c>
      <c r="D199" s="92">
        <f t="shared" si="14"/>
        <v>0</v>
      </c>
      <c r="E199" s="103" t="str">
        <f t="shared" si="15"/>
        <v>제거</v>
      </c>
      <c r="G199" s="68" t="s">
        <v>714</v>
      </c>
      <c r="H199" s="61" t="s">
        <v>1724</v>
      </c>
      <c r="I199" s="69" t="str">
        <f>+IFERROR((VLOOKUP(H199,분류표!$B$6:$C$235,2,0)),"등록")</f>
        <v>등록</v>
      </c>
      <c r="K199" s="71" t="s">
        <v>833</v>
      </c>
      <c r="L199" s="71" t="s">
        <v>2171</v>
      </c>
      <c r="M199" s="71" t="str">
        <f t="shared" si="12"/>
        <v>스포츠서울</v>
      </c>
      <c r="N199" s="71" t="str">
        <f t="shared" si="13"/>
        <v/>
      </c>
    </row>
    <row r="200" spans="1:14">
      <c r="A200" s="95">
        <v>197</v>
      </c>
      <c r="B200" s="95" t="s">
        <v>662</v>
      </c>
      <c r="C200" s="92" t="s">
        <v>1777</v>
      </c>
      <c r="D200" s="92" t="str">
        <f t="shared" si="14"/>
        <v>가희</v>
      </c>
      <c r="E200" s="103" t="str">
        <f t="shared" si="15"/>
        <v/>
      </c>
      <c r="G200" s="68" t="s">
        <v>562</v>
      </c>
      <c r="H200" s="61" t="s">
        <v>1893</v>
      </c>
      <c r="I200" s="69" t="str">
        <f>+IFERROR((VLOOKUP(H200,분류표!$B$6:$C$235,2,0)),"등록")</f>
        <v>등록</v>
      </c>
      <c r="K200" s="71" t="s">
        <v>2196</v>
      </c>
      <c r="L200" s="71" t="s">
        <v>2269</v>
      </c>
      <c r="M200" s="71" t="str">
        <f t="shared" si="12"/>
        <v>맥스로텍</v>
      </c>
      <c r="N200" s="71" t="str">
        <f t="shared" si="13"/>
        <v/>
      </c>
    </row>
    <row r="201" spans="1:14">
      <c r="A201" s="95">
        <v>198</v>
      </c>
      <c r="B201" s="95" t="s">
        <v>2509</v>
      </c>
      <c r="C201" s="92" t="s">
        <v>3652</v>
      </c>
      <c r="D201" s="92" t="str">
        <f t="shared" si="14"/>
        <v>심엔터테인먼트</v>
      </c>
      <c r="E201" s="103" t="str">
        <f t="shared" si="15"/>
        <v/>
      </c>
      <c r="G201" s="68" t="s">
        <v>621</v>
      </c>
      <c r="H201" s="61" t="s">
        <v>3595</v>
      </c>
      <c r="I201" s="69" t="str">
        <f>+IFERROR((VLOOKUP(H201,분류표!$B$6:$C$235,2,0)),"등록")</f>
        <v>등록</v>
      </c>
      <c r="K201" s="71" t="s">
        <v>1162</v>
      </c>
      <c r="L201" s="71" t="s">
        <v>1695</v>
      </c>
      <c r="M201" s="71" t="str">
        <f t="shared" si="12"/>
        <v>대호에이엘</v>
      </c>
      <c r="N201" s="71" t="str">
        <f t="shared" si="13"/>
        <v/>
      </c>
    </row>
    <row r="202" spans="1:14">
      <c r="A202" s="95">
        <v>199</v>
      </c>
      <c r="B202" s="95" t="s">
        <v>1355</v>
      </c>
      <c r="C202" s="92" t="s">
        <v>1902</v>
      </c>
      <c r="D202" s="92" t="str">
        <f t="shared" si="14"/>
        <v>코닉글로리</v>
      </c>
      <c r="E202" s="103" t="str">
        <f t="shared" si="15"/>
        <v/>
      </c>
      <c r="G202" s="68" t="s">
        <v>1126</v>
      </c>
      <c r="H202" s="61" t="s">
        <v>1725</v>
      </c>
      <c r="I202" s="69" t="str">
        <f>+IFERROR((VLOOKUP(H202,분류표!$B$6:$C$235,2,0)),"등록")</f>
        <v>등록</v>
      </c>
      <c r="K202" s="71" t="s">
        <v>988</v>
      </c>
      <c r="L202" s="71" t="s">
        <v>1879</v>
      </c>
      <c r="M202" s="71" t="str">
        <f t="shared" si="12"/>
        <v>아이앤씨</v>
      </c>
      <c r="N202" s="71" t="str">
        <f t="shared" si="13"/>
        <v/>
      </c>
    </row>
    <row r="203" spans="1:14">
      <c r="A203" s="95">
        <v>200</v>
      </c>
      <c r="B203" s="95" t="s">
        <v>1223</v>
      </c>
      <c r="C203" s="92" t="s">
        <v>3662</v>
      </c>
      <c r="D203" s="92">
        <f t="shared" si="14"/>
        <v>0</v>
      </c>
      <c r="E203" s="103" t="str">
        <f t="shared" si="15"/>
        <v>제거</v>
      </c>
      <c r="G203" s="68" t="s">
        <v>889</v>
      </c>
      <c r="H203" s="61" t="s">
        <v>3666</v>
      </c>
      <c r="I203" s="69" t="str">
        <f>+IFERROR((VLOOKUP(H203,분류표!$B$6:$C$235,2,0)),"등록")</f>
        <v>등록</v>
      </c>
      <c r="K203" s="71" t="s">
        <v>375</v>
      </c>
      <c r="L203" s="71" t="s">
        <v>1712</v>
      </c>
      <c r="M203" s="71" t="str">
        <f t="shared" si="12"/>
        <v>삼보산업</v>
      </c>
      <c r="N203" s="71" t="str">
        <f t="shared" si="13"/>
        <v/>
      </c>
    </row>
    <row r="204" spans="1:14">
      <c r="A204" s="95">
        <v>201</v>
      </c>
      <c r="B204" s="95" t="s">
        <v>889</v>
      </c>
      <c r="C204" s="92" t="s">
        <v>3666</v>
      </c>
      <c r="D204" s="92" t="str">
        <f t="shared" si="14"/>
        <v>주연테크</v>
      </c>
      <c r="E204" s="103" t="str">
        <f t="shared" si="15"/>
        <v/>
      </c>
      <c r="G204" s="68" t="s">
        <v>1254</v>
      </c>
      <c r="H204" s="61" t="s">
        <v>3648</v>
      </c>
      <c r="I204" s="69" t="str">
        <f>+IFERROR((VLOOKUP(H204,분류표!$B$6:$C$235,2,0)),"등록")</f>
        <v>등록</v>
      </c>
      <c r="K204" s="71" t="s">
        <v>583</v>
      </c>
      <c r="L204" s="71" t="s">
        <v>2277</v>
      </c>
      <c r="M204" s="71" t="str">
        <f t="shared" si="12"/>
        <v>플레이위드</v>
      </c>
      <c r="N204" s="71" t="str">
        <f t="shared" si="13"/>
        <v/>
      </c>
    </row>
    <row r="205" spans="1:14">
      <c r="A205" s="95">
        <v>202</v>
      </c>
      <c r="B205" s="95" t="s">
        <v>988</v>
      </c>
      <c r="C205" s="92" t="s">
        <v>1879</v>
      </c>
      <c r="D205" s="92" t="str">
        <f t="shared" si="14"/>
        <v>아이앤씨</v>
      </c>
      <c r="E205" s="103" t="str">
        <f t="shared" si="15"/>
        <v/>
      </c>
      <c r="G205" s="68" t="s">
        <v>859</v>
      </c>
      <c r="H205" s="61" t="s">
        <v>1767</v>
      </c>
      <c r="I205" s="69" t="str">
        <f>+IFERROR((VLOOKUP(H205,분류표!$B$6:$C$235,2,0)),"등록")</f>
        <v>등록</v>
      </c>
      <c r="K205" s="71" t="s">
        <v>1407</v>
      </c>
      <c r="L205" s="71" t="s">
        <v>3753</v>
      </c>
      <c r="M205" s="71">
        <f t="shared" si="12"/>
        <v>0</v>
      </c>
      <c r="N205" s="71" t="str">
        <f t="shared" si="13"/>
        <v>NEW</v>
      </c>
    </row>
    <row r="206" spans="1:14">
      <c r="A206" s="95">
        <v>203</v>
      </c>
      <c r="B206" s="95" t="s">
        <v>695</v>
      </c>
      <c r="C206" s="92" t="s">
        <v>2336</v>
      </c>
      <c r="D206" s="92" t="str">
        <f t="shared" si="14"/>
        <v>스틸앤리소시즈</v>
      </c>
      <c r="E206" s="103" t="str">
        <f t="shared" si="15"/>
        <v/>
      </c>
      <c r="G206" s="68" t="s">
        <v>576</v>
      </c>
      <c r="H206" s="61" t="s">
        <v>1990</v>
      </c>
      <c r="I206" s="69" t="str">
        <f>+IFERROR((VLOOKUP(H206,분류표!$B$6:$C$235,2,0)),"등록")</f>
        <v>등록</v>
      </c>
      <c r="K206" s="71" t="s">
        <v>1181</v>
      </c>
      <c r="L206" s="71" t="s">
        <v>1962</v>
      </c>
      <c r="M206" s="71" t="str">
        <f t="shared" si="12"/>
        <v>태양기전</v>
      </c>
      <c r="N206" s="71" t="str">
        <f t="shared" si="13"/>
        <v/>
      </c>
    </row>
    <row r="207" spans="1:14">
      <c r="A207" s="95">
        <v>204</v>
      </c>
      <c r="B207" s="95" t="s">
        <v>1356</v>
      </c>
      <c r="C207" s="92" t="s">
        <v>3681</v>
      </c>
      <c r="D207" s="92">
        <f t="shared" si="14"/>
        <v>0</v>
      </c>
      <c r="E207" s="103" t="str">
        <f t="shared" si="15"/>
        <v>제거</v>
      </c>
      <c r="G207" s="68" t="s">
        <v>546</v>
      </c>
      <c r="H207" s="61" t="s">
        <v>1970</v>
      </c>
      <c r="I207" s="69" t="str">
        <f>+IFERROR((VLOOKUP(H207,분류표!$B$6:$C$235,2,0)),"등록")</f>
        <v>등록</v>
      </c>
      <c r="K207" s="71" t="s">
        <v>2520</v>
      </c>
      <c r="L207" s="71" t="s">
        <v>3737</v>
      </c>
      <c r="M207" s="71">
        <f t="shared" si="12"/>
        <v>0</v>
      </c>
      <c r="N207" s="71" t="str">
        <f t="shared" si="13"/>
        <v>NEW</v>
      </c>
    </row>
    <row r="208" spans="1:14">
      <c r="A208" s="95">
        <v>205</v>
      </c>
      <c r="B208" s="95" t="s">
        <v>1162</v>
      </c>
      <c r="C208" s="92" t="s">
        <v>1695</v>
      </c>
      <c r="D208" s="92" t="str">
        <f t="shared" si="14"/>
        <v>대호에이엘</v>
      </c>
      <c r="E208" s="103" t="str">
        <f t="shared" si="15"/>
        <v/>
      </c>
      <c r="G208" s="68" t="s">
        <v>2259</v>
      </c>
      <c r="H208" s="61" t="s">
        <v>3757</v>
      </c>
      <c r="I208" s="69" t="str">
        <f>+IFERROR((VLOOKUP(H208,분류표!$B$6:$C$235,2,0)),"등록")</f>
        <v>등록</v>
      </c>
      <c r="K208" s="71" t="s">
        <v>1312</v>
      </c>
      <c r="L208" s="71" t="s">
        <v>1974</v>
      </c>
      <c r="M208" s="71" t="str">
        <f t="shared" si="12"/>
        <v>고려반도체</v>
      </c>
      <c r="N208" s="71" t="str">
        <f t="shared" si="13"/>
        <v/>
      </c>
    </row>
    <row r="209" spans="1:14">
      <c r="A209" s="95">
        <v>206</v>
      </c>
      <c r="B209" s="95" t="s">
        <v>887</v>
      </c>
      <c r="C209" s="92" t="s">
        <v>3690</v>
      </c>
      <c r="D209" s="92">
        <f t="shared" si="14"/>
        <v>0</v>
      </c>
      <c r="E209" s="103" t="str">
        <f t="shared" si="15"/>
        <v>제거</v>
      </c>
      <c r="G209" s="68" t="s">
        <v>975</v>
      </c>
      <c r="H209" s="61" t="s">
        <v>1852</v>
      </c>
      <c r="I209" s="69" t="str">
        <f>+IFERROR((VLOOKUP(H209,분류표!$B$6:$C$235,2,0)),"등록")</f>
        <v>등록</v>
      </c>
      <c r="K209" s="71" t="s">
        <v>230</v>
      </c>
      <c r="L209" s="71" t="s">
        <v>1722</v>
      </c>
      <c r="M209" s="71" t="str">
        <f t="shared" si="12"/>
        <v>부산주공</v>
      </c>
      <c r="N209" s="71" t="str">
        <f t="shared" si="13"/>
        <v/>
      </c>
    </row>
    <row r="210" spans="1:14">
      <c r="A210" s="95">
        <v>207</v>
      </c>
      <c r="B210" s="95" t="s">
        <v>1388</v>
      </c>
      <c r="C210" s="92" t="s">
        <v>1976</v>
      </c>
      <c r="D210" s="92" t="str">
        <f t="shared" si="14"/>
        <v>ITX시큐리티</v>
      </c>
      <c r="E210" s="103" t="str">
        <f t="shared" si="15"/>
        <v/>
      </c>
      <c r="G210" s="68" t="s">
        <v>292</v>
      </c>
      <c r="H210" s="61" t="s">
        <v>3677</v>
      </c>
      <c r="I210" s="69" t="str">
        <f>+IFERROR((VLOOKUP(H210,분류표!$B$6:$C$235,2,0)),"등록")</f>
        <v>등록</v>
      </c>
      <c r="K210" s="71" t="s">
        <v>1435</v>
      </c>
      <c r="L210" s="71" t="s">
        <v>1980</v>
      </c>
      <c r="M210" s="71" t="str">
        <f t="shared" si="12"/>
        <v>진매트릭스</v>
      </c>
      <c r="N210" s="71" t="str">
        <f t="shared" si="13"/>
        <v/>
      </c>
    </row>
    <row r="211" spans="1:14">
      <c r="A211" s="95">
        <v>208</v>
      </c>
      <c r="B211" s="95" t="s">
        <v>126</v>
      </c>
      <c r="C211" s="92" t="s">
        <v>2386</v>
      </c>
      <c r="D211" s="92">
        <f t="shared" si="14"/>
        <v>0</v>
      </c>
      <c r="E211" s="103" t="str">
        <f t="shared" si="15"/>
        <v>제거</v>
      </c>
      <c r="G211" s="68" t="s">
        <v>489</v>
      </c>
      <c r="H211" s="61" t="s">
        <v>2348</v>
      </c>
      <c r="I211" s="69" t="str">
        <f>+IFERROR((VLOOKUP(H211,분류표!$B$6:$C$235,2,0)),"등록")</f>
        <v>등록</v>
      </c>
      <c r="K211" s="71" t="s">
        <v>1060</v>
      </c>
      <c r="L211" s="71" t="s">
        <v>1727</v>
      </c>
      <c r="M211" s="71" t="str">
        <f t="shared" si="12"/>
        <v>이그잭스</v>
      </c>
      <c r="N211" s="71" t="str">
        <f t="shared" si="13"/>
        <v/>
      </c>
    </row>
    <row r="212" spans="1:14">
      <c r="A212" s="95">
        <v>209</v>
      </c>
      <c r="B212" s="95" t="s">
        <v>231</v>
      </c>
      <c r="C212" s="92" t="s">
        <v>2017</v>
      </c>
      <c r="D212" s="92" t="str">
        <f t="shared" si="14"/>
        <v>코스모신소재</v>
      </c>
      <c r="E212" s="103" t="str">
        <f t="shared" si="15"/>
        <v/>
      </c>
      <c r="G212" s="68" t="s">
        <v>1251</v>
      </c>
      <c r="H212" s="61" t="s">
        <v>1733</v>
      </c>
      <c r="I212" s="69" t="str">
        <f>+IFERROR((VLOOKUP(H212,분류표!$B$6:$C$235,2,0)),"등록")</f>
        <v>등록</v>
      </c>
      <c r="K212" s="71" t="s">
        <v>2126</v>
      </c>
      <c r="L212" s="71" t="s">
        <v>2127</v>
      </c>
      <c r="M212" s="71" t="str">
        <f t="shared" si="12"/>
        <v>리켐</v>
      </c>
      <c r="N212" s="71" t="str">
        <f t="shared" si="13"/>
        <v/>
      </c>
    </row>
    <row r="213" spans="1:14">
      <c r="A213" s="95">
        <v>210</v>
      </c>
      <c r="B213" s="95" t="s">
        <v>645</v>
      </c>
      <c r="C213" s="92" t="s">
        <v>1664</v>
      </c>
      <c r="D213" s="92" t="str">
        <f t="shared" si="14"/>
        <v>세하</v>
      </c>
      <c r="E213" s="103" t="str">
        <f t="shared" si="15"/>
        <v/>
      </c>
      <c r="G213" s="68" t="s">
        <v>695</v>
      </c>
      <c r="H213" s="61" t="s">
        <v>2336</v>
      </c>
      <c r="I213" s="69" t="str">
        <f>+IFERROR((VLOOKUP(H213,분류표!$B$6:$C$235,2,0)),"등록")</f>
        <v>등록</v>
      </c>
      <c r="K213" s="71" t="s">
        <v>1292</v>
      </c>
      <c r="L213" s="71" t="s">
        <v>1987</v>
      </c>
      <c r="M213" s="71">
        <f t="shared" si="12"/>
        <v>0</v>
      </c>
      <c r="N213" s="71" t="str">
        <f t="shared" si="13"/>
        <v>NEW</v>
      </c>
    </row>
    <row r="214" spans="1:14">
      <c r="A214" s="95">
        <v>211</v>
      </c>
      <c r="B214" s="95" t="s">
        <v>427</v>
      </c>
      <c r="C214" s="92" t="s">
        <v>2349</v>
      </c>
      <c r="D214" s="92" t="str">
        <f t="shared" si="14"/>
        <v>현대페인트</v>
      </c>
      <c r="E214" s="103" t="str">
        <f t="shared" si="15"/>
        <v/>
      </c>
      <c r="G214" s="68" t="s">
        <v>231</v>
      </c>
      <c r="H214" s="61" t="s">
        <v>2017</v>
      </c>
      <c r="I214" s="69" t="str">
        <f>+IFERROR((VLOOKUP(H214,분류표!$B$6:$C$235,2,0)),"등록")</f>
        <v>등록</v>
      </c>
      <c r="K214" s="71" t="s">
        <v>1399</v>
      </c>
      <c r="L214" s="71" t="s">
        <v>3770</v>
      </c>
      <c r="M214" s="71">
        <f t="shared" si="12"/>
        <v>0</v>
      </c>
      <c r="N214" s="71" t="str">
        <f t="shared" si="13"/>
        <v>NEW</v>
      </c>
    </row>
    <row r="215" spans="1:14">
      <c r="A215" s="95">
        <v>212</v>
      </c>
      <c r="B215" s="95" t="s">
        <v>1115</v>
      </c>
      <c r="C215" s="92" t="s">
        <v>1954</v>
      </c>
      <c r="D215" s="92" t="str">
        <f t="shared" si="14"/>
        <v>CS</v>
      </c>
      <c r="E215" s="103" t="str">
        <f t="shared" si="15"/>
        <v/>
      </c>
      <c r="G215" s="68" t="s">
        <v>833</v>
      </c>
      <c r="H215" s="61" t="s">
        <v>2171</v>
      </c>
      <c r="I215" s="69" t="str">
        <f>+IFERROR((VLOOKUP(H215,분류표!$B$6:$C$235,2,0)),"등록")</f>
        <v>등록</v>
      </c>
      <c r="K215" s="71" t="s">
        <v>1144</v>
      </c>
      <c r="L215" s="71" t="s">
        <v>3802</v>
      </c>
      <c r="M215" s="71">
        <f t="shared" si="12"/>
        <v>0</v>
      </c>
      <c r="N215" s="71" t="str">
        <f t="shared" si="13"/>
        <v>NEW</v>
      </c>
    </row>
    <row r="216" spans="1:14">
      <c r="A216" s="95">
        <v>213</v>
      </c>
      <c r="B216" s="95" t="s">
        <v>230</v>
      </c>
      <c r="C216" s="92" t="s">
        <v>1722</v>
      </c>
      <c r="D216" s="92" t="str">
        <f t="shared" si="14"/>
        <v>부산주공</v>
      </c>
      <c r="E216" s="103" t="str">
        <f t="shared" si="15"/>
        <v/>
      </c>
      <c r="G216" s="68" t="s">
        <v>2196</v>
      </c>
      <c r="H216" s="61" t="s">
        <v>2269</v>
      </c>
      <c r="I216" s="69" t="str">
        <f>+IFERROR((VLOOKUP(H216,분류표!$B$6:$C$235,2,0)),"등록")</f>
        <v>등록</v>
      </c>
      <c r="K216" s="71" t="s">
        <v>603</v>
      </c>
      <c r="L216" s="71" t="s">
        <v>1947</v>
      </c>
      <c r="M216" s="71" t="str">
        <f t="shared" si="12"/>
        <v>피에스엠씨</v>
      </c>
      <c r="N216" s="71" t="str">
        <f t="shared" si="13"/>
        <v/>
      </c>
    </row>
    <row r="217" spans="1:14">
      <c r="A217" s="95">
        <v>214</v>
      </c>
      <c r="B217" s="95" t="s">
        <v>667</v>
      </c>
      <c r="C217" s="92" t="s">
        <v>3719</v>
      </c>
      <c r="D217" s="92">
        <f t="shared" si="14"/>
        <v>0</v>
      </c>
      <c r="E217" s="103" t="str">
        <f t="shared" si="15"/>
        <v>제거</v>
      </c>
      <c r="G217" s="68" t="s">
        <v>1162</v>
      </c>
      <c r="H217" s="61" t="s">
        <v>1695</v>
      </c>
      <c r="I217" s="69" t="str">
        <f>+IFERROR((VLOOKUP(H217,분류표!$B$6:$C$235,2,0)),"등록")</f>
        <v>등록</v>
      </c>
      <c r="K217" s="71" t="s">
        <v>371</v>
      </c>
      <c r="L217" s="71" t="s">
        <v>1669</v>
      </c>
      <c r="M217" s="71" t="str">
        <f t="shared" si="12"/>
        <v>삼화전기</v>
      </c>
      <c r="N217" s="71" t="str">
        <f t="shared" si="13"/>
        <v/>
      </c>
    </row>
    <row r="218" spans="1:14">
      <c r="A218" s="95">
        <v>215</v>
      </c>
      <c r="B218" s="95" t="s">
        <v>358</v>
      </c>
      <c r="C218" s="92" t="s">
        <v>1703</v>
      </c>
      <c r="D218" s="92" t="str">
        <f t="shared" si="14"/>
        <v>대양금속</v>
      </c>
      <c r="E218" s="103" t="str">
        <f t="shared" si="15"/>
        <v/>
      </c>
      <c r="G218" s="68" t="s">
        <v>988</v>
      </c>
      <c r="H218" s="61" t="s">
        <v>1879</v>
      </c>
      <c r="I218" s="69" t="str">
        <f>+IFERROR((VLOOKUP(H218,분류표!$B$6:$C$235,2,0)),"등록")</f>
        <v>등록</v>
      </c>
      <c r="K218" s="71" t="s">
        <v>395</v>
      </c>
      <c r="L218" s="71" t="s">
        <v>1803</v>
      </c>
      <c r="M218" s="71" t="str">
        <f t="shared" si="12"/>
        <v>지코</v>
      </c>
      <c r="N218" s="71" t="str">
        <f t="shared" si="13"/>
        <v/>
      </c>
    </row>
    <row r="219" spans="1:14">
      <c r="A219" s="95">
        <v>216</v>
      </c>
      <c r="B219" s="95" t="s">
        <v>375</v>
      </c>
      <c r="C219" s="92" t="s">
        <v>1712</v>
      </c>
      <c r="D219" s="92" t="str">
        <f t="shared" si="14"/>
        <v>삼보산업</v>
      </c>
      <c r="E219" s="103" t="str">
        <f t="shared" si="15"/>
        <v/>
      </c>
      <c r="G219" s="68" t="s">
        <v>375</v>
      </c>
      <c r="H219" s="61" t="s">
        <v>1712</v>
      </c>
      <c r="I219" s="69" t="str">
        <f>+IFERROR((VLOOKUP(H219,분류표!$B$6:$C$235,2,0)),"등록")</f>
        <v>등록</v>
      </c>
      <c r="K219" s="71" t="s">
        <v>511</v>
      </c>
      <c r="L219" s="71" t="s">
        <v>1971</v>
      </c>
      <c r="M219" s="71" t="str">
        <f t="shared" si="12"/>
        <v>카스</v>
      </c>
      <c r="N219" s="71" t="str">
        <f t="shared" si="13"/>
        <v/>
      </c>
    </row>
    <row r="220" spans="1:14">
      <c r="A220" s="95">
        <v>217</v>
      </c>
      <c r="B220" s="95" t="s">
        <v>1203</v>
      </c>
      <c r="C220" s="92" t="s">
        <v>3729</v>
      </c>
      <c r="D220" s="92">
        <f t="shared" si="14"/>
        <v>0</v>
      </c>
      <c r="E220" s="103" t="str">
        <f t="shared" si="15"/>
        <v>제거</v>
      </c>
      <c r="G220" s="68" t="s">
        <v>583</v>
      </c>
      <c r="H220" s="61" t="s">
        <v>2277</v>
      </c>
      <c r="I220" s="69" t="str">
        <f>+IFERROR((VLOOKUP(H220,분류표!$B$6:$C$235,2,0)),"등록")</f>
        <v>등록</v>
      </c>
      <c r="K220" s="71" t="s">
        <v>1083</v>
      </c>
      <c r="L220" s="71" t="s">
        <v>3794</v>
      </c>
      <c r="M220" s="71" t="str">
        <f t="shared" si="12"/>
        <v>케이디미디어</v>
      </c>
      <c r="N220" s="71" t="str">
        <f t="shared" si="13"/>
        <v/>
      </c>
    </row>
    <row r="221" spans="1:14">
      <c r="A221" s="95">
        <v>218</v>
      </c>
      <c r="B221" s="95" t="s">
        <v>776</v>
      </c>
      <c r="C221" s="92" t="s">
        <v>1986</v>
      </c>
      <c r="D221" s="92" t="str">
        <f t="shared" si="14"/>
        <v>버추얼텍</v>
      </c>
      <c r="E221" s="103" t="str">
        <f t="shared" si="15"/>
        <v/>
      </c>
      <c r="G221" s="68" t="s">
        <v>1407</v>
      </c>
      <c r="H221" s="61" t="s">
        <v>3753</v>
      </c>
      <c r="I221" s="69" t="str">
        <f>+IFERROR((VLOOKUP(H221,분류표!$B$6:$C$235,2,0)),"등록")</f>
        <v>등록</v>
      </c>
      <c r="K221" s="71" t="s">
        <v>1241</v>
      </c>
      <c r="L221" s="71" t="s">
        <v>1769</v>
      </c>
      <c r="M221" s="71" t="str">
        <f t="shared" si="12"/>
        <v>세진전자</v>
      </c>
      <c r="N221" s="71" t="str">
        <f t="shared" si="13"/>
        <v/>
      </c>
    </row>
    <row r="222" spans="1:14">
      <c r="A222" s="95">
        <v>219</v>
      </c>
      <c r="B222" s="95" t="s">
        <v>543</v>
      </c>
      <c r="C222" s="92" t="s">
        <v>1984</v>
      </c>
      <c r="D222" s="92" t="str">
        <f t="shared" si="14"/>
        <v>티에이치엔</v>
      </c>
      <c r="E222" s="103" t="str">
        <f t="shared" si="15"/>
        <v/>
      </c>
      <c r="G222" s="68" t="s">
        <v>1181</v>
      </c>
      <c r="H222" s="61" t="s">
        <v>1962</v>
      </c>
      <c r="I222" s="69" t="str">
        <f>+IFERROR((VLOOKUP(H222,분류표!$B$6:$C$235,2,0)),"등록")</f>
        <v>등록</v>
      </c>
      <c r="K222" s="71" t="s">
        <v>776</v>
      </c>
      <c r="L222" s="71" t="s">
        <v>1986</v>
      </c>
      <c r="M222" s="71" t="str">
        <f t="shared" si="12"/>
        <v>버추얼텍</v>
      </c>
      <c r="N222" s="71" t="str">
        <f t="shared" si="13"/>
        <v/>
      </c>
    </row>
    <row r="223" spans="1:14">
      <c r="A223" s="95">
        <v>220</v>
      </c>
      <c r="B223" s="95" t="s">
        <v>1193</v>
      </c>
      <c r="C223" s="92" t="s">
        <v>1925</v>
      </c>
      <c r="D223" s="92" t="str">
        <f t="shared" si="14"/>
        <v>삼원테크</v>
      </c>
      <c r="E223" s="103" t="str">
        <f t="shared" si="15"/>
        <v/>
      </c>
      <c r="G223" s="68" t="s">
        <v>2520</v>
      </c>
      <c r="H223" s="61" t="s">
        <v>3737</v>
      </c>
      <c r="I223" s="69" t="str">
        <f>+IFERROR((VLOOKUP(H223,분류표!$B$6:$C$235,2,0)),"등록")</f>
        <v>등록</v>
      </c>
      <c r="K223" s="71" t="s">
        <v>2133</v>
      </c>
      <c r="L223" s="71" t="s">
        <v>2134</v>
      </c>
      <c r="M223" s="71" t="str">
        <f t="shared" si="12"/>
        <v>액트</v>
      </c>
      <c r="N223" s="71" t="str">
        <f t="shared" si="13"/>
        <v/>
      </c>
    </row>
    <row r="224" spans="1:14">
      <c r="A224" s="95">
        <v>221</v>
      </c>
      <c r="B224" s="95" t="s">
        <v>975</v>
      </c>
      <c r="C224" s="92" t="s">
        <v>1852</v>
      </c>
      <c r="D224" s="92" t="str">
        <f t="shared" si="14"/>
        <v>우전앤한단</v>
      </c>
      <c r="E224" s="103" t="str">
        <f t="shared" si="15"/>
        <v/>
      </c>
      <c r="G224" s="68" t="s">
        <v>1312</v>
      </c>
      <c r="H224" s="61" t="s">
        <v>1974</v>
      </c>
      <c r="I224" s="69" t="str">
        <f>+IFERROR((VLOOKUP(H224,분류표!$B$6:$C$235,2,0)),"등록")</f>
        <v>등록</v>
      </c>
      <c r="K224" s="71" t="s">
        <v>1103</v>
      </c>
      <c r="L224" s="71" t="s">
        <v>1982</v>
      </c>
      <c r="M224" s="71" t="str">
        <f t="shared" si="12"/>
        <v>이루온</v>
      </c>
      <c r="N224" s="71" t="str">
        <f t="shared" si="13"/>
        <v/>
      </c>
    </row>
    <row r="225" spans="1:14">
      <c r="A225" s="95">
        <v>222</v>
      </c>
      <c r="B225" s="95" t="s">
        <v>371</v>
      </c>
      <c r="C225" s="92" t="s">
        <v>1669</v>
      </c>
      <c r="D225" s="92" t="str">
        <f t="shared" si="14"/>
        <v>삼화전기</v>
      </c>
      <c r="E225" s="103" t="str">
        <f t="shared" si="15"/>
        <v/>
      </c>
      <c r="G225" s="68" t="s">
        <v>230</v>
      </c>
      <c r="H225" s="61" t="s">
        <v>1722</v>
      </c>
      <c r="I225" s="69" t="str">
        <f>+IFERROR((VLOOKUP(H225,분류표!$B$6:$C$235,2,0)),"등록")</f>
        <v>등록</v>
      </c>
      <c r="K225" s="71" t="s">
        <v>1193</v>
      </c>
      <c r="L225" s="71" t="s">
        <v>1925</v>
      </c>
      <c r="M225" s="71" t="str">
        <f t="shared" si="12"/>
        <v>삼원테크</v>
      </c>
      <c r="N225" s="71" t="str">
        <f t="shared" si="13"/>
        <v/>
      </c>
    </row>
    <row r="226" spans="1:14">
      <c r="A226" s="95">
        <v>223</v>
      </c>
      <c r="B226" s="95" t="s">
        <v>1060</v>
      </c>
      <c r="C226" s="92" t="s">
        <v>1727</v>
      </c>
      <c r="D226" s="92" t="str">
        <f t="shared" si="14"/>
        <v>이그잭스</v>
      </c>
      <c r="E226" s="103" t="str">
        <f t="shared" si="15"/>
        <v/>
      </c>
      <c r="G226" s="68" t="s">
        <v>1435</v>
      </c>
      <c r="H226" s="61" t="s">
        <v>1980</v>
      </c>
      <c r="I226" s="69" t="str">
        <f>+IFERROR((VLOOKUP(H226,분류표!$B$6:$C$235,2,0)),"등록")</f>
        <v>등록</v>
      </c>
      <c r="K226" s="71" t="s">
        <v>1360</v>
      </c>
      <c r="L226" s="71" t="s">
        <v>1963</v>
      </c>
      <c r="M226" s="71" t="str">
        <f t="shared" si="12"/>
        <v>엔에스브이</v>
      </c>
      <c r="N226" s="71" t="str">
        <f t="shared" si="13"/>
        <v/>
      </c>
    </row>
    <row r="227" spans="1:14">
      <c r="A227" s="95">
        <v>224</v>
      </c>
      <c r="B227" s="95" t="s">
        <v>60</v>
      </c>
      <c r="C227" s="92" t="s">
        <v>1732</v>
      </c>
      <c r="D227" s="92" t="str">
        <f t="shared" si="14"/>
        <v>남광토건</v>
      </c>
      <c r="E227" s="103" t="str">
        <f t="shared" si="15"/>
        <v/>
      </c>
      <c r="G227" s="68" t="s">
        <v>1060</v>
      </c>
      <c r="H227" s="61" t="s">
        <v>1727</v>
      </c>
      <c r="I227" s="69" t="str">
        <f>+IFERROR((VLOOKUP(H227,분류표!$B$6:$C$235,2,0)),"등록")</f>
        <v>등록</v>
      </c>
      <c r="K227" s="71" t="s">
        <v>427</v>
      </c>
      <c r="L227" s="71" t="s">
        <v>2349</v>
      </c>
      <c r="M227" s="71" t="str">
        <f t="shared" si="12"/>
        <v>현대페인트</v>
      </c>
      <c r="N227" s="71" t="str">
        <f t="shared" si="13"/>
        <v/>
      </c>
    </row>
    <row r="228" spans="1:14">
      <c r="A228" s="95">
        <v>225</v>
      </c>
      <c r="B228" s="95" t="s">
        <v>532</v>
      </c>
      <c r="C228" s="92" t="s">
        <v>1739</v>
      </c>
      <c r="D228" s="92" t="str">
        <f t="shared" si="14"/>
        <v>지엠피</v>
      </c>
      <c r="E228" s="103" t="str">
        <f t="shared" si="15"/>
        <v/>
      </c>
      <c r="G228" s="68" t="s">
        <v>2126</v>
      </c>
      <c r="H228" s="61" t="s">
        <v>2127</v>
      </c>
      <c r="I228" s="69" t="str">
        <f>+IFERROR((VLOOKUP(H228,분류표!$B$6:$C$235,2,0)),"등록")</f>
        <v>등록</v>
      </c>
      <c r="K228" s="71" t="s">
        <v>568</v>
      </c>
      <c r="L228" s="71" t="s">
        <v>2261</v>
      </c>
      <c r="M228" s="71" t="str">
        <f t="shared" si="12"/>
        <v>씨엑스씨종합캐피탈</v>
      </c>
      <c r="N228" s="71" t="str">
        <f t="shared" si="13"/>
        <v/>
      </c>
    </row>
    <row r="229" spans="1:14">
      <c r="A229" s="95">
        <v>226</v>
      </c>
      <c r="B229" s="95" t="s">
        <v>1181</v>
      </c>
      <c r="C229" s="92" t="s">
        <v>1962</v>
      </c>
      <c r="D229" s="92" t="str">
        <f t="shared" si="14"/>
        <v>태양기전</v>
      </c>
      <c r="E229" s="103" t="str">
        <f t="shared" si="15"/>
        <v/>
      </c>
      <c r="G229" s="68" t="s">
        <v>1292</v>
      </c>
      <c r="H229" s="61" t="s">
        <v>1987</v>
      </c>
      <c r="I229" s="69" t="str">
        <f>+IFERROR((VLOOKUP(H229,분류표!$B$6:$C$235,2,0)),"등록")</f>
        <v>등록</v>
      </c>
      <c r="K229" s="71" t="s">
        <v>645</v>
      </c>
      <c r="L229" s="71" t="s">
        <v>1664</v>
      </c>
      <c r="M229" s="71" t="str">
        <f t="shared" si="12"/>
        <v>세하</v>
      </c>
      <c r="N229" s="71" t="str">
        <f t="shared" si="13"/>
        <v/>
      </c>
    </row>
    <row r="230" spans="1:14">
      <c r="A230" s="95">
        <v>227</v>
      </c>
      <c r="B230" s="95" t="s">
        <v>2259</v>
      </c>
      <c r="C230" s="92" t="s">
        <v>3757</v>
      </c>
      <c r="D230" s="92" t="str">
        <f t="shared" si="14"/>
        <v>세호로보트</v>
      </c>
      <c r="E230" s="103" t="str">
        <f t="shared" si="15"/>
        <v/>
      </c>
      <c r="G230" s="68" t="s">
        <v>1399</v>
      </c>
      <c r="H230" s="61" t="s">
        <v>3770</v>
      </c>
      <c r="I230" s="69" t="str">
        <f>+IFERROR((VLOOKUP(H230,분류표!$B$6:$C$235,2,0)),"등록")</f>
        <v>등록</v>
      </c>
      <c r="K230" s="71" t="s">
        <v>1388</v>
      </c>
      <c r="L230" s="71" t="s">
        <v>1976</v>
      </c>
      <c r="M230" s="71" t="str">
        <f t="shared" si="12"/>
        <v>ITX시큐리티</v>
      </c>
      <c r="N230" s="71" t="str">
        <f t="shared" si="13"/>
        <v/>
      </c>
    </row>
    <row r="231" spans="1:14">
      <c r="A231" s="95">
        <v>228</v>
      </c>
      <c r="B231" s="95" t="s">
        <v>1188</v>
      </c>
      <c r="C231" s="92" t="s">
        <v>2341</v>
      </c>
      <c r="D231" s="92">
        <f t="shared" si="14"/>
        <v>0</v>
      </c>
      <c r="E231" s="103" t="str">
        <f t="shared" si="15"/>
        <v>제거</v>
      </c>
      <c r="G231" s="68" t="s">
        <v>1144</v>
      </c>
      <c r="H231" s="61" t="s">
        <v>3802</v>
      </c>
      <c r="I231" s="69" t="str">
        <f>+IFERROR((VLOOKUP(H231,분류표!$B$6:$C$235,2,0)),"등록")</f>
        <v>등록</v>
      </c>
      <c r="K231" s="71" t="s">
        <v>1105</v>
      </c>
      <c r="L231" s="71" t="s">
        <v>1771</v>
      </c>
      <c r="M231" s="71" t="str">
        <f t="shared" si="12"/>
        <v>오리엔트정공</v>
      </c>
      <c r="N231" s="71" t="str">
        <f t="shared" si="13"/>
        <v/>
      </c>
    </row>
    <row r="232" spans="1:14">
      <c r="A232" s="95">
        <v>229</v>
      </c>
      <c r="B232" s="95" t="s">
        <v>584</v>
      </c>
      <c r="C232" s="92" t="s">
        <v>1909</v>
      </c>
      <c r="D232" s="92" t="str">
        <f t="shared" si="14"/>
        <v>동일철강</v>
      </c>
      <c r="E232" s="103" t="str">
        <f t="shared" si="15"/>
        <v/>
      </c>
      <c r="G232" s="68" t="s">
        <v>603</v>
      </c>
      <c r="H232" s="61" t="s">
        <v>1947</v>
      </c>
      <c r="I232" s="69" t="str">
        <f>+IFERROR((VLOOKUP(H232,분류표!$B$6:$C$235,2,0)),"등록")</f>
        <v>등록</v>
      </c>
      <c r="K232" s="71" t="s">
        <v>415</v>
      </c>
      <c r="L232" s="71" t="s">
        <v>2020</v>
      </c>
      <c r="M232" s="71" t="str">
        <f t="shared" si="12"/>
        <v>삼화전자</v>
      </c>
      <c r="N232" s="71" t="str">
        <f t="shared" si="13"/>
        <v/>
      </c>
    </row>
    <row r="233" spans="1:14">
      <c r="A233" s="95">
        <v>230</v>
      </c>
      <c r="B233" s="95" t="s">
        <v>2196</v>
      </c>
      <c r="C233" s="92" t="s">
        <v>2269</v>
      </c>
      <c r="D233" s="92" t="str">
        <f t="shared" si="14"/>
        <v>맥스로텍</v>
      </c>
      <c r="E233" s="103" t="str">
        <f t="shared" si="15"/>
        <v/>
      </c>
      <c r="G233" s="68" t="s">
        <v>371</v>
      </c>
      <c r="H233" s="61" t="s">
        <v>1669</v>
      </c>
      <c r="I233" s="69" t="str">
        <f>+IFERROR((VLOOKUP(H233,분류표!$B$6:$C$235,2,0)),"등록")</f>
        <v>등록</v>
      </c>
      <c r="K233" s="71" t="s">
        <v>315</v>
      </c>
      <c r="L233" s="71" t="s">
        <v>1778</v>
      </c>
      <c r="M233" s="71" t="str">
        <f t="shared" si="12"/>
        <v>영신금속</v>
      </c>
      <c r="N233" s="71" t="str">
        <f t="shared" si="13"/>
        <v/>
      </c>
    </row>
    <row r="234" spans="1:14">
      <c r="A234" s="95">
        <v>231</v>
      </c>
      <c r="B234" s="95" t="s">
        <v>568</v>
      </c>
      <c r="C234" s="92" t="s">
        <v>2261</v>
      </c>
      <c r="D234" s="92" t="str">
        <f t="shared" si="14"/>
        <v>씨엑스씨종합캐피탈</v>
      </c>
      <c r="E234" s="103" t="str">
        <f t="shared" si="15"/>
        <v/>
      </c>
      <c r="G234" s="68" t="s">
        <v>395</v>
      </c>
      <c r="H234" s="61" t="s">
        <v>1803</v>
      </c>
      <c r="I234" s="69" t="str">
        <f>+IFERROR((VLOOKUP(H234,분류표!$B$6:$C$235,2,0)),"등록")</f>
        <v>등록</v>
      </c>
      <c r="K234" s="71" t="s">
        <v>136</v>
      </c>
      <c r="L234" s="71" t="s">
        <v>1948</v>
      </c>
      <c r="M234" s="71" t="str">
        <f t="shared" si="12"/>
        <v>신풍제지</v>
      </c>
      <c r="N234" s="71" t="str">
        <f t="shared" si="13"/>
        <v/>
      </c>
    </row>
    <row r="235" spans="1:14">
      <c r="A235" s="95">
        <v>232</v>
      </c>
      <c r="B235" s="95" t="s">
        <v>2126</v>
      </c>
      <c r="C235" s="92" t="s">
        <v>2127</v>
      </c>
      <c r="D235" s="92" t="str">
        <f t="shared" si="14"/>
        <v>리켐</v>
      </c>
      <c r="E235" s="103" t="str">
        <f t="shared" si="15"/>
        <v/>
      </c>
      <c r="G235" s="68" t="s">
        <v>511</v>
      </c>
      <c r="H235" s="61" t="s">
        <v>1971</v>
      </c>
      <c r="I235" s="69" t="str">
        <f>+IFERROR((VLOOKUP(H235,분류표!$B$6:$C$235,2,0)),"등록")</f>
        <v>등록</v>
      </c>
      <c r="K235" s="71" t="s">
        <v>1115</v>
      </c>
      <c r="L235" s="71" t="s">
        <v>1954</v>
      </c>
      <c r="M235" s="71" t="str">
        <f t="shared" si="12"/>
        <v>CS</v>
      </c>
      <c r="N235" s="71" t="str">
        <f t="shared" si="13"/>
        <v/>
      </c>
    </row>
    <row r="236" spans="1:14">
      <c r="A236" s="95">
        <v>233</v>
      </c>
      <c r="B236" s="95" t="s">
        <v>1105</v>
      </c>
      <c r="C236" s="92" t="s">
        <v>1771</v>
      </c>
      <c r="D236" s="92" t="str">
        <f t="shared" si="14"/>
        <v>오리엔트정공</v>
      </c>
      <c r="E236" s="103" t="str">
        <f t="shared" si="15"/>
        <v/>
      </c>
      <c r="G236" s="68" t="s">
        <v>1083</v>
      </c>
      <c r="H236" s="61" t="s">
        <v>3794</v>
      </c>
      <c r="I236" s="69" t="str">
        <f>+IFERROR((VLOOKUP(H236,분류표!$B$6:$C$235,2,0)),"등록")</f>
        <v>등록</v>
      </c>
      <c r="K236" s="71" t="s">
        <v>992</v>
      </c>
      <c r="L236" s="71" t="s">
        <v>1728</v>
      </c>
      <c r="M236" s="71" t="str">
        <f t="shared" si="12"/>
        <v>세동</v>
      </c>
      <c r="N236" s="71" t="str">
        <f t="shared" si="13"/>
        <v/>
      </c>
    </row>
    <row r="237" spans="1:14">
      <c r="A237" s="95">
        <v>234</v>
      </c>
      <c r="B237" s="95" t="s">
        <v>1435</v>
      </c>
      <c r="C237" s="92" t="s">
        <v>1980</v>
      </c>
      <c r="D237" s="92" t="str">
        <f t="shared" si="14"/>
        <v>진매트릭스</v>
      </c>
      <c r="E237" s="103" t="str">
        <f t="shared" si="15"/>
        <v/>
      </c>
      <c r="G237" s="68" t="s">
        <v>1241</v>
      </c>
      <c r="H237" s="61" t="s">
        <v>1769</v>
      </c>
      <c r="I237" s="69" t="str">
        <f>+IFERROR((VLOOKUP(H237,분류표!$B$6:$C$235,2,0)),"등록")</f>
        <v>등록</v>
      </c>
      <c r="K237" s="71" t="s">
        <v>718</v>
      </c>
      <c r="L237" s="71" t="s">
        <v>1991</v>
      </c>
      <c r="M237" s="71" t="str">
        <f t="shared" si="12"/>
        <v>이젠텍</v>
      </c>
      <c r="N237" s="71" t="str">
        <f t="shared" si="13"/>
        <v/>
      </c>
    </row>
    <row r="238" spans="1:14">
      <c r="A238" s="95">
        <v>235</v>
      </c>
      <c r="B238" s="95" t="s">
        <v>1312</v>
      </c>
      <c r="C238" s="92" t="s">
        <v>1974</v>
      </c>
      <c r="D238" s="92" t="str">
        <f t="shared" si="14"/>
        <v>고려반도체</v>
      </c>
      <c r="E238" s="103" t="str">
        <f t="shared" si="15"/>
        <v/>
      </c>
      <c r="G238" s="68" t="s">
        <v>776</v>
      </c>
      <c r="H238" s="61" t="s">
        <v>1986</v>
      </c>
      <c r="I238" s="69" t="str">
        <f>+IFERROR((VLOOKUP(H238,분류표!$B$6:$C$235,2,0)),"등록")</f>
        <v>등록</v>
      </c>
      <c r="K238" s="71" t="s">
        <v>584</v>
      </c>
      <c r="L238" s="71" t="s">
        <v>1909</v>
      </c>
      <c r="M238" s="71" t="str">
        <f t="shared" si="12"/>
        <v>동일철강</v>
      </c>
      <c r="N238" s="71" t="str">
        <f t="shared" si="13"/>
        <v/>
      </c>
    </row>
    <row r="239" spans="1:14">
      <c r="A239" s="95">
        <v>236</v>
      </c>
      <c r="B239" s="95" t="s">
        <v>583</v>
      </c>
      <c r="C239" s="92" t="s">
        <v>2277</v>
      </c>
      <c r="D239" s="92" t="str">
        <f t="shared" si="14"/>
        <v>플레이위드</v>
      </c>
      <c r="E239" s="103" t="str">
        <f t="shared" si="15"/>
        <v/>
      </c>
      <c r="G239" s="68" t="s">
        <v>2133</v>
      </c>
      <c r="H239" s="61" t="s">
        <v>2134</v>
      </c>
      <c r="I239" s="69" t="str">
        <f>+IFERROR((VLOOKUP(H239,분류표!$B$6:$C$235,2,0)),"등록")</f>
        <v>등록</v>
      </c>
      <c r="K239" s="71" t="s">
        <v>320</v>
      </c>
      <c r="L239" s="71" t="s">
        <v>1670</v>
      </c>
      <c r="M239" s="71" t="str">
        <f t="shared" si="12"/>
        <v>지에스인스트루</v>
      </c>
      <c r="N239" s="71" t="str">
        <f t="shared" si="13"/>
        <v/>
      </c>
    </row>
    <row r="240" spans="1:14">
      <c r="A240" s="95">
        <v>237</v>
      </c>
      <c r="B240" s="95" t="s">
        <v>1083</v>
      </c>
      <c r="C240" s="92" t="s">
        <v>3794</v>
      </c>
      <c r="D240" s="92" t="str">
        <f t="shared" si="14"/>
        <v>케이디미디어</v>
      </c>
      <c r="E240" s="103" t="str">
        <f t="shared" si="15"/>
        <v/>
      </c>
      <c r="G240" s="68" t="s">
        <v>1103</v>
      </c>
      <c r="H240" s="61" t="s">
        <v>1982</v>
      </c>
      <c r="I240" s="69" t="str">
        <f>+IFERROR((VLOOKUP(H240,분류표!$B$6:$C$235,2,0)),"등록")</f>
        <v>등록</v>
      </c>
      <c r="K240" s="71" t="s">
        <v>55</v>
      </c>
      <c r="L240" s="71" t="s">
        <v>2015</v>
      </c>
      <c r="M240" s="71" t="str">
        <f t="shared" si="12"/>
        <v>국보</v>
      </c>
      <c r="N240" s="71" t="str">
        <f t="shared" si="13"/>
        <v/>
      </c>
    </row>
    <row r="241" spans="1:14">
      <c r="A241" s="95">
        <v>238</v>
      </c>
      <c r="B241" s="95" t="s">
        <v>511</v>
      </c>
      <c r="C241" s="92" t="s">
        <v>1971</v>
      </c>
      <c r="D241" s="92" t="str">
        <f t="shared" si="14"/>
        <v>카스</v>
      </c>
      <c r="E241" s="103" t="str">
        <f t="shared" si="15"/>
        <v/>
      </c>
      <c r="G241" s="68" t="s">
        <v>1193</v>
      </c>
      <c r="H241" s="61" t="s">
        <v>1925</v>
      </c>
      <c r="I241" s="69" t="str">
        <f>+IFERROR((VLOOKUP(H241,분류표!$B$6:$C$235,2,0)),"등록")</f>
        <v>등록</v>
      </c>
      <c r="K241" s="71" t="s">
        <v>72</v>
      </c>
      <c r="L241" s="71" t="s">
        <v>1663</v>
      </c>
      <c r="M241" s="71">
        <f t="shared" si="12"/>
        <v>0</v>
      </c>
      <c r="N241" s="71" t="str">
        <f t="shared" si="13"/>
        <v>NEW</v>
      </c>
    </row>
    <row r="242" spans="1:14">
      <c r="A242" s="95">
        <v>239</v>
      </c>
      <c r="B242" s="95" t="s">
        <v>603</v>
      </c>
      <c r="C242" s="92" t="s">
        <v>1947</v>
      </c>
      <c r="D242" s="92" t="str">
        <f t="shared" si="14"/>
        <v>피에스엠씨</v>
      </c>
      <c r="E242" s="103" t="str">
        <f t="shared" si="15"/>
        <v/>
      </c>
      <c r="G242" s="68" t="s">
        <v>1360</v>
      </c>
      <c r="H242" s="61" t="s">
        <v>1963</v>
      </c>
      <c r="I242" s="69" t="str">
        <f>+IFERROR((VLOOKUP(H242,분류표!$B$6:$C$235,2,0)),"등록")</f>
        <v>등록</v>
      </c>
      <c r="K242" s="71" t="s">
        <v>308</v>
      </c>
      <c r="L242" s="71" t="s">
        <v>1707</v>
      </c>
      <c r="M242" s="71" t="str">
        <f t="shared" si="12"/>
        <v>한국특수형강</v>
      </c>
      <c r="N242" s="71" t="str">
        <f t="shared" si="13"/>
        <v/>
      </c>
    </row>
    <row r="243" spans="1:14">
      <c r="A243" s="95">
        <v>240</v>
      </c>
      <c r="B243" s="95" t="s">
        <v>136</v>
      </c>
      <c r="C243" s="92" t="s">
        <v>1948</v>
      </c>
      <c r="D243" s="92" t="str">
        <f t="shared" si="14"/>
        <v>신풍제지</v>
      </c>
      <c r="E243" s="103" t="str">
        <f t="shared" si="15"/>
        <v/>
      </c>
      <c r="G243" s="68" t="s">
        <v>427</v>
      </c>
      <c r="H243" s="61" t="s">
        <v>2349</v>
      </c>
      <c r="I243" s="69" t="str">
        <f>+IFERROR((VLOOKUP(H243,분류표!$B$6:$C$235,2,0)),"등록")</f>
        <v>등록</v>
      </c>
      <c r="K243" s="71" t="s">
        <v>1100</v>
      </c>
      <c r="L243" s="71" t="s">
        <v>3775</v>
      </c>
      <c r="M243" s="71">
        <f t="shared" si="12"/>
        <v>0</v>
      </c>
      <c r="N243" s="71" t="str">
        <f t="shared" si="13"/>
        <v>NEW</v>
      </c>
    </row>
    <row r="244" spans="1:14">
      <c r="A244" s="95">
        <v>241</v>
      </c>
      <c r="B244" s="95" t="s">
        <v>1103</v>
      </c>
      <c r="C244" s="92" t="s">
        <v>1982</v>
      </c>
      <c r="D244" s="92" t="str">
        <f t="shared" si="14"/>
        <v>이루온</v>
      </c>
      <c r="E244" s="103" t="str">
        <f t="shared" si="15"/>
        <v/>
      </c>
      <c r="G244" s="68" t="s">
        <v>568</v>
      </c>
      <c r="H244" s="61" t="s">
        <v>2261</v>
      </c>
      <c r="I244" s="69" t="str">
        <f>+IFERROR((VLOOKUP(H244,분류표!$B$6:$C$235,2,0)),"등록")</f>
        <v>등록</v>
      </c>
      <c r="K244" s="71" t="s">
        <v>1460</v>
      </c>
      <c r="L244" s="71" t="s">
        <v>1818</v>
      </c>
      <c r="M244" s="71" t="str">
        <f t="shared" si="12"/>
        <v>중국원양자원</v>
      </c>
      <c r="N244" s="71" t="str">
        <f t="shared" si="13"/>
        <v/>
      </c>
    </row>
    <row r="245" spans="1:14">
      <c r="A245" s="95">
        <v>242</v>
      </c>
      <c r="B245" s="95" t="s">
        <v>833</v>
      </c>
      <c r="C245" s="92" t="s">
        <v>2171</v>
      </c>
      <c r="D245" s="92" t="str">
        <f t="shared" si="14"/>
        <v>스포츠서울</v>
      </c>
      <c r="E245" s="103" t="str">
        <f t="shared" si="15"/>
        <v/>
      </c>
      <c r="G245" s="68" t="s">
        <v>645</v>
      </c>
      <c r="H245" s="61" t="s">
        <v>1664</v>
      </c>
      <c r="I245" s="69" t="str">
        <f>+IFERROR((VLOOKUP(H245,분류표!$B$6:$C$235,2,0)),"등록")</f>
        <v>등록</v>
      </c>
      <c r="K245" s="71" t="s">
        <v>2181</v>
      </c>
      <c r="L245" s="71" t="s">
        <v>2182</v>
      </c>
      <c r="M245" s="71" t="str">
        <f t="shared" si="12"/>
        <v>SBI모기지</v>
      </c>
      <c r="N245" s="71" t="str">
        <f t="shared" si="13"/>
        <v/>
      </c>
    </row>
    <row r="246" spans="1:14">
      <c r="A246" s="95">
        <v>243</v>
      </c>
      <c r="B246" s="95" t="s">
        <v>415</v>
      </c>
      <c r="C246" s="92" t="s">
        <v>2020</v>
      </c>
      <c r="D246" s="92" t="str">
        <f t="shared" si="14"/>
        <v>삼화전자</v>
      </c>
      <c r="E246" s="103" t="str">
        <f t="shared" si="15"/>
        <v/>
      </c>
      <c r="G246" s="68" t="s">
        <v>1388</v>
      </c>
      <c r="H246" s="61" t="s">
        <v>1976</v>
      </c>
      <c r="I246" s="69" t="str">
        <f>+IFERROR((VLOOKUP(H246,분류표!$B$6:$C$235,2,0)),"등록")</f>
        <v>등록</v>
      </c>
      <c r="K246" s="71" t="s">
        <v>2228</v>
      </c>
      <c r="L246" s="71" t="s">
        <v>2229</v>
      </c>
      <c r="M246" s="71" t="str">
        <f t="shared" si="12"/>
        <v>엑세스바이오(Reg.S)</v>
      </c>
      <c r="N246" s="71" t="str">
        <f t="shared" si="13"/>
        <v/>
      </c>
    </row>
    <row r="247" spans="1:14">
      <c r="A247" s="95">
        <v>244</v>
      </c>
      <c r="B247" s="95" t="s">
        <v>646</v>
      </c>
      <c r="C247" s="92" t="s">
        <v>1779</v>
      </c>
      <c r="D247" s="92" t="str">
        <f t="shared" si="14"/>
        <v>파캔OPC</v>
      </c>
      <c r="E247" s="103" t="str">
        <f t="shared" si="15"/>
        <v/>
      </c>
      <c r="G247" s="68" t="s">
        <v>1105</v>
      </c>
      <c r="H247" s="61" t="s">
        <v>1771</v>
      </c>
      <c r="I247" s="69" t="str">
        <f>+IFERROR((VLOOKUP(H247,분류표!$B$6:$C$235,2,0)),"등록")</f>
        <v>등록</v>
      </c>
      <c r="K247" s="71" t="s">
        <v>1464</v>
      </c>
      <c r="L247" s="71" t="s">
        <v>2296</v>
      </c>
      <c r="M247" s="71" t="str">
        <f t="shared" si="12"/>
        <v>씨케이에이치</v>
      </c>
      <c r="N247" s="71" t="str">
        <f t="shared" si="13"/>
        <v/>
      </c>
    </row>
    <row r="248" spans="1:14">
      <c r="A248" s="95">
        <v>245</v>
      </c>
      <c r="B248" s="95" t="s">
        <v>320</v>
      </c>
      <c r="C248" s="92" t="s">
        <v>1670</v>
      </c>
      <c r="D248" s="92" t="str">
        <f t="shared" si="14"/>
        <v>지에스인스트루</v>
      </c>
      <c r="E248" s="103" t="str">
        <f t="shared" si="15"/>
        <v/>
      </c>
      <c r="G248" s="68" t="s">
        <v>415</v>
      </c>
      <c r="H248" s="61" t="s">
        <v>2020</v>
      </c>
      <c r="I248" s="69" t="str">
        <f>+IFERROR((VLOOKUP(H248,분류표!$B$6:$C$235,2,0)),"등록")</f>
        <v>등록</v>
      </c>
      <c r="K248" s="71" t="s">
        <v>1459</v>
      </c>
      <c r="L248" s="71" t="s">
        <v>1836</v>
      </c>
      <c r="M248" s="71" t="str">
        <f t="shared" si="12"/>
        <v>차이나그레이트</v>
      </c>
      <c r="N248" s="71" t="str">
        <f t="shared" si="13"/>
        <v/>
      </c>
    </row>
    <row r="249" spans="1:14">
      <c r="A249" s="95">
        <v>246</v>
      </c>
      <c r="B249" s="95" t="s">
        <v>395</v>
      </c>
      <c r="C249" s="92" t="s">
        <v>1803</v>
      </c>
      <c r="D249" s="92" t="str">
        <f t="shared" si="14"/>
        <v>지코</v>
      </c>
      <c r="E249" s="103" t="str">
        <f t="shared" si="15"/>
        <v/>
      </c>
      <c r="G249" s="68" t="s">
        <v>315</v>
      </c>
      <c r="H249" s="61" t="s">
        <v>1778</v>
      </c>
      <c r="I249" s="69" t="str">
        <f>+IFERROR((VLOOKUP(H249,분류표!$B$6:$C$235,2,0)),"등록")</f>
        <v>등록</v>
      </c>
      <c r="K249" s="71" t="s">
        <v>2166</v>
      </c>
      <c r="L249" s="71" t="s">
        <v>2167</v>
      </c>
      <c r="M249" s="71" t="str">
        <f t="shared" si="12"/>
        <v>완리</v>
      </c>
      <c r="N249" s="71" t="str">
        <f t="shared" si="13"/>
        <v/>
      </c>
    </row>
    <row r="250" spans="1:14">
      <c r="A250" s="95">
        <v>247</v>
      </c>
      <c r="B250" s="95" t="s">
        <v>2133</v>
      </c>
      <c r="C250" s="92" t="s">
        <v>2134</v>
      </c>
      <c r="D250" s="92" t="str">
        <f t="shared" si="14"/>
        <v>액트</v>
      </c>
      <c r="E250" s="103" t="str">
        <f t="shared" si="15"/>
        <v/>
      </c>
      <c r="G250" s="68" t="s">
        <v>136</v>
      </c>
      <c r="H250" s="61" t="s">
        <v>1948</v>
      </c>
      <c r="I250" s="69" t="str">
        <f>+IFERROR((VLOOKUP(H250,분류표!$B$6:$C$235,2,0)),"등록")</f>
        <v>등록</v>
      </c>
      <c r="K250" s="71" t="s">
        <v>1462</v>
      </c>
      <c r="L250" s="71" t="s">
        <v>2179</v>
      </c>
      <c r="M250" s="71" t="str">
        <f t="shared" si="12"/>
        <v>에스앤씨엔진그룹</v>
      </c>
      <c r="N250" s="71" t="str">
        <f t="shared" si="13"/>
        <v/>
      </c>
    </row>
    <row r="251" spans="1:14">
      <c r="A251" s="95">
        <v>248</v>
      </c>
      <c r="B251" s="95" t="s">
        <v>315</v>
      </c>
      <c r="C251" s="92" t="s">
        <v>1778</v>
      </c>
      <c r="D251" s="92" t="str">
        <f t="shared" si="14"/>
        <v>영신금속</v>
      </c>
      <c r="E251" s="103" t="str">
        <f t="shared" si="15"/>
        <v/>
      </c>
      <c r="G251" s="68" t="s">
        <v>1115</v>
      </c>
      <c r="H251" s="61" t="s">
        <v>1954</v>
      </c>
      <c r="I251" s="69" t="str">
        <f>+IFERROR((VLOOKUP(H251,분류표!$B$6:$C$235,2,0)),"등록")</f>
        <v>등록</v>
      </c>
      <c r="K251" s="71" t="s">
        <v>2250</v>
      </c>
      <c r="L251" s="71" t="s">
        <v>2251</v>
      </c>
      <c r="M251" s="71" t="str">
        <f t="shared" si="12"/>
        <v>SBI액시즈</v>
      </c>
      <c r="N251" s="71" t="str">
        <f t="shared" si="13"/>
        <v/>
      </c>
    </row>
    <row r="252" spans="1:14">
      <c r="A252" s="95">
        <v>249</v>
      </c>
      <c r="B252" s="95" t="s">
        <v>1241</v>
      </c>
      <c r="C252" s="92" t="s">
        <v>1769</v>
      </c>
      <c r="D252" s="92" t="str">
        <f t="shared" si="14"/>
        <v>세진전자</v>
      </c>
      <c r="E252" s="103" t="str">
        <f t="shared" si="15"/>
        <v/>
      </c>
      <c r="G252" s="68" t="s">
        <v>992</v>
      </c>
      <c r="H252" s="61" t="s">
        <v>1728</v>
      </c>
      <c r="I252" s="69" t="str">
        <f>+IFERROR((VLOOKUP(H252,분류표!$B$6:$C$235,2,0)),"등록")</f>
        <v>등록</v>
      </c>
      <c r="K252" s="71" t="s">
        <v>1463</v>
      </c>
      <c r="L252" s="71" t="s">
        <v>1857</v>
      </c>
      <c r="M252" s="71" t="str">
        <f t="shared" si="12"/>
        <v>차이나하오란</v>
      </c>
      <c r="N252" s="71" t="str">
        <f t="shared" si="13"/>
        <v/>
      </c>
    </row>
    <row r="253" spans="1:14">
      <c r="A253" s="95">
        <v>250</v>
      </c>
      <c r="B253" s="95" t="s">
        <v>718</v>
      </c>
      <c r="C253" s="92" t="s">
        <v>1991</v>
      </c>
      <c r="D253" s="92" t="str">
        <f t="shared" si="14"/>
        <v>이젠텍</v>
      </c>
      <c r="E253" s="103" t="str">
        <f t="shared" si="15"/>
        <v/>
      </c>
      <c r="G253" s="68" t="s">
        <v>718</v>
      </c>
      <c r="H253" s="61" t="s">
        <v>1991</v>
      </c>
      <c r="I253" s="69" t="str">
        <f>+IFERROR((VLOOKUP(H253,분류표!$B$6:$C$235,2,0)),"등록")</f>
        <v>등록</v>
      </c>
      <c r="K253" s="71" t="s">
        <v>1512</v>
      </c>
      <c r="L253" s="71" t="s">
        <v>2180</v>
      </c>
      <c r="M253" s="71" t="str">
        <f t="shared" si="12"/>
        <v>이스트아시아홀딩스</v>
      </c>
      <c r="N253" s="71" t="str">
        <f t="shared" si="13"/>
        <v/>
      </c>
    </row>
    <row r="254" spans="1:14">
      <c r="A254" s="95">
        <v>251</v>
      </c>
      <c r="B254" s="95" t="s">
        <v>55</v>
      </c>
      <c r="C254" s="92" t="s">
        <v>2015</v>
      </c>
      <c r="D254" s="92" t="str">
        <f t="shared" si="14"/>
        <v>국보</v>
      </c>
      <c r="E254" s="103" t="str">
        <f t="shared" si="15"/>
        <v/>
      </c>
      <c r="G254" s="68" t="s">
        <v>584</v>
      </c>
      <c r="H254" s="61" t="s">
        <v>1909</v>
      </c>
      <c r="I254" s="69" t="str">
        <f>+IFERROR((VLOOKUP(H254,분류표!$B$6:$C$235,2,0)),"등록")</f>
        <v>등록</v>
      </c>
      <c r="K254" s="71" t="s">
        <v>1461</v>
      </c>
      <c r="L254" s="71" t="s">
        <v>1892</v>
      </c>
      <c r="M254" s="71" t="str">
        <f t="shared" ref="M254:M295" si="16">+IFERROR((VLOOKUP(L254,$C$4:$C$304,1,0)),0)</f>
        <v>글로벌에스엠</v>
      </c>
      <c r="N254" s="71" t="str">
        <f t="shared" ref="N254:N295" si="17">+IF(M254=0,"NEW","")</f>
        <v/>
      </c>
    </row>
    <row r="255" spans="1:14">
      <c r="A255" s="95">
        <v>252</v>
      </c>
      <c r="B255" s="95" t="s">
        <v>992</v>
      </c>
      <c r="C255" s="92" t="s">
        <v>1728</v>
      </c>
      <c r="D255" s="92" t="str">
        <f t="shared" si="14"/>
        <v>세동</v>
      </c>
      <c r="E255" s="103" t="str">
        <f t="shared" si="15"/>
        <v/>
      </c>
      <c r="G255" s="68" t="s">
        <v>320</v>
      </c>
      <c r="H255" s="61" t="s">
        <v>1670</v>
      </c>
      <c r="I255" s="69" t="str">
        <f>+IFERROR((VLOOKUP(H255,분류표!$B$6:$C$235,2,0)),"등록")</f>
        <v>등록</v>
      </c>
      <c r="K255" s="71" t="s">
        <v>1513</v>
      </c>
      <c r="L255" s="71" t="s">
        <v>1932</v>
      </c>
      <c r="M255" s="71" t="str">
        <f t="shared" si="16"/>
        <v>웨이포트</v>
      </c>
      <c r="N255" s="71" t="str">
        <f t="shared" si="17"/>
        <v/>
      </c>
    </row>
    <row r="256" spans="1:14">
      <c r="A256" s="95">
        <v>253</v>
      </c>
      <c r="B256" s="95" t="s">
        <v>549</v>
      </c>
      <c r="C256" s="92" t="s">
        <v>1743</v>
      </c>
      <c r="D256" s="92" t="str">
        <f t="shared" si="14"/>
        <v>제미니투자</v>
      </c>
      <c r="E256" s="103" t="str">
        <f t="shared" si="15"/>
        <v/>
      </c>
      <c r="G256" s="68" t="s">
        <v>55</v>
      </c>
      <c r="H256" s="61" t="s">
        <v>2015</v>
      </c>
      <c r="I256" s="69" t="str">
        <f>+IFERROR((VLOOKUP(H256,분류표!$B$6:$C$235,2,0)),"등록")</f>
        <v>등록</v>
      </c>
      <c r="K256" s="71" t="s">
        <v>1511</v>
      </c>
      <c r="L256" s="71" t="s">
        <v>1956</v>
      </c>
      <c r="M256" s="71" t="str">
        <f t="shared" si="16"/>
        <v>뉴프라이드</v>
      </c>
      <c r="N256" s="71" t="str">
        <f t="shared" si="17"/>
        <v/>
      </c>
    </row>
    <row r="257" spans="1:14">
      <c r="A257" s="95">
        <v>254</v>
      </c>
      <c r="B257" s="95" t="s">
        <v>308</v>
      </c>
      <c r="C257" s="92" t="s">
        <v>1707</v>
      </c>
      <c r="D257" s="92" t="str">
        <f t="shared" si="14"/>
        <v>한국특수형강</v>
      </c>
      <c r="E257" s="103" t="str">
        <f t="shared" si="15"/>
        <v/>
      </c>
      <c r="G257" s="68" t="s">
        <v>72</v>
      </c>
      <c r="H257" s="61" t="s">
        <v>1663</v>
      </c>
      <c r="I257" s="69" t="str">
        <f>+IFERROR((VLOOKUP(H257,분류표!$B$6:$C$235,2,0)),"등록")</f>
        <v>등록</v>
      </c>
      <c r="K257" s="71" t="s">
        <v>1465</v>
      </c>
      <c r="L257" s="71" t="s">
        <v>2278</v>
      </c>
      <c r="M257" s="71" t="str">
        <f t="shared" si="16"/>
        <v>평산차업 KDR</v>
      </c>
      <c r="N257" s="71" t="str">
        <f t="shared" si="17"/>
        <v/>
      </c>
    </row>
    <row r="258" spans="1:14">
      <c r="A258" s="95">
        <v>255</v>
      </c>
      <c r="B258" s="95" t="s">
        <v>1460</v>
      </c>
      <c r="C258" s="92" t="s">
        <v>1818</v>
      </c>
      <c r="D258" s="92" t="str">
        <f t="shared" si="14"/>
        <v>중국원양자원</v>
      </c>
      <c r="E258" s="103" t="str">
        <f t="shared" si="15"/>
        <v/>
      </c>
      <c r="G258" s="68" t="s">
        <v>308</v>
      </c>
      <c r="H258" s="61" t="s">
        <v>1707</v>
      </c>
      <c r="I258" s="69" t="str">
        <f>+IFERROR((VLOOKUP(H258,분류표!$B$6:$C$235,2,0)),"등록")</f>
        <v>등록</v>
      </c>
      <c r="K258" s="71"/>
      <c r="L258" s="71"/>
      <c r="M258" s="71">
        <f t="shared" si="16"/>
        <v>0</v>
      </c>
      <c r="N258" s="71" t="str">
        <f t="shared" si="17"/>
        <v>NEW</v>
      </c>
    </row>
    <row r="259" spans="1:14">
      <c r="A259" s="95">
        <v>256</v>
      </c>
      <c r="B259" s="95" t="s">
        <v>2181</v>
      </c>
      <c r="C259" s="92" t="s">
        <v>2182</v>
      </c>
      <c r="D259" s="92" t="str">
        <f t="shared" si="14"/>
        <v>SBI모기지</v>
      </c>
      <c r="E259" s="103" t="str">
        <f t="shared" si="15"/>
        <v/>
      </c>
      <c r="G259" s="68" t="s">
        <v>1100</v>
      </c>
      <c r="H259" s="61" t="s">
        <v>3775</v>
      </c>
      <c r="I259" s="69" t="str">
        <f>+IFERROR((VLOOKUP(H259,분류표!$B$6:$C$235,2,0)),"등록")</f>
        <v>등록</v>
      </c>
      <c r="K259" s="71"/>
      <c r="L259" s="71"/>
      <c r="M259" s="71">
        <f t="shared" si="16"/>
        <v>0</v>
      </c>
      <c r="N259" s="71" t="str">
        <f t="shared" si="17"/>
        <v>NEW</v>
      </c>
    </row>
    <row r="260" spans="1:14">
      <c r="A260" s="95">
        <v>257</v>
      </c>
      <c r="B260" s="95" t="s">
        <v>2228</v>
      </c>
      <c r="C260" s="92" t="s">
        <v>2229</v>
      </c>
      <c r="D260" s="92" t="str">
        <f t="shared" ref="D260:D300" si="18">+IFERROR((VLOOKUP(C260,$L$4:$L$295,1,0)),0)</f>
        <v>엑세스바이오(Reg.S)</v>
      </c>
      <c r="E260" s="103" t="str">
        <f t="shared" si="15"/>
        <v/>
      </c>
      <c r="G260" s="68" t="s">
        <v>1460</v>
      </c>
      <c r="H260" s="61" t="s">
        <v>1818</v>
      </c>
      <c r="I260" s="69" t="str">
        <f>+IFERROR((VLOOKUP(H260,분류표!$B$6:$C$235,2,0)),"등록")</f>
        <v>등록</v>
      </c>
      <c r="K260" s="71"/>
      <c r="L260" s="71"/>
      <c r="M260" s="71">
        <f t="shared" si="16"/>
        <v>0</v>
      </c>
      <c r="N260" s="71" t="str">
        <f t="shared" si="17"/>
        <v>NEW</v>
      </c>
    </row>
    <row r="261" spans="1:14">
      <c r="A261" s="95">
        <v>258</v>
      </c>
      <c r="B261" s="95" t="s">
        <v>1464</v>
      </c>
      <c r="C261" s="92" t="s">
        <v>2296</v>
      </c>
      <c r="D261" s="92" t="str">
        <f t="shared" si="18"/>
        <v>씨케이에이치</v>
      </c>
      <c r="E261" s="103" t="str">
        <f t="shared" ref="E261:E292" si="19">+IF(D261=0,"제거","")</f>
        <v/>
      </c>
      <c r="G261" s="68" t="s">
        <v>2181</v>
      </c>
      <c r="H261" s="61" t="s">
        <v>2182</v>
      </c>
      <c r="I261" s="69" t="str">
        <f>+IFERROR((VLOOKUP(H261,분류표!$B$6:$C$235,2,0)),"등록")</f>
        <v>등록</v>
      </c>
      <c r="K261" s="71"/>
      <c r="L261" s="71"/>
      <c r="M261" s="71">
        <f t="shared" si="16"/>
        <v>0</v>
      </c>
      <c r="N261" s="71" t="str">
        <f t="shared" si="17"/>
        <v>NEW</v>
      </c>
    </row>
    <row r="262" spans="1:14">
      <c r="A262" s="95">
        <v>259</v>
      </c>
      <c r="B262" s="95" t="s">
        <v>1459</v>
      </c>
      <c r="C262" s="92" t="s">
        <v>1836</v>
      </c>
      <c r="D262" s="92" t="str">
        <f t="shared" si="18"/>
        <v>차이나그레이트</v>
      </c>
      <c r="E262" s="103" t="str">
        <f t="shared" si="19"/>
        <v/>
      </c>
      <c r="G262" s="68" t="s">
        <v>2228</v>
      </c>
      <c r="H262" s="61" t="s">
        <v>2229</v>
      </c>
      <c r="I262" s="69" t="str">
        <f>+IFERROR((VLOOKUP(H262,분류표!$B$6:$C$235,2,0)),"등록")</f>
        <v>등록</v>
      </c>
      <c r="K262" s="71"/>
      <c r="L262" s="71"/>
      <c r="M262" s="71">
        <f t="shared" si="16"/>
        <v>0</v>
      </c>
      <c r="N262" s="71" t="str">
        <f t="shared" si="17"/>
        <v>NEW</v>
      </c>
    </row>
    <row r="263" spans="1:14">
      <c r="A263" s="95">
        <v>260</v>
      </c>
      <c r="B263" s="95" t="s">
        <v>2166</v>
      </c>
      <c r="C263" s="92" t="s">
        <v>2167</v>
      </c>
      <c r="D263" s="92" t="str">
        <f t="shared" si="18"/>
        <v>완리</v>
      </c>
      <c r="E263" s="103" t="str">
        <f t="shared" si="19"/>
        <v/>
      </c>
      <c r="G263" s="68" t="s">
        <v>1464</v>
      </c>
      <c r="H263" s="61" t="s">
        <v>2296</v>
      </c>
      <c r="I263" s="69" t="str">
        <f>+IFERROR((VLOOKUP(H263,분류표!$B$6:$C$235,2,0)),"등록")</f>
        <v>등록</v>
      </c>
      <c r="K263" s="71"/>
      <c r="L263" s="71"/>
      <c r="M263" s="71">
        <f t="shared" si="16"/>
        <v>0</v>
      </c>
      <c r="N263" s="71" t="str">
        <f t="shared" si="17"/>
        <v>NEW</v>
      </c>
    </row>
    <row r="264" spans="1:14">
      <c r="A264" s="95">
        <v>261</v>
      </c>
      <c r="B264" s="95" t="s">
        <v>1462</v>
      </c>
      <c r="C264" s="92" t="s">
        <v>2179</v>
      </c>
      <c r="D264" s="92" t="str">
        <f t="shared" si="18"/>
        <v>에스앤씨엔진그룹</v>
      </c>
      <c r="E264" s="103" t="str">
        <f t="shared" si="19"/>
        <v/>
      </c>
      <c r="G264" s="68" t="s">
        <v>1459</v>
      </c>
      <c r="H264" s="61" t="s">
        <v>1836</v>
      </c>
      <c r="I264" s="69" t="str">
        <f>+IFERROR((VLOOKUP(H264,분류표!$B$6:$C$235,2,0)),"등록")</f>
        <v>등록</v>
      </c>
      <c r="K264" s="71"/>
      <c r="L264" s="71"/>
      <c r="M264" s="71">
        <f t="shared" si="16"/>
        <v>0</v>
      </c>
      <c r="N264" s="71" t="str">
        <f t="shared" si="17"/>
        <v>NEW</v>
      </c>
    </row>
    <row r="265" spans="1:14">
      <c r="A265" s="95">
        <v>262</v>
      </c>
      <c r="B265" s="95" t="s">
        <v>2250</v>
      </c>
      <c r="C265" s="92" t="s">
        <v>2251</v>
      </c>
      <c r="D265" s="92" t="str">
        <f t="shared" si="18"/>
        <v>SBI액시즈</v>
      </c>
      <c r="E265" s="103" t="str">
        <f t="shared" si="19"/>
        <v/>
      </c>
      <c r="G265" s="68" t="s">
        <v>2166</v>
      </c>
      <c r="H265" s="61" t="s">
        <v>2167</v>
      </c>
      <c r="I265" s="69" t="str">
        <f>+IFERROR((VLOOKUP(H265,분류표!$B$6:$C$235,2,0)),"등록")</f>
        <v>등록</v>
      </c>
      <c r="K265" s="71"/>
      <c r="L265" s="71"/>
      <c r="M265" s="71">
        <f t="shared" si="16"/>
        <v>0</v>
      </c>
      <c r="N265" s="71" t="str">
        <f t="shared" si="17"/>
        <v>NEW</v>
      </c>
    </row>
    <row r="266" spans="1:14">
      <c r="A266" s="95">
        <v>263</v>
      </c>
      <c r="B266" s="95" t="s">
        <v>1463</v>
      </c>
      <c r="C266" s="92" t="s">
        <v>1857</v>
      </c>
      <c r="D266" s="92" t="str">
        <f t="shared" si="18"/>
        <v>차이나하오란</v>
      </c>
      <c r="E266" s="103" t="str">
        <f t="shared" si="19"/>
        <v/>
      </c>
      <c r="G266" s="68" t="s">
        <v>1462</v>
      </c>
      <c r="H266" s="61" t="s">
        <v>2179</v>
      </c>
      <c r="I266" s="69" t="str">
        <f>+IFERROR((VLOOKUP(H266,분류표!$B$6:$C$235,2,0)),"등록")</f>
        <v>등록</v>
      </c>
      <c r="K266" s="71"/>
      <c r="L266" s="71"/>
      <c r="M266" s="71">
        <f t="shared" si="16"/>
        <v>0</v>
      </c>
      <c r="N266" s="71" t="str">
        <f t="shared" si="17"/>
        <v>NEW</v>
      </c>
    </row>
    <row r="267" spans="1:14">
      <c r="A267" s="95">
        <v>264</v>
      </c>
      <c r="B267" s="95" t="s">
        <v>1512</v>
      </c>
      <c r="C267" s="92" t="s">
        <v>2180</v>
      </c>
      <c r="D267" s="92" t="str">
        <f t="shared" si="18"/>
        <v>이스트아시아홀딩스</v>
      </c>
      <c r="E267" s="103" t="str">
        <f t="shared" si="19"/>
        <v/>
      </c>
      <c r="G267" s="68" t="s">
        <v>2250</v>
      </c>
      <c r="H267" s="61" t="s">
        <v>2251</v>
      </c>
      <c r="I267" s="69" t="str">
        <f>+IFERROR((VLOOKUP(H267,분류표!$B$6:$C$235,2,0)),"등록")</f>
        <v>등록</v>
      </c>
      <c r="K267" s="71"/>
      <c r="L267" s="71"/>
      <c r="M267" s="71">
        <f t="shared" si="16"/>
        <v>0</v>
      </c>
      <c r="N267" s="71" t="str">
        <f t="shared" si="17"/>
        <v>NEW</v>
      </c>
    </row>
    <row r="268" spans="1:14">
      <c r="A268" s="95">
        <v>265</v>
      </c>
      <c r="B268" s="95" t="s">
        <v>1461</v>
      </c>
      <c r="C268" s="92" t="s">
        <v>1892</v>
      </c>
      <c r="D268" s="92" t="str">
        <f t="shared" si="18"/>
        <v>글로벌에스엠</v>
      </c>
      <c r="E268" s="103" t="str">
        <f t="shared" si="19"/>
        <v/>
      </c>
      <c r="G268" s="68" t="s">
        <v>1463</v>
      </c>
      <c r="H268" s="61" t="s">
        <v>1857</v>
      </c>
      <c r="I268" s="69" t="str">
        <f>+IFERROR((VLOOKUP(H268,분류표!$B$6:$C$235,2,0)),"등록")</f>
        <v>등록</v>
      </c>
      <c r="K268" s="71"/>
      <c r="L268" s="71"/>
      <c r="M268" s="71">
        <f t="shared" si="16"/>
        <v>0</v>
      </c>
      <c r="N268" s="71" t="str">
        <f t="shared" si="17"/>
        <v>NEW</v>
      </c>
    </row>
    <row r="269" spans="1:14">
      <c r="A269" s="95">
        <v>266</v>
      </c>
      <c r="B269" s="95" t="s">
        <v>1513</v>
      </c>
      <c r="C269" s="92" t="s">
        <v>1932</v>
      </c>
      <c r="D269" s="92" t="str">
        <f t="shared" si="18"/>
        <v>웨이포트</v>
      </c>
      <c r="E269" s="103" t="str">
        <f t="shared" si="19"/>
        <v/>
      </c>
      <c r="G269" s="68" t="s">
        <v>1512</v>
      </c>
      <c r="H269" s="61" t="s">
        <v>2180</v>
      </c>
      <c r="I269" s="69" t="str">
        <f>+IFERROR((VLOOKUP(H269,분류표!$B$6:$C$235,2,0)),"등록")</f>
        <v>등록</v>
      </c>
      <c r="K269" s="71"/>
      <c r="L269" s="71"/>
      <c r="M269" s="71">
        <f t="shared" si="16"/>
        <v>0</v>
      </c>
      <c r="N269" s="71" t="str">
        <f t="shared" si="17"/>
        <v>NEW</v>
      </c>
    </row>
    <row r="270" spans="1:14">
      <c r="A270" s="95">
        <v>267</v>
      </c>
      <c r="B270" s="95" t="s">
        <v>1511</v>
      </c>
      <c r="C270" s="92" t="s">
        <v>1956</v>
      </c>
      <c r="D270" s="92" t="str">
        <f t="shared" si="18"/>
        <v>뉴프라이드</v>
      </c>
      <c r="E270" s="103" t="str">
        <f t="shared" si="19"/>
        <v/>
      </c>
      <c r="G270" s="68" t="s">
        <v>1461</v>
      </c>
      <c r="H270" s="61" t="s">
        <v>1892</v>
      </c>
      <c r="I270" s="69" t="str">
        <f>+IFERROR((VLOOKUP(H270,분류표!$B$6:$C$235,2,0)),"등록")</f>
        <v>등록</v>
      </c>
      <c r="K270" s="71"/>
      <c r="L270" s="71"/>
      <c r="M270" s="71">
        <f t="shared" si="16"/>
        <v>0</v>
      </c>
      <c r="N270" s="71" t="str">
        <f t="shared" si="17"/>
        <v>NEW</v>
      </c>
    </row>
    <row r="271" spans="1:14">
      <c r="A271" s="95">
        <v>268</v>
      </c>
      <c r="B271" s="95" t="s">
        <v>1465</v>
      </c>
      <c r="C271" s="92" t="s">
        <v>2278</v>
      </c>
      <c r="D271" s="92" t="str">
        <f t="shared" si="18"/>
        <v>평산차업 KDR</v>
      </c>
      <c r="E271" s="103" t="str">
        <f t="shared" si="19"/>
        <v/>
      </c>
      <c r="G271" s="68" t="s">
        <v>1513</v>
      </c>
      <c r="H271" s="61" t="s">
        <v>1932</v>
      </c>
      <c r="I271" s="69" t="str">
        <f>+IFERROR((VLOOKUP(H271,분류표!$B$6:$C$235,2,0)),"등록")</f>
        <v>등록</v>
      </c>
      <c r="K271" s="71"/>
      <c r="L271" s="71"/>
      <c r="M271" s="71">
        <f t="shared" si="16"/>
        <v>0</v>
      </c>
      <c r="N271" s="71" t="str">
        <f t="shared" si="17"/>
        <v>NEW</v>
      </c>
    </row>
    <row r="272" spans="1:14">
      <c r="A272" s="95"/>
      <c r="B272" s="95"/>
      <c r="C272" s="92"/>
      <c r="D272" s="92"/>
      <c r="E272" s="103"/>
      <c r="G272" s="68" t="s">
        <v>1511</v>
      </c>
      <c r="H272" s="61" t="s">
        <v>1956</v>
      </c>
      <c r="I272" s="69" t="str">
        <f>+IFERROR((VLOOKUP(H272,분류표!$B$6:$C$235,2,0)),"등록")</f>
        <v>등록</v>
      </c>
      <c r="K272" s="71"/>
      <c r="L272" s="71"/>
      <c r="M272" s="71">
        <f t="shared" si="16"/>
        <v>0</v>
      </c>
      <c r="N272" s="71" t="str">
        <f t="shared" si="17"/>
        <v>NEW</v>
      </c>
    </row>
    <row r="273" spans="1:14">
      <c r="A273" s="95"/>
      <c r="B273" s="95"/>
      <c r="C273" s="92"/>
      <c r="D273" s="92"/>
      <c r="E273" s="103"/>
      <c r="G273" s="68" t="s">
        <v>1465</v>
      </c>
      <c r="H273" s="61" t="s">
        <v>2278</v>
      </c>
      <c r="I273" s="69" t="str">
        <f>+IFERROR((VLOOKUP(H273,분류표!$B$6:$C$235,2,0)),"등록")</f>
        <v>등록</v>
      </c>
      <c r="K273" s="71"/>
      <c r="L273" s="71"/>
      <c r="M273" s="71">
        <f t="shared" si="16"/>
        <v>0</v>
      </c>
      <c r="N273" s="71" t="str">
        <f t="shared" si="17"/>
        <v>NEW</v>
      </c>
    </row>
    <row r="274" spans="1:14">
      <c r="A274" s="95"/>
      <c r="B274" s="95"/>
      <c r="C274" s="92"/>
      <c r="D274" s="92"/>
      <c r="E274" s="103"/>
      <c r="G274" s="68"/>
      <c r="H274" s="61"/>
      <c r="I274" s="69"/>
      <c r="K274" s="71"/>
      <c r="L274" s="71"/>
      <c r="M274" s="71">
        <f t="shared" si="16"/>
        <v>0</v>
      </c>
      <c r="N274" s="71" t="str">
        <f t="shared" si="17"/>
        <v>NEW</v>
      </c>
    </row>
    <row r="275" spans="1:14">
      <c r="A275" s="95"/>
      <c r="B275" s="95"/>
      <c r="C275" s="92"/>
      <c r="D275" s="92"/>
      <c r="E275" s="103"/>
      <c r="G275" s="68"/>
      <c r="H275" s="61"/>
      <c r="I275" s="69"/>
      <c r="K275" s="71"/>
      <c r="L275" s="71"/>
      <c r="M275" s="71">
        <f t="shared" si="16"/>
        <v>0</v>
      </c>
      <c r="N275" s="71" t="str">
        <f t="shared" si="17"/>
        <v>NEW</v>
      </c>
    </row>
    <row r="276" spans="1:14">
      <c r="A276" s="95"/>
      <c r="B276" s="95"/>
      <c r="C276" s="92"/>
      <c r="D276" s="92"/>
      <c r="E276" s="103"/>
      <c r="G276" s="68"/>
      <c r="H276" s="61"/>
      <c r="I276" s="69"/>
      <c r="K276" s="71"/>
      <c r="L276" s="71"/>
      <c r="M276" s="71">
        <f t="shared" si="16"/>
        <v>0</v>
      </c>
      <c r="N276" s="71" t="str">
        <f t="shared" si="17"/>
        <v>NEW</v>
      </c>
    </row>
    <row r="277" spans="1:14">
      <c r="A277" s="95"/>
      <c r="B277" s="95"/>
      <c r="C277" s="92"/>
      <c r="D277" s="92"/>
      <c r="E277" s="103"/>
      <c r="G277" s="68"/>
      <c r="H277" s="61"/>
      <c r="I277" s="69"/>
      <c r="K277" s="71"/>
      <c r="L277" s="71"/>
      <c r="M277" s="71">
        <f t="shared" si="16"/>
        <v>0</v>
      </c>
      <c r="N277" s="71" t="str">
        <f t="shared" si="17"/>
        <v>NEW</v>
      </c>
    </row>
    <row r="278" spans="1:14">
      <c r="A278" s="95"/>
      <c r="B278" s="95"/>
      <c r="C278" s="92"/>
      <c r="D278" s="92"/>
      <c r="E278" s="103"/>
      <c r="G278" s="68"/>
      <c r="H278" s="61"/>
      <c r="I278" s="69"/>
      <c r="K278" s="71"/>
      <c r="L278" s="71"/>
      <c r="M278" s="71">
        <f t="shared" si="16"/>
        <v>0</v>
      </c>
      <c r="N278" s="71" t="str">
        <f t="shared" si="17"/>
        <v>NEW</v>
      </c>
    </row>
    <row r="279" spans="1:14">
      <c r="A279" s="95"/>
      <c r="B279" s="95"/>
      <c r="C279" s="92"/>
      <c r="D279" s="92"/>
      <c r="E279" s="103"/>
      <c r="G279" s="68"/>
      <c r="H279" s="61"/>
      <c r="I279" s="69"/>
      <c r="K279" s="71"/>
      <c r="L279" s="71"/>
      <c r="M279" s="71">
        <f t="shared" si="16"/>
        <v>0</v>
      </c>
      <c r="N279" s="71" t="str">
        <f t="shared" si="17"/>
        <v>NEW</v>
      </c>
    </row>
    <row r="280" spans="1:14">
      <c r="A280" s="95"/>
      <c r="B280" s="95"/>
      <c r="C280" s="92"/>
      <c r="D280" s="92"/>
      <c r="E280" s="103"/>
      <c r="G280" s="68"/>
      <c r="H280" s="61"/>
      <c r="I280" s="69"/>
      <c r="K280" s="71"/>
      <c r="L280" s="71"/>
      <c r="M280" s="71">
        <f t="shared" si="16"/>
        <v>0</v>
      </c>
      <c r="N280" s="71" t="str">
        <f t="shared" si="17"/>
        <v>NEW</v>
      </c>
    </row>
    <row r="281" spans="1:14">
      <c r="A281" s="95"/>
      <c r="B281" s="95"/>
      <c r="C281" s="92"/>
      <c r="D281" s="92"/>
      <c r="E281" s="103"/>
      <c r="G281" s="68"/>
      <c r="H281" s="61"/>
      <c r="I281" s="69"/>
      <c r="K281" s="71"/>
      <c r="L281" s="71"/>
      <c r="M281" s="71">
        <f t="shared" si="16"/>
        <v>0</v>
      </c>
      <c r="N281" s="71" t="str">
        <f t="shared" si="17"/>
        <v>NEW</v>
      </c>
    </row>
    <row r="282" spans="1:14">
      <c r="A282" s="95"/>
      <c r="B282" s="95"/>
      <c r="C282" s="92"/>
      <c r="D282" s="92"/>
      <c r="E282" s="103"/>
      <c r="G282" s="68"/>
      <c r="H282" s="61"/>
      <c r="I282" s="69"/>
      <c r="K282" s="71"/>
      <c r="L282" s="71"/>
      <c r="M282" s="71">
        <f t="shared" si="16"/>
        <v>0</v>
      </c>
      <c r="N282" s="71" t="str">
        <f t="shared" si="17"/>
        <v>NEW</v>
      </c>
    </row>
    <row r="283" spans="1:14">
      <c r="A283" s="95"/>
      <c r="B283" s="95"/>
      <c r="C283" s="92"/>
      <c r="D283" s="92">
        <f t="shared" si="18"/>
        <v>0</v>
      </c>
      <c r="E283" s="103" t="str">
        <f t="shared" si="19"/>
        <v>제거</v>
      </c>
      <c r="G283" s="68"/>
      <c r="H283" s="61"/>
      <c r="I283" s="69"/>
      <c r="K283" s="71"/>
      <c r="L283" s="71"/>
      <c r="M283" s="71">
        <f t="shared" si="16"/>
        <v>0</v>
      </c>
      <c r="N283" s="71" t="str">
        <f t="shared" si="17"/>
        <v>NEW</v>
      </c>
    </row>
    <row r="284" spans="1:14">
      <c r="A284" s="95"/>
      <c r="B284" s="95"/>
      <c r="C284" s="92"/>
      <c r="D284" s="92">
        <f t="shared" si="18"/>
        <v>0</v>
      </c>
      <c r="E284" s="103" t="str">
        <f t="shared" si="19"/>
        <v>제거</v>
      </c>
      <c r="G284" s="68"/>
      <c r="H284" s="61"/>
      <c r="I284" s="69"/>
      <c r="K284" s="71"/>
      <c r="L284" s="71"/>
      <c r="M284" s="71">
        <f t="shared" si="16"/>
        <v>0</v>
      </c>
      <c r="N284" s="71" t="str">
        <f t="shared" si="17"/>
        <v>NEW</v>
      </c>
    </row>
    <row r="285" spans="1:14">
      <c r="A285" s="95"/>
      <c r="B285" s="95"/>
      <c r="C285" s="92"/>
      <c r="D285" s="92">
        <f t="shared" si="18"/>
        <v>0</v>
      </c>
      <c r="E285" s="103" t="str">
        <f t="shared" si="19"/>
        <v>제거</v>
      </c>
      <c r="G285" s="68"/>
      <c r="H285" s="61"/>
      <c r="I285" s="69"/>
      <c r="K285" s="71"/>
      <c r="L285" s="71"/>
      <c r="M285" s="71">
        <f t="shared" si="16"/>
        <v>0</v>
      </c>
      <c r="N285" s="71" t="str">
        <f t="shared" si="17"/>
        <v>NEW</v>
      </c>
    </row>
    <row r="286" spans="1:14">
      <c r="A286" s="95"/>
      <c r="B286" s="95"/>
      <c r="C286" s="92"/>
      <c r="D286" s="92">
        <f t="shared" si="18"/>
        <v>0</v>
      </c>
      <c r="E286" s="103" t="str">
        <f t="shared" si="19"/>
        <v>제거</v>
      </c>
      <c r="G286" s="68"/>
      <c r="H286" s="61"/>
      <c r="I286" s="69" t="str">
        <f>+IFERROR((VLOOKUP(H286,분류표!$B$6:$C$235,2,0)),"등록")</f>
        <v>등록</v>
      </c>
      <c r="K286" s="71"/>
      <c r="L286" s="71"/>
      <c r="M286" s="71">
        <f t="shared" si="16"/>
        <v>0</v>
      </c>
      <c r="N286" s="71" t="str">
        <f t="shared" si="17"/>
        <v>NEW</v>
      </c>
    </row>
    <row r="287" spans="1:14">
      <c r="A287" s="95"/>
      <c r="B287" s="95"/>
      <c r="C287" s="92"/>
      <c r="D287" s="92">
        <f t="shared" si="18"/>
        <v>0</v>
      </c>
      <c r="E287" s="103" t="str">
        <f t="shared" si="19"/>
        <v>제거</v>
      </c>
      <c r="G287" s="68"/>
      <c r="H287" s="61"/>
      <c r="I287" s="69" t="str">
        <f>+IFERROR((VLOOKUP(H287,분류표!$B$6:$C$235,2,0)),"등록")</f>
        <v>등록</v>
      </c>
      <c r="K287" s="71"/>
      <c r="L287" s="71"/>
      <c r="M287" s="71">
        <f t="shared" si="16"/>
        <v>0</v>
      </c>
      <c r="N287" s="71" t="str">
        <f t="shared" si="17"/>
        <v>NEW</v>
      </c>
    </row>
    <row r="288" spans="1:14">
      <c r="A288" s="95"/>
      <c r="B288" s="95"/>
      <c r="C288" s="92"/>
      <c r="D288" s="92">
        <f t="shared" si="18"/>
        <v>0</v>
      </c>
      <c r="E288" s="103" t="str">
        <f t="shared" si="19"/>
        <v>제거</v>
      </c>
      <c r="G288" s="68"/>
      <c r="H288" s="61"/>
      <c r="I288" s="69" t="str">
        <f>+IFERROR((VLOOKUP(H288,분류표!$B$6:$C$235,2,0)),"등록")</f>
        <v>등록</v>
      </c>
      <c r="K288" s="71"/>
      <c r="L288" s="71"/>
      <c r="M288" s="71">
        <f t="shared" si="16"/>
        <v>0</v>
      </c>
      <c r="N288" s="71" t="str">
        <f t="shared" si="17"/>
        <v>NEW</v>
      </c>
    </row>
    <row r="289" spans="1:14">
      <c r="A289" s="95"/>
      <c r="B289" s="95"/>
      <c r="C289" s="92"/>
      <c r="D289" s="92">
        <f t="shared" si="18"/>
        <v>0</v>
      </c>
      <c r="E289" s="103" t="str">
        <f t="shared" si="19"/>
        <v>제거</v>
      </c>
      <c r="G289" s="68"/>
      <c r="H289" s="61"/>
      <c r="I289" s="69" t="str">
        <f>+IFERROR((VLOOKUP(H289,분류표!$B$6:$C$235,2,0)),"등록")</f>
        <v>등록</v>
      </c>
      <c r="K289" s="71"/>
      <c r="L289" s="71"/>
      <c r="M289" s="71">
        <f t="shared" si="16"/>
        <v>0</v>
      </c>
      <c r="N289" s="71" t="str">
        <f t="shared" si="17"/>
        <v>NEW</v>
      </c>
    </row>
    <row r="290" spans="1:14">
      <c r="A290" s="95"/>
      <c r="B290" s="95"/>
      <c r="C290" s="92"/>
      <c r="D290" s="92">
        <f t="shared" si="18"/>
        <v>0</v>
      </c>
      <c r="E290" s="103" t="str">
        <f t="shared" si="19"/>
        <v>제거</v>
      </c>
      <c r="G290" s="68"/>
      <c r="H290" s="61"/>
      <c r="I290" s="69" t="str">
        <f>+IFERROR((VLOOKUP(H290,분류표!$B$6:$C$235,2,0)),"등록")</f>
        <v>등록</v>
      </c>
      <c r="K290" s="71"/>
      <c r="L290" s="71"/>
      <c r="M290" s="71">
        <f t="shared" si="16"/>
        <v>0</v>
      </c>
      <c r="N290" s="71" t="str">
        <f t="shared" si="17"/>
        <v>NEW</v>
      </c>
    </row>
    <row r="291" spans="1:14">
      <c r="A291" s="95"/>
      <c r="B291" s="95"/>
      <c r="C291" s="92"/>
      <c r="D291" s="92">
        <f t="shared" si="18"/>
        <v>0</v>
      </c>
      <c r="E291" s="103" t="str">
        <f t="shared" si="19"/>
        <v>제거</v>
      </c>
      <c r="G291" s="68"/>
      <c r="H291" s="61"/>
      <c r="I291" s="69" t="str">
        <f>+IFERROR((VLOOKUP(H291,분류표!$B$6:$C$235,2,0)),"등록")</f>
        <v>등록</v>
      </c>
      <c r="K291" s="71"/>
      <c r="L291" s="71"/>
      <c r="M291" s="71">
        <f t="shared" si="16"/>
        <v>0</v>
      </c>
      <c r="N291" s="71" t="str">
        <f t="shared" si="17"/>
        <v>NEW</v>
      </c>
    </row>
    <row r="292" spans="1:14">
      <c r="A292" s="95"/>
      <c r="B292" s="95"/>
      <c r="C292" s="92"/>
      <c r="D292" s="92">
        <f t="shared" si="18"/>
        <v>0</v>
      </c>
      <c r="E292" s="103" t="str">
        <f t="shared" si="19"/>
        <v>제거</v>
      </c>
      <c r="G292" s="68"/>
      <c r="H292" s="61"/>
      <c r="I292" s="69" t="str">
        <f>+IFERROR((VLOOKUP(H292,분류표!$B$6:$C$235,2,0)),"등록")</f>
        <v>등록</v>
      </c>
      <c r="K292" s="71"/>
      <c r="L292" s="71"/>
      <c r="M292" s="71">
        <f t="shared" si="16"/>
        <v>0</v>
      </c>
      <c r="N292" s="71" t="str">
        <f t="shared" si="17"/>
        <v>NEW</v>
      </c>
    </row>
    <row r="293" spans="1:14">
      <c r="A293" s="95"/>
      <c r="B293" s="95"/>
      <c r="C293" s="92"/>
      <c r="D293" s="92">
        <f t="shared" si="18"/>
        <v>0</v>
      </c>
      <c r="E293" s="103" t="str">
        <f t="shared" ref="E293:E311" si="20">+IF(D293=0,"제거","")</f>
        <v>제거</v>
      </c>
      <c r="G293" s="68"/>
      <c r="H293" s="61"/>
      <c r="I293" s="69" t="str">
        <f>+IFERROR((VLOOKUP(H293,분류표!$B$6:$C$235,2,0)),"등록")</f>
        <v>등록</v>
      </c>
      <c r="K293" s="71"/>
      <c r="L293" s="71"/>
      <c r="M293" s="71">
        <f t="shared" si="16"/>
        <v>0</v>
      </c>
      <c r="N293" s="71" t="str">
        <f t="shared" si="17"/>
        <v>NEW</v>
      </c>
    </row>
    <row r="294" spans="1:14">
      <c r="A294" s="95"/>
      <c r="B294" s="95"/>
      <c r="C294" s="92"/>
      <c r="D294" s="92">
        <f t="shared" si="18"/>
        <v>0</v>
      </c>
      <c r="E294" s="103" t="str">
        <f t="shared" si="20"/>
        <v>제거</v>
      </c>
      <c r="G294" s="68"/>
      <c r="H294" s="61"/>
      <c r="I294" s="69" t="str">
        <f>+IFERROR((VLOOKUP(H294,분류표!$B$6:$C$235,2,0)),"등록")</f>
        <v>등록</v>
      </c>
      <c r="K294" s="71"/>
      <c r="L294" s="71"/>
      <c r="M294" s="71">
        <f t="shared" si="16"/>
        <v>0</v>
      </c>
      <c r="N294" s="71" t="str">
        <f t="shared" si="17"/>
        <v>NEW</v>
      </c>
    </row>
    <row r="295" spans="1:14">
      <c r="A295" s="95"/>
      <c r="B295" s="95"/>
      <c r="C295" s="92"/>
      <c r="D295" s="92">
        <f t="shared" si="18"/>
        <v>0</v>
      </c>
      <c r="E295" s="103" t="str">
        <f t="shared" si="20"/>
        <v>제거</v>
      </c>
      <c r="G295" s="68"/>
      <c r="H295" s="61"/>
      <c r="I295" s="69" t="str">
        <f>+IFERROR((VLOOKUP(H295,분류표!$B$6:$C$235,2,0)),"등록")</f>
        <v>등록</v>
      </c>
      <c r="K295" s="73"/>
      <c r="L295" s="73"/>
      <c r="M295" s="71">
        <f t="shared" si="16"/>
        <v>0</v>
      </c>
      <c r="N295" s="71" t="str">
        <f t="shared" si="17"/>
        <v>NEW</v>
      </c>
    </row>
    <row r="296" spans="1:14">
      <c r="A296" s="95"/>
      <c r="B296" s="95"/>
      <c r="C296" s="92"/>
      <c r="D296" s="92">
        <f t="shared" si="18"/>
        <v>0</v>
      </c>
      <c r="E296" s="103" t="str">
        <f t="shared" si="20"/>
        <v>제거</v>
      </c>
      <c r="G296" s="68"/>
      <c r="H296" s="61"/>
      <c r="I296" s="69" t="str">
        <f>+IFERROR((VLOOKUP(H296,분류표!$B$6:$C$235,2,0)),"등록")</f>
        <v>등록</v>
      </c>
    </row>
    <row r="297" spans="1:14">
      <c r="A297" s="95"/>
      <c r="B297" s="95"/>
      <c r="C297" s="92"/>
      <c r="D297" s="92">
        <f t="shared" si="18"/>
        <v>0</v>
      </c>
      <c r="E297" s="103" t="str">
        <f t="shared" si="20"/>
        <v>제거</v>
      </c>
      <c r="G297" s="68"/>
      <c r="H297" s="61"/>
      <c r="I297" s="69" t="str">
        <f>+IFERROR((VLOOKUP(H297,분류표!$B$6:$C$235,2,0)),"등록")</f>
        <v>등록</v>
      </c>
    </row>
    <row r="298" spans="1:14">
      <c r="A298" s="95"/>
      <c r="B298" s="95"/>
      <c r="C298" s="92"/>
      <c r="D298" s="92">
        <f t="shared" si="18"/>
        <v>0</v>
      </c>
      <c r="E298" s="103" t="str">
        <f t="shared" si="20"/>
        <v>제거</v>
      </c>
      <c r="G298" s="68"/>
      <c r="H298" s="61"/>
      <c r="I298" s="69" t="str">
        <f>+IFERROR((VLOOKUP(H298,분류표!$B$6:$C$235,2,0)),"등록")</f>
        <v>등록</v>
      </c>
    </row>
    <row r="299" spans="1:14">
      <c r="A299" s="95"/>
      <c r="B299" s="95"/>
      <c r="C299" s="92"/>
      <c r="D299" s="92">
        <f t="shared" si="18"/>
        <v>0</v>
      </c>
      <c r="E299" s="103" t="str">
        <f t="shared" si="20"/>
        <v>제거</v>
      </c>
      <c r="G299" s="68"/>
      <c r="H299" s="61"/>
      <c r="I299" s="69" t="str">
        <f>+IFERROR((VLOOKUP(H299,분류표!$B$6:$C$235,2,0)),"등록")</f>
        <v>등록</v>
      </c>
    </row>
    <row r="300" spans="1:14">
      <c r="A300" s="95"/>
      <c r="B300" s="95"/>
      <c r="C300" s="92"/>
      <c r="D300" s="92">
        <f t="shared" si="18"/>
        <v>0</v>
      </c>
      <c r="E300" s="103" t="str">
        <f t="shared" si="20"/>
        <v>제거</v>
      </c>
      <c r="G300" s="68"/>
      <c r="H300" s="61"/>
      <c r="I300" s="69" t="str">
        <f>+IFERROR((VLOOKUP(H300,분류표!$B$6:$C$235,2,0)),"등록")</f>
        <v>등록</v>
      </c>
    </row>
    <row r="301" spans="1:14">
      <c r="A301" s="95">
        <v>298</v>
      </c>
      <c r="B301" s="95"/>
      <c r="C301" s="92"/>
      <c r="D301" s="92"/>
      <c r="E301" s="103"/>
      <c r="G301" s="68"/>
      <c r="H301" s="61"/>
      <c r="I301" s="69" t="str">
        <f>+IFERROR((VLOOKUP(H301,분류표!$B$6:$C$235,2,0)),"등록")</f>
        <v>등록</v>
      </c>
    </row>
    <row r="302" spans="1:14">
      <c r="A302" s="95">
        <v>299</v>
      </c>
      <c r="B302" s="95"/>
      <c r="C302" s="92"/>
      <c r="D302" s="92"/>
      <c r="E302" s="103"/>
      <c r="G302" s="68"/>
      <c r="H302" s="61"/>
      <c r="I302" s="69" t="str">
        <f>+IFERROR((VLOOKUP(H302,분류표!$B$6:$C$235,2,0)),"등록")</f>
        <v>등록</v>
      </c>
    </row>
    <row r="303" spans="1:14">
      <c r="A303" s="95">
        <v>300</v>
      </c>
      <c r="B303" s="95"/>
      <c r="C303" s="92"/>
      <c r="D303" s="92"/>
      <c r="E303" s="103"/>
      <c r="G303" s="68"/>
      <c r="H303" s="61"/>
      <c r="I303" s="69" t="str">
        <f>+IFERROR((VLOOKUP(H303,분류표!$B$6:$C$235,2,0)),"등록")</f>
        <v>등록</v>
      </c>
    </row>
    <row r="304" spans="1:14">
      <c r="A304" s="95"/>
      <c r="B304" s="95"/>
      <c r="C304" s="92"/>
      <c r="D304" s="92">
        <f>+IFERROR((VLOOKUP(C304,$L$4:$L$295,1,0)),0)</f>
        <v>0</v>
      </c>
      <c r="E304" s="103" t="str">
        <f t="shared" si="20"/>
        <v>제거</v>
      </c>
      <c r="G304" s="68"/>
      <c r="H304" s="61"/>
      <c r="I304" s="69"/>
    </row>
    <row r="305" spans="1:9">
      <c r="A305" s="95"/>
      <c r="B305" s="95"/>
      <c r="C305" s="92"/>
      <c r="D305" s="92">
        <f>+IFERROR((VLOOKUP(C305,$L$4:$L$295,1,0)),0)</f>
        <v>0</v>
      </c>
      <c r="E305" s="103" t="str">
        <f t="shared" si="20"/>
        <v>제거</v>
      </c>
      <c r="G305" s="68"/>
      <c r="H305" s="61"/>
      <c r="I305" s="69"/>
    </row>
    <row r="306" spans="1:9">
      <c r="A306" s="95"/>
      <c r="B306" s="95"/>
      <c r="C306" s="92"/>
      <c r="D306" s="92">
        <f>+IFERROR((VLOOKUP(C306,$L$4:$L$295,1,0)),0)</f>
        <v>0</v>
      </c>
      <c r="E306" s="103" t="str">
        <f t="shared" si="20"/>
        <v>제거</v>
      </c>
      <c r="G306" s="68"/>
      <c r="H306" s="61"/>
      <c r="I306" s="69"/>
    </row>
    <row r="307" spans="1:9">
      <c r="A307" s="95"/>
      <c r="B307" s="95"/>
      <c r="C307" s="92"/>
      <c r="D307" s="92"/>
      <c r="E307" s="103" t="str">
        <f t="shared" si="20"/>
        <v>제거</v>
      </c>
      <c r="G307" s="68"/>
      <c r="H307" s="61"/>
      <c r="I307" s="69"/>
    </row>
    <row r="308" spans="1:9">
      <c r="A308" s="95"/>
      <c r="B308" s="95"/>
      <c r="C308" s="92"/>
      <c r="D308" s="92"/>
      <c r="E308" s="103" t="str">
        <f t="shared" si="20"/>
        <v>제거</v>
      </c>
      <c r="G308" s="68"/>
      <c r="H308" s="61"/>
      <c r="I308" s="69"/>
    </row>
    <row r="309" spans="1:9">
      <c r="A309" s="95"/>
      <c r="B309" s="95"/>
      <c r="C309" s="92"/>
      <c r="D309" s="92"/>
      <c r="E309" s="103" t="str">
        <f t="shared" si="20"/>
        <v>제거</v>
      </c>
      <c r="G309" s="68"/>
      <c r="H309" s="61"/>
      <c r="I309" s="69"/>
    </row>
    <row r="310" spans="1:9">
      <c r="A310" s="95"/>
      <c r="B310" s="95"/>
      <c r="C310" s="92"/>
      <c r="D310" s="92"/>
      <c r="E310" s="103" t="str">
        <f t="shared" si="20"/>
        <v>제거</v>
      </c>
      <c r="G310" s="68"/>
      <c r="H310" s="61"/>
      <c r="I310" s="69"/>
    </row>
    <row r="311" spans="1:9">
      <c r="A311" s="95"/>
      <c r="B311" s="95"/>
      <c r="C311" s="92"/>
      <c r="D311" s="92"/>
      <c r="E311" s="103" t="str">
        <f t="shared" si="20"/>
        <v>제거</v>
      </c>
      <c r="G311" s="68"/>
      <c r="H311" s="61"/>
      <c r="I311" s="69"/>
    </row>
    <row r="312" spans="1:9">
      <c r="G312" s="68"/>
      <c r="H312" s="61"/>
      <c r="I312" s="69"/>
    </row>
    <row r="313" spans="1:9">
      <c r="G313" s="68"/>
      <c r="H313" s="61"/>
      <c r="I313" s="69"/>
    </row>
    <row r="314" spans="1:9">
      <c r="G314" s="68"/>
      <c r="H314" s="61"/>
      <c r="I314" s="69"/>
    </row>
    <row r="315" spans="1:9">
      <c r="G315" s="68"/>
      <c r="H315" s="61"/>
      <c r="I315" s="69"/>
    </row>
    <row r="316" spans="1:9">
      <c r="G316" s="70" t="s">
        <v>2164</v>
      </c>
      <c r="H316" s="70" t="s">
        <v>2165</v>
      </c>
      <c r="I316" s="75" t="s">
        <v>2318</v>
      </c>
    </row>
    <row r="317" spans="1:9">
      <c r="G317" s="71" t="s">
        <v>1460</v>
      </c>
      <c r="H317" s="72" t="s">
        <v>2375</v>
      </c>
      <c r="I317" s="76" t="s">
        <v>2319</v>
      </c>
    </row>
    <row r="318" spans="1:9">
      <c r="G318" s="71" t="s">
        <v>2181</v>
      </c>
      <c r="H318" s="72" t="s">
        <v>2182</v>
      </c>
      <c r="I318" s="76" t="s">
        <v>2317</v>
      </c>
    </row>
    <row r="319" spans="1:9">
      <c r="G319" s="71" t="s">
        <v>2228</v>
      </c>
      <c r="H319" s="71" t="s">
        <v>2229</v>
      </c>
      <c r="I319" s="76" t="s">
        <v>2317</v>
      </c>
    </row>
    <row r="320" spans="1:9">
      <c r="G320" s="71" t="s">
        <v>1464</v>
      </c>
      <c r="H320" s="71" t="s">
        <v>2296</v>
      </c>
      <c r="I320" s="76" t="s">
        <v>2317</v>
      </c>
    </row>
    <row r="321" spans="7:9">
      <c r="G321" s="71" t="s">
        <v>1459</v>
      </c>
      <c r="H321" s="72" t="s">
        <v>1836</v>
      </c>
      <c r="I321" s="76" t="s">
        <v>2317</v>
      </c>
    </row>
    <row r="322" spans="7:9">
      <c r="G322" s="71" t="s">
        <v>2166</v>
      </c>
      <c r="H322" s="72" t="s">
        <v>2167</v>
      </c>
      <c r="I322" s="76" t="s">
        <v>2317</v>
      </c>
    </row>
    <row r="323" spans="7:9">
      <c r="G323" s="71" t="s">
        <v>1462</v>
      </c>
      <c r="H323" s="72" t="s">
        <v>2179</v>
      </c>
      <c r="I323" s="76" t="s">
        <v>2317</v>
      </c>
    </row>
    <row r="324" spans="7:9">
      <c r="G324" s="71" t="s">
        <v>2250</v>
      </c>
      <c r="H324" s="71" t="s">
        <v>2251</v>
      </c>
      <c r="I324" s="76" t="s">
        <v>2317</v>
      </c>
    </row>
    <row r="325" spans="7:9">
      <c r="G325" s="71" t="s">
        <v>1463</v>
      </c>
      <c r="H325" s="72" t="s">
        <v>1857</v>
      </c>
      <c r="I325" s="76" t="s">
        <v>2317</v>
      </c>
    </row>
    <row r="326" spans="7:9">
      <c r="G326" s="71" t="s">
        <v>1512</v>
      </c>
      <c r="H326" s="72" t="s">
        <v>2180</v>
      </c>
      <c r="I326" s="76" t="s">
        <v>2317</v>
      </c>
    </row>
    <row r="327" spans="7:9">
      <c r="G327" s="71" t="s">
        <v>1461</v>
      </c>
      <c r="H327" s="72" t="s">
        <v>1892</v>
      </c>
      <c r="I327" s="76" t="s">
        <v>2317</v>
      </c>
    </row>
    <row r="328" spans="7:9">
      <c r="G328" s="71" t="s">
        <v>1513</v>
      </c>
      <c r="H328" s="72" t="s">
        <v>1932</v>
      </c>
      <c r="I328" s="76" t="s">
        <v>2317</v>
      </c>
    </row>
    <row r="329" spans="7:9">
      <c r="G329" s="71" t="s">
        <v>1511</v>
      </c>
      <c r="H329" s="72" t="s">
        <v>1956</v>
      </c>
      <c r="I329" s="76" t="s">
        <v>2317</v>
      </c>
    </row>
    <row r="330" spans="7:9">
      <c r="G330" s="73" t="s">
        <v>1465</v>
      </c>
      <c r="H330" s="73" t="s">
        <v>2278</v>
      </c>
      <c r="I330" s="77" t="s">
        <v>2317</v>
      </c>
    </row>
  </sheetData>
  <autoFilter ref="G3:I303">
    <filterColumn colId="2"/>
  </autoFilter>
  <mergeCells count="3">
    <mergeCell ref="A2:C2"/>
    <mergeCell ref="G2:I2"/>
    <mergeCell ref="K2:N2"/>
  </mergeCells>
  <phoneticPr fontId="3" type="noConversion"/>
  <conditionalFormatting sqref="B3:B295">
    <cfRule type="duplicateValues" dxfId="4" priority="3"/>
  </conditionalFormatting>
  <conditionalFormatting sqref="G3">
    <cfRule type="duplicateValues" dxfId="3" priority="2"/>
  </conditionalFormatting>
  <conditionalFormatting sqref="K3">
    <cfRule type="duplicateValues" dxfId="2" priority="1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35"/>
  <sheetViews>
    <sheetView topLeftCell="A122" workbookViewId="0">
      <selection activeCell="G144" sqref="G144"/>
    </sheetView>
  </sheetViews>
  <sheetFormatPr defaultRowHeight="16.5"/>
  <cols>
    <col min="1" max="1" width="14.375" style="56" customWidth="1"/>
    <col min="2" max="2" width="17.25" style="56" bestFit="1" customWidth="1"/>
    <col min="3" max="3" width="9" style="3"/>
    <col min="8" max="9" width="21.375" bestFit="1" customWidth="1"/>
  </cols>
  <sheetData>
    <row r="2" spans="1:3" ht="17.25">
      <c r="A2" s="58" t="s">
        <v>2312</v>
      </c>
    </row>
    <row r="3" spans="1:3" ht="17.25">
      <c r="A3" s="58"/>
    </row>
    <row r="4" spans="1:3">
      <c r="C4" s="59" t="s">
        <v>5768</v>
      </c>
    </row>
    <row r="5" spans="1:3">
      <c r="A5" s="57" t="s">
        <v>2314</v>
      </c>
      <c r="B5" s="57" t="s">
        <v>2584</v>
      </c>
      <c r="C5" s="83" t="s">
        <v>2327</v>
      </c>
    </row>
    <row r="6" spans="1:3">
      <c r="A6" s="210" t="s">
        <v>2315</v>
      </c>
      <c r="B6" s="63" t="s">
        <v>2372</v>
      </c>
      <c r="C6" s="84" t="s">
        <v>2328</v>
      </c>
    </row>
    <row r="7" spans="1:3">
      <c r="A7" s="211"/>
      <c r="B7" s="64" t="s">
        <v>1548</v>
      </c>
      <c r="C7" s="85" t="s">
        <v>2316</v>
      </c>
    </row>
    <row r="8" spans="1:3">
      <c r="A8" s="211"/>
      <c r="B8" s="64" t="s">
        <v>1754</v>
      </c>
      <c r="C8" s="85" t="s">
        <v>2316</v>
      </c>
    </row>
    <row r="9" spans="1:3">
      <c r="A9" s="211"/>
      <c r="B9" s="64" t="s">
        <v>1753</v>
      </c>
      <c r="C9" s="85" t="s">
        <v>2316</v>
      </c>
    </row>
    <row r="10" spans="1:3">
      <c r="A10" s="211"/>
      <c r="B10" s="64" t="s">
        <v>1610</v>
      </c>
      <c r="C10" s="85" t="s">
        <v>2316</v>
      </c>
    </row>
    <row r="11" spans="1:3">
      <c r="A11" s="211"/>
      <c r="B11" s="64" t="s">
        <v>2168</v>
      </c>
      <c r="C11" s="85" t="s">
        <v>2316</v>
      </c>
    </row>
    <row r="12" spans="1:3">
      <c r="A12" s="211"/>
      <c r="B12" s="64" t="s">
        <v>1822</v>
      </c>
      <c r="C12" s="85" t="s">
        <v>2316</v>
      </c>
    </row>
    <row r="13" spans="1:3">
      <c r="A13" s="211"/>
      <c r="B13" s="64" t="s">
        <v>1576</v>
      </c>
      <c r="C13" s="85" t="s">
        <v>2316</v>
      </c>
    </row>
    <row r="14" spans="1:3">
      <c r="A14" s="211"/>
      <c r="B14" s="64" t="s">
        <v>1561</v>
      </c>
      <c r="C14" s="85" t="s">
        <v>2316</v>
      </c>
    </row>
    <row r="15" spans="1:3">
      <c r="A15" s="211"/>
      <c r="B15" s="64" t="s">
        <v>1854</v>
      </c>
      <c r="C15" s="85" t="s">
        <v>2316</v>
      </c>
    </row>
    <row r="16" spans="1:3">
      <c r="A16" s="211"/>
      <c r="B16" s="64" t="s">
        <v>2183</v>
      </c>
      <c r="C16" s="85" t="s">
        <v>2316</v>
      </c>
    </row>
    <row r="17" spans="1:3">
      <c r="A17" s="211"/>
      <c r="B17" s="64" t="s">
        <v>1552</v>
      </c>
      <c r="C17" s="85" t="s">
        <v>2316</v>
      </c>
    </row>
    <row r="18" spans="1:3">
      <c r="A18" s="211"/>
      <c r="B18" s="64" t="s">
        <v>1613</v>
      </c>
      <c r="C18" s="85" t="s">
        <v>2316</v>
      </c>
    </row>
    <row r="19" spans="1:3">
      <c r="A19" s="211"/>
      <c r="B19" s="64" t="s">
        <v>2216</v>
      </c>
      <c r="C19" s="85" t="s">
        <v>2316</v>
      </c>
    </row>
    <row r="20" spans="1:3">
      <c r="A20" s="211"/>
      <c r="B20" s="64" t="s">
        <v>1808</v>
      </c>
      <c r="C20" s="85" t="s">
        <v>2316</v>
      </c>
    </row>
    <row r="21" spans="1:3">
      <c r="A21" s="211"/>
      <c r="B21" s="64" t="s">
        <v>1606</v>
      </c>
      <c r="C21" s="85" t="s">
        <v>2316</v>
      </c>
    </row>
    <row r="22" spans="1:3">
      <c r="A22" s="211"/>
      <c r="B22" s="64" t="s">
        <v>1630</v>
      </c>
      <c r="C22" s="85" t="s">
        <v>2316</v>
      </c>
    </row>
    <row r="23" spans="1:3">
      <c r="A23" s="211"/>
      <c r="B23" s="64" t="s">
        <v>1595</v>
      </c>
      <c r="C23" s="85" t="s">
        <v>2316</v>
      </c>
    </row>
    <row r="24" spans="1:3">
      <c r="A24" s="211"/>
      <c r="B24" s="64" t="s">
        <v>1628</v>
      </c>
      <c r="C24" s="85" t="s">
        <v>2316</v>
      </c>
    </row>
    <row r="25" spans="1:3">
      <c r="A25" s="211"/>
      <c r="B25" s="64" t="s">
        <v>1514</v>
      </c>
      <c r="C25" s="85" t="s">
        <v>2316</v>
      </c>
    </row>
    <row r="26" spans="1:3">
      <c r="A26" s="211"/>
      <c r="B26" s="64" t="s">
        <v>1525</v>
      </c>
      <c r="C26" s="85" t="s">
        <v>2316</v>
      </c>
    </row>
    <row r="27" spans="1:3">
      <c r="A27" s="211"/>
      <c r="B27" s="64" t="s">
        <v>1571</v>
      </c>
      <c r="C27" s="85" t="s">
        <v>2316</v>
      </c>
    </row>
    <row r="28" spans="1:3">
      <c r="A28" s="211"/>
      <c r="B28" s="64" t="s">
        <v>1597</v>
      </c>
      <c r="C28" s="85" t="s">
        <v>2316</v>
      </c>
    </row>
    <row r="29" spans="1:3">
      <c r="A29" s="211"/>
      <c r="B29" s="64" t="s">
        <v>1562</v>
      </c>
      <c r="C29" s="85" t="s">
        <v>2316</v>
      </c>
    </row>
    <row r="30" spans="1:3">
      <c r="A30" s="211"/>
      <c r="B30" s="64" t="s">
        <v>1542</v>
      </c>
      <c r="C30" s="85" t="s">
        <v>2316</v>
      </c>
    </row>
    <row r="31" spans="1:3">
      <c r="A31" s="211"/>
      <c r="B31" s="64" t="s">
        <v>1608</v>
      </c>
      <c r="C31" s="85" t="s">
        <v>2316</v>
      </c>
    </row>
    <row r="32" spans="1:3">
      <c r="A32" s="211"/>
      <c r="B32" s="64" t="s">
        <v>1550</v>
      </c>
      <c r="C32" s="85" t="s">
        <v>2316</v>
      </c>
    </row>
    <row r="33" spans="1:3">
      <c r="A33" s="211"/>
      <c r="B33" s="64" t="s">
        <v>2215</v>
      </c>
      <c r="C33" s="85" t="s">
        <v>2316</v>
      </c>
    </row>
    <row r="34" spans="1:3">
      <c r="A34" s="211"/>
      <c r="B34" s="64" t="s">
        <v>1556</v>
      </c>
      <c r="C34" s="85" t="s">
        <v>2316</v>
      </c>
    </row>
    <row r="35" spans="1:3">
      <c r="A35" s="211"/>
      <c r="B35" s="64" t="s">
        <v>1519</v>
      </c>
      <c r="C35" s="85" t="s">
        <v>2316</v>
      </c>
    </row>
    <row r="36" spans="1:3">
      <c r="A36" s="211"/>
      <c r="B36" s="64" t="s">
        <v>1654</v>
      </c>
      <c r="C36" s="85" t="s">
        <v>2316</v>
      </c>
    </row>
    <row r="37" spans="1:3">
      <c r="A37" s="211"/>
      <c r="B37" s="64" t="s">
        <v>1658</v>
      </c>
      <c r="C37" s="85" t="s">
        <v>2316</v>
      </c>
    </row>
    <row r="38" spans="1:3">
      <c r="A38" s="211"/>
      <c r="B38" s="64" t="s">
        <v>1585</v>
      </c>
      <c r="C38" s="85" t="s">
        <v>2316</v>
      </c>
    </row>
    <row r="39" spans="1:3">
      <c r="A39" s="211"/>
      <c r="B39" s="64" t="s">
        <v>1598</v>
      </c>
      <c r="C39" s="85" t="s">
        <v>2316</v>
      </c>
    </row>
    <row r="40" spans="1:3">
      <c r="A40" s="211"/>
      <c r="B40" s="64" t="s">
        <v>1844</v>
      </c>
      <c r="C40" s="85" t="s">
        <v>2316</v>
      </c>
    </row>
    <row r="41" spans="1:3">
      <c r="A41" s="211"/>
      <c r="B41" s="64" t="s">
        <v>1616</v>
      </c>
      <c r="C41" s="85" t="s">
        <v>2316</v>
      </c>
    </row>
    <row r="42" spans="1:3">
      <c r="A42" s="211"/>
      <c r="B42" s="64" t="s">
        <v>1626</v>
      </c>
      <c r="C42" s="85" t="s">
        <v>2316</v>
      </c>
    </row>
    <row r="43" spans="1:3">
      <c r="A43" s="211"/>
      <c r="B43" s="64" t="s">
        <v>1602</v>
      </c>
      <c r="C43" s="85" t="s">
        <v>2316</v>
      </c>
    </row>
    <row r="44" spans="1:3">
      <c r="A44" s="211"/>
      <c r="B44" s="64" t="s">
        <v>1639</v>
      </c>
      <c r="C44" s="85" t="s">
        <v>2316</v>
      </c>
    </row>
    <row r="45" spans="1:3">
      <c r="A45" s="211"/>
      <c r="B45" s="64" t="s">
        <v>1570</v>
      </c>
      <c r="C45" s="85" t="s">
        <v>2316</v>
      </c>
    </row>
    <row r="46" spans="1:3">
      <c r="A46" s="211"/>
      <c r="B46" s="64" t="s">
        <v>2016</v>
      </c>
      <c r="C46" s="85" t="s">
        <v>2316</v>
      </c>
    </row>
    <row r="47" spans="1:3">
      <c r="A47" s="211"/>
      <c r="B47" s="64" t="s">
        <v>1523</v>
      </c>
      <c r="C47" s="85" t="s">
        <v>2316</v>
      </c>
    </row>
    <row r="48" spans="1:3">
      <c r="A48" s="211"/>
      <c r="B48" s="64" t="s">
        <v>1537</v>
      </c>
      <c r="C48" s="85" t="s">
        <v>2316</v>
      </c>
    </row>
    <row r="49" spans="1:3">
      <c r="A49" s="211"/>
      <c r="B49" s="64" t="s">
        <v>1684</v>
      </c>
      <c r="C49" s="85" t="s">
        <v>2316</v>
      </c>
    </row>
    <row r="50" spans="1:3">
      <c r="A50" s="211"/>
      <c r="B50" s="64" t="s">
        <v>1554</v>
      </c>
      <c r="C50" s="85" t="s">
        <v>2316</v>
      </c>
    </row>
    <row r="51" spans="1:3">
      <c r="A51" s="211"/>
      <c r="B51" s="64" t="s">
        <v>5711</v>
      </c>
      <c r="C51" s="85" t="s">
        <v>2316</v>
      </c>
    </row>
    <row r="52" spans="1:3">
      <c r="A52" s="211"/>
      <c r="B52" s="64" t="s">
        <v>1637</v>
      </c>
      <c r="C52" s="85" t="s">
        <v>2316</v>
      </c>
    </row>
    <row r="53" spans="1:3">
      <c r="A53" s="211"/>
      <c r="B53" s="64" t="s">
        <v>2363</v>
      </c>
      <c r="C53" s="85" t="s">
        <v>2316</v>
      </c>
    </row>
    <row r="54" spans="1:3">
      <c r="A54" s="211"/>
      <c r="B54" s="64" t="s">
        <v>1600</v>
      </c>
      <c r="C54" s="85" t="s">
        <v>2316</v>
      </c>
    </row>
    <row r="55" spans="1:3">
      <c r="A55" s="211"/>
      <c r="B55" s="64" t="s">
        <v>1558</v>
      </c>
      <c r="C55" s="85" t="s">
        <v>2316</v>
      </c>
    </row>
    <row r="56" spans="1:3">
      <c r="A56" s="211"/>
      <c r="B56" s="64" t="s">
        <v>1596</v>
      </c>
      <c r="C56" s="85" t="s">
        <v>2316</v>
      </c>
    </row>
    <row r="57" spans="1:3">
      <c r="A57" s="211"/>
      <c r="B57" s="64" t="s">
        <v>1913</v>
      </c>
      <c r="C57" s="85" t="s">
        <v>2316</v>
      </c>
    </row>
    <row r="58" spans="1:3">
      <c r="A58" s="211"/>
      <c r="B58" s="64" t="s">
        <v>1650</v>
      </c>
      <c r="C58" s="85" t="s">
        <v>2316</v>
      </c>
    </row>
    <row r="59" spans="1:3">
      <c r="A59" s="211"/>
      <c r="B59" s="64" t="s">
        <v>1641</v>
      </c>
      <c r="C59" s="85" t="s">
        <v>2316</v>
      </c>
    </row>
    <row r="60" spans="1:3">
      <c r="A60" s="211"/>
      <c r="B60" s="64" t="s">
        <v>1580</v>
      </c>
      <c r="C60" s="85" t="s">
        <v>2316</v>
      </c>
    </row>
    <row r="61" spans="1:3">
      <c r="A61" s="211"/>
      <c r="B61" s="64" t="s">
        <v>2226</v>
      </c>
      <c r="C61" s="85" t="s">
        <v>2316</v>
      </c>
    </row>
    <row r="62" spans="1:3">
      <c r="A62" s="211"/>
      <c r="B62" s="64" t="s">
        <v>1586</v>
      </c>
      <c r="C62" s="85" t="s">
        <v>2316</v>
      </c>
    </row>
    <row r="63" spans="1:3">
      <c r="A63" s="211"/>
      <c r="B63" s="64" t="s">
        <v>1581</v>
      </c>
      <c r="C63" s="85" t="s">
        <v>2316</v>
      </c>
    </row>
    <row r="64" spans="1:3">
      <c r="A64" s="211"/>
      <c r="B64" s="64" t="s">
        <v>1640</v>
      </c>
      <c r="C64" s="85" t="s">
        <v>2316</v>
      </c>
    </row>
    <row r="65" spans="1:3">
      <c r="A65" s="211"/>
      <c r="B65" s="64" t="s">
        <v>1813</v>
      </c>
      <c r="C65" s="85" t="s">
        <v>2316</v>
      </c>
    </row>
    <row r="66" spans="1:3">
      <c r="A66" s="211"/>
      <c r="B66" s="64" t="s">
        <v>1536</v>
      </c>
      <c r="C66" s="85" t="s">
        <v>2316</v>
      </c>
    </row>
    <row r="67" spans="1:3">
      <c r="A67" s="211"/>
      <c r="B67" s="64" t="s">
        <v>1896</v>
      </c>
      <c r="C67" s="85" t="s">
        <v>2316</v>
      </c>
    </row>
    <row r="68" spans="1:3">
      <c r="A68" s="211"/>
      <c r="B68" s="64" t="s">
        <v>1855</v>
      </c>
      <c r="C68" s="85" t="s">
        <v>2316</v>
      </c>
    </row>
    <row r="69" spans="1:3">
      <c r="A69" s="211"/>
      <c r="B69" s="64" t="s">
        <v>1810</v>
      </c>
      <c r="C69" s="85" t="s">
        <v>2316</v>
      </c>
    </row>
    <row r="70" spans="1:3">
      <c r="A70" s="211"/>
      <c r="B70" s="64" t="s">
        <v>1655</v>
      </c>
      <c r="C70" s="85" t="s">
        <v>2316</v>
      </c>
    </row>
    <row r="71" spans="1:3">
      <c r="A71" s="211"/>
      <c r="B71" s="64" t="s">
        <v>1591</v>
      </c>
      <c r="C71" s="85" t="s">
        <v>2316</v>
      </c>
    </row>
    <row r="72" spans="1:3">
      <c r="A72" s="211"/>
      <c r="B72" s="64" t="s">
        <v>2362</v>
      </c>
      <c r="C72" s="85" t="s">
        <v>2316</v>
      </c>
    </row>
    <row r="73" spans="1:3">
      <c r="A73" s="211"/>
      <c r="B73" s="64" t="s">
        <v>1543</v>
      </c>
      <c r="C73" s="85" t="s">
        <v>2316</v>
      </c>
    </row>
    <row r="74" spans="1:3">
      <c r="A74" s="211"/>
      <c r="B74" s="64" t="s">
        <v>1533</v>
      </c>
      <c r="C74" s="85" t="s">
        <v>2316</v>
      </c>
    </row>
    <row r="75" spans="1:3">
      <c r="A75" s="211"/>
      <c r="B75" s="64" t="s">
        <v>1557</v>
      </c>
      <c r="C75" s="85" t="s">
        <v>2316</v>
      </c>
    </row>
    <row r="76" spans="1:3">
      <c r="A76" s="211"/>
      <c r="B76" s="64" t="s">
        <v>1587</v>
      </c>
      <c r="C76" s="85" t="s">
        <v>2316</v>
      </c>
    </row>
    <row r="77" spans="1:3">
      <c r="A77" s="211"/>
      <c r="B77" s="64" t="s">
        <v>1568</v>
      </c>
      <c r="C77" s="85" t="s">
        <v>2316</v>
      </c>
    </row>
    <row r="78" spans="1:3">
      <c r="A78" s="211"/>
      <c r="B78" s="64" t="s">
        <v>1566</v>
      </c>
      <c r="C78" s="85" t="s">
        <v>2316</v>
      </c>
    </row>
    <row r="79" spans="1:3">
      <c r="A79" s="211"/>
      <c r="B79" s="64" t="s">
        <v>2023</v>
      </c>
      <c r="C79" s="85" t="s">
        <v>2316</v>
      </c>
    </row>
    <row r="80" spans="1:3">
      <c r="A80" s="211"/>
      <c r="B80" s="64" t="s">
        <v>1607</v>
      </c>
      <c r="C80" s="85" t="s">
        <v>2316</v>
      </c>
    </row>
    <row r="81" spans="1:3">
      <c r="A81" s="211"/>
      <c r="B81" s="64" t="s">
        <v>1574</v>
      </c>
      <c r="C81" s="85" t="s">
        <v>2316</v>
      </c>
    </row>
    <row r="82" spans="1:3">
      <c r="A82" s="211"/>
      <c r="B82" s="64" t="s">
        <v>1611</v>
      </c>
      <c r="C82" s="85" t="s">
        <v>2316</v>
      </c>
    </row>
    <row r="83" spans="1:3">
      <c r="A83" s="211"/>
      <c r="B83" s="64" t="s">
        <v>1661</v>
      </c>
      <c r="C83" s="85" t="s">
        <v>2316</v>
      </c>
    </row>
    <row r="84" spans="1:3">
      <c r="A84" s="211"/>
      <c r="B84" s="64" t="s">
        <v>2346</v>
      </c>
      <c r="C84" s="85" t="s">
        <v>2316</v>
      </c>
    </row>
    <row r="85" spans="1:3">
      <c r="A85" s="211"/>
      <c r="B85" s="64" t="s">
        <v>1560</v>
      </c>
      <c r="C85" s="85" t="s">
        <v>2316</v>
      </c>
    </row>
    <row r="86" spans="1:3">
      <c r="A86" s="211"/>
      <c r="B86" s="64" t="s">
        <v>2331</v>
      </c>
      <c r="C86" s="85" t="s">
        <v>2316</v>
      </c>
    </row>
    <row r="87" spans="1:3">
      <c r="A87" s="211"/>
      <c r="B87" s="64" t="s">
        <v>1812</v>
      </c>
      <c r="C87" s="85" t="s">
        <v>2316</v>
      </c>
    </row>
    <row r="88" spans="1:3">
      <c r="A88" s="211"/>
      <c r="B88" s="64" t="s">
        <v>1590</v>
      </c>
      <c r="C88" s="85" t="s">
        <v>2316</v>
      </c>
    </row>
    <row r="89" spans="1:3">
      <c r="A89" s="211"/>
      <c r="B89" s="64" t="s">
        <v>1832</v>
      </c>
      <c r="C89" s="85" t="s">
        <v>2316</v>
      </c>
    </row>
    <row r="90" spans="1:3">
      <c r="A90" s="211"/>
      <c r="B90" s="64" t="s">
        <v>1863</v>
      </c>
      <c r="C90" s="85" t="s">
        <v>2316</v>
      </c>
    </row>
    <row r="91" spans="1:3">
      <c r="A91" s="211"/>
      <c r="B91" s="64" t="s">
        <v>1638</v>
      </c>
      <c r="C91" s="85" t="s">
        <v>2316</v>
      </c>
    </row>
    <row r="92" spans="1:3">
      <c r="A92" s="211"/>
      <c r="B92" s="64" t="s">
        <v>1583</v>
      </c>
      <c r="C92" s="85" t="s">
        <v>2316</v>
      </c>
    </row>
    <row r="93" spans="1:3">
      <c r="A93" s="211"/>
      <c r="B93" s="64" t="s">
        <v>1582</v>
      </c>
      <c r="C93" s="85" t="s">
        <v>2316</v>
      </c>
    </row>
    <row r="94" spans="1:3">
      <c r="A94" s="211"/>
      <c r="B94" s="64" t="s">
        <v>1629</v>
      </c>
      <c r="C94" s="85" t="s">
        <v>2316</v>
      </c>
    </row>
    <row r="95" spans="1:3">
      <c r="A95" s="211"/>
      <c r="B95" s="64" t="s">
        <v>1535</v>
      </c>
      <c r="C95" s="85" t="s">
        <v>2316</v>
      </c>
    </row>
    <row r="96" spans="1:3">
      <c r="A96" s="211"/>
      <c r="B96" s="64" t="s">
        <v>1534</v>
      </c>
      <c r="C96" s="85" t="s">
        <v>2316</v>
      </c>
    </row>
    <row r="97" spans="1:3">
      <c r="A97" s="211"/>
      <c r="B97" s="64" t="s">
        <v>1549</v>
      </c>
      <c r="C97" s="85" t="s">
        <v>2316</v>
      </c>
    </row>
    <row r="98" spans="1:3">
      <c r="A98" s="211"/>
      <c r="B98" s="64" t="s">
        <v>1592</v>
      </c>
      <c r="C98" s="85" t="s">
        <v>2316</v>
      </c>
    </row>
    <row r="99" spans="1:3">
      <c r="A99" s="211"/>
      <c r="B99" s="64" t="s">
        <v>1632</v>
      </c>
      <c r="C99" s="85" t="s">
        <v>2316</v>
      </c>
    </row>
    <row r="100" spans="1:3">
      <c r="A100" s="211"/>
      <c r="B100" s="64" t="s">
        <v>1656</v>
      </c>
      <c r="C100" s="85" t="s">
        <v>2316</v>
      </c>
    </row>
    <row r="101" spans="1:3">
      <c r="A101" s="211"/>
      <c r="B101" s="64" t="s">
        <v>1660</v>
      </c>
      <c r="C101" s="85" t="s">
        <v>2316</v>
      </c>
    </row>
    <row r="102" spans="1:3">
      <c r="A102" s="211"/>
      <c r="B102" s="64" t="s">
        <v>1538</v>
      </c>
      <c r="C102" s="85" t="s">
        <v>2316</v>
      </c>
    </row>
    <row r="103" spans="1:3">
      <c r="A103" s="211"/>
      <c r="B103" s="64" t="s">
        <v>1529</v>
      </c>
      <c r="C103" s="85" t="s">
        <v>2316</v>
      </c>
    </row>
    <row r="104" spans="1:3">
      <c r="A104" s="211"/>
      <c r="B104" s="64" t="s">
        <v>2206</v>
      </c>
      <c r="C104" s="85" t="s">
        <v>2316</v>
      </c>
    </row>
    <row r="105" spans="1:3">
      <c r="A105" s="211"/>
      <c r="B105" s="64" t="s">
        <v>2027</v>
      </c>
      <c r="C105" s="85" t="s">
        <v>2316</v>
      </c>
    </row>
    <row r="106" spans="1:3">
      <c r="A106" s="211"/>
      <c r="B106" s="64" t="s">
        <v>1551</v>
      </c>
      <c r="C106" s="85" t="s">
        <v>2316</v>
      </c>
    </row>
    <row r="107" spans="1:3">
      <c r="A107" s="211"/>
      <c r="B107" s="64" t="s">
        <v>1541</v>
      </c>
      <c r="C107" s="85" t="s">
        <v>2316</v>
      </c>
    </row>
    <row r="108" spans="1:3">
      <c r="A108" s="211"/>
      <c r="B108" s="64" t="s">
        <v>1631</v>
      </c>
      <c r="C108" s="85" t="s">
        <v>2316</v>
      </c>
    </row>
    <row r="109" spans="1:3">
      <c r="A109" s="211"/>
      <c r="B109" s="64" t="s">
        <v>2395</v>
      </c>
      <c r="C109" s="85" t="s">
        <v>2316</v>
      </c>
    </row>
    <row r="110" spans="1:3">
      <c r="A110" s="211"/>
      <c r="B110" s="64" t="s">
        <v>1634</v>
      </c>
      <c r="C110" s="85" t="s">
        <v>2316</v>
      </c>
    </row>
    <row r="111" spans="1:3">
      <c r="A111" s="211"/>
      <c r="B111" s="64" t="s">
        <v>1604</v>
      </c>
      <c r="C111" s="85" t="s">
        <v>2316</v>
      </c>
    </row>
    <row r="112" spans="1:3">
      <c r="A112" s="211"/>
      <c r="B112" s="64" t="s">
        <v>1866</v>
      </c>
      <c r="C112" s="85" t="s">
        <v>2316</v>
      </c>
    </row>
    <row r="113" spans="1:3">
      <c r="A113" s="211"/>
      <c r="B113" s="64" t="s">
        <v>1575</v>
      </c>
      <c r="C113" s="85" t="s">
        <v>2316</v>
      </c>
    </row>
    <row r="114" spans="1:3">
      <c r="A114" s="211"/>
      <c r="B114" s="64" t="s">
        <v>1609</v>
      </c>
      <c r="C114" s="85" t="s">
        <v>2316</v>
      </c>
    </row>
    <row r="115" spans="1:3">
      <c r="A115" s="211"/>
      <c r="B115" s="64" t="s">
        <v>1622</v>
      </c>
      <c r="C115" s="85" t="s">
        <v>2316</v>
      </c>
    </row>
    <row r="116" spans="1:3">
      <c r="A116" s="211"/>
      <c r="B116" s="64" t="s">
        <v>1593</v>
      </c>
      <c r="C116" s="85" t="s">
        <v>2316</v>
      </c>
    </row>
    <row r="117" spans="1:3">
      <c r="A117" s="211"/>
      <c r="B117" s="64" t="s">
        <v>1544</v>
      </c>
      <c r="C117" s="85" t="s">
        <v>2316</v>
      </c>
    </row>
    <row r="118" spans="1:3">
      <c r="A118" s="211"/>
      <c r="B118" s="64" t="s">
        <v>1636</v>
      </c>
      <c r="C118" s="85" t="s">
        <v>2316</v>
      </c>
    </row>
    <row r="119" spans="1:3">
      <c r="A119" s="211"/>
      <c r="B119" s="64" t="s">
        <v>2373</v>
      </c>
      <c r="C119" s="85" t="s">
        <v>2316</v>
      </c>
    </row>
    <row r="120" spans="1:3">
      <c r="A120" s="211"/>
      <c r="B120" s="64" t="s">
        <v>2400</v>
      </c>
      <c r="C120" s="85" t="s">
        <v>2316</v>
      </c>
    </row>
    <row r="121" spans="1:3">
      <c r="A121" s="211"/>
      <c r="B121" s="64" t="s">
        <v>1559</v>
      </c>
      <c r="C121" s="85" t="s">
        <v>2316</v>
      </c>
    </row>
    <row r="122" spans="1:3">
      <c r="A122" s="211"/>
      <c r="B122" s="64" t="s">
        <v>1625</v>
      </c>
      <c r="C122" s="85" t="s">
        <v>2316</v>
      </c>
    </row>
    <row r="123" spans="1:3">
      <c r="A123" s="211"/>
      <c r="B123" s="64" t="s">
        <v>2031</v>
      </c>
      <c r="C123" s="85" t="s">
        <v>2316</v>
      </c>
    </row>
    <row r="124" spans="1:3">
      <c r="A124" s="211"/>
      <c r="B124" s="64" t="s">
        <v>2207</v>
      </c>
      <c r="C124" s="85" t="s">
        <v>2316</v>
      </c>
    </row>
    <row r="125" spans="1:3">
      <c r="A125" s="211"/>
      <c r="B125" s="64" t="s">
        <v>1579</v>
      </c>
      <c r="C125" s="85" t="s">
        <v>2316</v>
      </c>
    </row>
    <row r="126" spans="1:3">
      <c r="A126" s="211"/>
      <c r="B126" s="64" t="s">
        <v>1553</v>
      </c>
      <c r="C126" s="85" t="s">
        <v>2316</v>
      </c>
    </row>
    <row r="127" spans="1:3">
      <c r="A127" s="211"/>
      <c r="B127" s="64" t="s">
        <v>1621</v>
      </c>
      <c r="C127" s="85" t="s">
        <v>2316</v>
      </c>
    </row>
    <row r="128" spans="1:3">
      <c r="A128" s="211"/>
      <c r="B128" s="64" t="s">
        <v>1555</v>
      </c>
      <c r="C128" s="85" t="s">
        <v>2316</v>
      </c>
    </row>
    <row r="129" spans="1:3">
      <c r="A129" s="211"/>
      <c r="B129" s="64" t="s">
        <v>1589</v>
      </c>
      <c r="C129" s="85" t="s">
        <v>2316</v>
      </c>
    </row>
    <row r="130" spans="1:3">
      <c r="A130" s="211"/>
      <c r="B130" s="64" t="s">
        <v>1588</v>
      </c>
      <c r="C130" s="85" t="s">
        <v>2316</v>
      </c>
    </row>
    <row r="131" spans="1:3">
      <c r="A131" s="211"/>
      <c r="B131" s="64" t="s">
        <v>1599</v>
      </c>
      <c r="C131" s="85" t="s">
        <v>2316</v>
      </c>
    </row>
    <row r="132" spans="1:3">
      <c r="A132" s="211"/>
      <c r="B132" s="64" t="s">
        <v>1594</v>
      </c>
      <c r="C132" s="85" t="s">
        <v>2316</v>
      </c>
    </row>
    <row r="133" spans="1:3">
      <c r="A133" s="211"/>
      <c r="B133" s="64" t="s">
        <v>1612</v>
      </c>
      <c r="C133" s="85" t="s">
        <v>2316</v>
      </c>
    </row>
    <row r="134" spans="1:3">
      <c r="A134" s="211"/>
      <c r="B134" s="64" t="s">
        <v>1521</v>
      </c>
      <c r="C134" s="85" t="s">
        <v>2316</v>
      </c>
    </row>
    <row r="135" spans="1:3">
      <c r="A135" s="211"/>
      <c r="B135" s="64" t="s">
        <v>1528</v>
      </c>
      <c r="C135" s="85" t="s">
        <v>2316</v>
      </c>
    </row>
    <row r="136" spans="1:3">
      <c r="A136" s="211"/>
      <c r="B136" s="64" t="s">
        <v>1647</v>
      </c>
      <c r="C136" s="85" t="s">
        <v>2316</v>
      </c>
    </row>
    <row r="137" spans="1:3">
      <c r="A137" s="211"/>
      <c r="B137" s="64" t="s">
        <v>1659</v>
      </c>
      <c r="C137" s="85" t="s">
        <v>2316</v>
      </c>
    </row>
    <row r="138" spans="1:3">
      <c r="A138" s="211"/>
      <c r="B138" s="64" t="s">
        <v>1522</v>
      </c>
      <c r="C138" s="85" t="s">
        <v>2316</v>
      </c>
    </row>
    <row r="139" spans="1:3">
      <c r="A139" s="211"/>
      <c r="B139" s="64" t="s">
        <v>1871</v>
      </c>
      <c r="C139" s="85" t="s">
        <v>2316</v>
      </c>
    </row>
    <row r="140" spans="1:3">
      <c r="A140" s="211"/>
      <c r="B140" s="64" t="s">
        <v>1578</v>
      </c>
      <c r="C140" s="85" t="s">
        <v>2316</v>
      </c>
    </row>
    <row r="141" spans="1:3">
      <c r="A141" s="211"/>
      <c r="B141" s="64" t="s">
        <v>1539</v>
      </c>
      <c r="C141" s="85" t="s">
        <v>2316</v>
      </c>
    </row>
    <row r="142" spans="1:3">
      <c r="A142" s="211"/>
      <c r="B142" s="64" t="s">
        <v>1524</v>
      </c>
      <c r="C142" s="85" t="s">
        <v>2316</v>
      </c>
    </row>
    <row r="143" spans="1:3">
      <c r="A143" s="211"/>
      <c r="B143" s="64" t="s">
        <v>1540</v>
      </c>
      <c r="C143" s="85" t="s">
        <v>2316</v>
      </c>
    </row>
    <row r="144" spans="1:3">
      <c r="A144" s="211"/>
      <c r="B144" s="64" t="s">
        <v>1547</v>
      </c>
      <c r="C144" s="85" t="s">
        <v>2316</v>
      </c>
    </row>
    <row r="145" spans="1:3">
      <c r="A145" s="211"/>
      <c r="B145" s="64" t="s">
        <v>2205</v>
      </c>
      <c r="C145" s="85" t="s">
        <v>2316</v>
      </c>
    </row>
    <row r="146" spans="1:3">
      <c r="A146" s="211"/>
      <c r="B146" s="64" t="s">
        <v>1619</v>
      </c>
      <c r="C146" s="85" t="s">
        <v>2316</v>
      </c>
    </row>
    <row r="147" spans="1:3">
      <c r="A147" s="211"/>
      <c r="B147" s="64" t="s">
        <v>1605</v>
      </c>
      <c r="C147" s="85" t="s">
        <v>2316</v>
      </c>
    </row>
    <row r="148" spans="1:3">
      <c r="A148" s="211"/>
      <c r="B148" s="64" t="s">
        <v>1907</v>
      </c>
      <c r="C148" s="85" t="s">
        <v>2316</v>
      </c>
    </row>
    <row r="149" spans="1:3">
      <c r="A149" s="211"/>
      <c r="B149" s="64" t="s">
        <v>1584</v>
      </c>
      <c r="C149" s="85" t="s">
        <v>2316</v>
      </c>
    </row>
    <row r="150" spans="1:3">
      <c r="A150" s="211"/>
      <c r="B150" s="64" t="s">
        <v>1565</v>
      </c>
      <c r="C150" s="85" t="s">
        <v>2316</v>
      </c>
    </row>
    <row r="151" spans="1:3">
      <c r="A151" s="211"/>
      <c r="B151" s="64" t="s">
        <v>1577</v>
      </c>
      <c r="C151" s="85" t="s">
        <v>2316</v>
      </c>
    </row>
    <row r="152" spans="1:3">
      <c r="A152" s="211"/>
      <c r="B152" s="64" t="s">
        <v>1845</v>
      </c>
      <c r="C152" s="85" t="s">
        <v>2316</v>
      </c>
    </row>
    <row r="153" spans="1:3">
      <c r="A153" s="211"/>
      <c r="B153" s="64" t="s">
        <v>1563</v>
      </c>
      <c r="C153" s="85" t="s">
        <v>2316</v>
      </c>
    </row>
    <row r="154" spans="1:3">
      <c r="A154" s="211"/>
      <c r="B154" s="64" t="s">
        <v>5709</v>
      </c>
      <c r="C154" s="85" t="s">
        <v>2316</v>
      </c>
    </row>
    <row r="155" spans="1:3">
      <c r="A155" s="211"/>
      <c r="B155" s="64" t="s">
        <v>2042</v>
      </c>
      <c r="C155" s="85" t="s">
        <v>2316</v>
      </c>
    </row>
    <row r="156" spans="1:3">
      <c r="A156" s="211"/>
      <c r="B156" s="64" t="s">
        <v>1867</v>
      </c>
      <c r="C156" s="85" t="s">
        <v>2316</v>
      </c>
    </row>
    <row r="157" spans="1:3">
      <c r="A157" s="211"/>
      <c r="B157" s="64" t="s">
        <v>1809</v>
      </c>
      <c r="C157" s="85" t="s">
        <v>2316</v>
      </c>
    </row>
    <row r="158" spans="1:3">
      <c r="A158" s="211"/>
      <c r="B158" s="64" t="s">
        <v>1527</v>
      </c>
      <c r="C158" s="85" t="s">
        <v>2316</v>
      </c>
    </row>
    <row r="159" spans="1:3">
      <c r="A159" s="211"/>
      <c r="B159" s="64" t="s">
        <v>1532</v>
      </c>
      <c r="C159" s="85" t="s">
        <v>2316</v>
      </c>
    </row>
    <row r="160" spans="1:3">
      <c r="A160" s="211"/>
      <c r="B160" s="64" t="s">
        <v>1652</v>
      </c>
      <c r="C160" s="85" t="s">
        <v>2316</v>
      </c>
    </row>
    <row r="161" spans="1:3">
      <c r="A161" s="211"/>
      <c r="B161" s="64" t="s">
        <v>1601</v>
      </c>
      <c r="C161" s="85" t="s">
        <v>2316</v>
      </c>
    </row>
    <row r="162" spans="1:3">
      <c r="A162" s="211"/>
      <c r="B162" s="64" t="s">
        <v>2607</v>
      </c>
      <c r="C162" s="85" t="s">
        <v>2316</v>
      </c>
    </row>
    <row r="163" spans="1:3">
      <c r="A163" s="211"/>
      <c r="B163" s="64" t="s">
        <v>2361</v>
      </c>
      <c r="C163" s="85" t="s">
        <v>2316</v>
      </c>
    </row>
    <row r="164" spans="1:3">
      <c r="A164" s="211"/>
      <c r="B164" s="64" t="s">
        <v>2209</v>
      </c>
      <c r="C164" s="85" t="s">
        <v>2316</v>
      </c>
    </row>
    <row r="165" spans="1:3">
      <c r="A165" s="211"/>
      <c r="B165" s="64" t="s">
        <v>1826</v>
      </c>
      <c r="C165" s="85" t="s">
        <v>2316</v>
      </c>
    </row>
    <row r="166" spans="1:3">
      <c r="A166" s="211"/>
      <c r="B166" s="64" t="s">
        <v>1530</v>
      </c>
      <c r="C166" s="85" t="s">
        <v>2316</v>
      </c>
    </row>
    <row r="167" spans="1:3">
      <c r="A167" s="211"/>
      <c r="B167" s="64" t="s">
        <v>1526</v>
      </c>
      <c r="C167" s="85" t="s">
        <v>2316</v>
      </c>
    </row>
    <row r="168" spans="1:3">
      <c r="A168" s="211"/>
      <c r="B168" s="64" t="s">
        <v>1643</v>
      </c>
      <c r="C168" s="85" t="s">
        <v>2316</v>
      </c>
    </row>
    <row r="169" spans="1:3">
      <c r="A169" s="211"/>
      <c r="B169" s="64" t="s">
        <v>1567</v>
      </c>
      <c r="C169" s="85" t="s">
        <v>2316</v>
      </c>
    </row>
    <row r="170" spans="1:3">
      <c r="A170" s="211"/>
      <c r="B170" s="64" t="s">
        <v>1633</v>
      </c>
      <c r="C170" s="85" t="s">
        <v>2316</v>
      </c>
    </row>
    <row r="171" spans="1:3">
      <c r="A171" s="211"/>
      <c r="B171" s="64" t="s">
        <v>1620</v>
      </c>
      <c r="C171" s="85" t="s">
        <v>2316</v>
      </c>
    </row>
    <row r="172" spans="1:3">
      <c r="A172" s="211"/>
      <c r="B172" s="64" t="s">
        <v>1683</v>
      </c>
      <c r="C172" s="85" t="s">
        <v>2316</v>
      </c>
    </row>
    <row r="173" spans="1:3">
      <c r="A173" s="211"/>
      <c r="B173" s="64" t="s">
        <v>1872</v>
      </c>
      <c r="C173" s="85" t="s">
        <v>2316</v>
      </c>
    </row>
    <row r="174" spans="1:3">
      <c r="A174" s="211"/>
      <c r="B174" s="64" t="s">
        <v>1516</v>
      </c>
      <c r="C174" s="85" t="s">
        <v>2316</v>
      </c>
    </row>
    <row r="175" spans="1:3">
      <c r="A175" s="211"/>
      <c r="B175" s="64" t="s">
        <v>2332</v>
      </c>
      <c r="C175" s="85" t="s">
        <v>2316</v>
      </c>
    </row>
    <row r="176" spans="1:3">
      <c r="A176" s="211"/>
      <c r="B176" s="64" t="s">
        <v>2062</v>
      </c>
      <c r="C176" s="85" t="s">
        <v>2316</v>
      </c>
    </row>
    <row r="177" spans="1:3">
      <c r="A177" s="211"/>
      <c r="B177" s="64" t="s">
        <v>2065</v>
      </c>
      <c r="C177" s="85" t="s">
        <v>2316</v>
      </c>
    </row>
    <row r="178" spans="1:3">
      <c r="A178" s="211"/>
      <c r="B178" s="64" t="s">
        <v>1657</v>
      </c>
      <c r="C178" s="85" t="s">
        <v>2316</v>
      </c>
    </row>
    <row r="179" spans="1:3">
      <c r="A179" s="211"/>
      <c r="B179" s="64" t="s">
        <v>1649</v>
      </c>
      <c r="C179" s="85" t="s">
        <v>2316</v>
      </c>
    </row>
    <row r="180" spans="1:3">
      <c r="A180" s="211"/>
      <c r="B180" s="64" t="s">
        <v>1618</v>
      </c>
      <c r="C180" s="85" t="s">
        <v>2316</v>
      </c>
    </row>
    <row r="181" spans="1:3">
      <c r="A181" s="211"/>
      <c r="B181" s="64" t="s">
        <v>2187</v>
      </c>
      <c r="C181" s="85" t="s">
        <v>2316</v>
      </c>
    </row>
    <row r="182" spans="1:3">
      <c r="A182" s="211"/>
      <c r="B182" s="64" t="s">
        <v>1603</v>
      </c>
      <c r="C182" s="85" t="s">
        <v>2316</v>
      </c>
    </row>
    <row r="183" spans="1:3">
      <c r="A183" s="211"/>
      <c r="B183" s="64" t="s">
        <v>2330</v>
      </c>
      <c r="C183" s="85" t="s">
        <v>2316</v>
      </c>
    </row>
    <row r="184" spans="1:3">
      <c r="A184" s="211"/>
      <c r="B184" s="64" t="s">
        <v>1642</v>
      </c>
      <c r="C184" s="85" t="s">
        <v>2316</v>
      </c>
    </row>
    <row r="185" spans="1:3">
      <c r="A185" s="211"/>
      <c r="B185" s="64" t="s">
        <v>1648</v>
      </c>
      <c r="C185" s="85" t="s">
        <v>2316</v>
      </c>
    </row>
    <row r="186" spans="1:3">
      <c r="A186" s="211"/>
      <c r="B186" s="64" t="s">
        <v>1627</v>
      </c>
      <c r="C186" s="85" t="s">
        <v>2316</v>
      </c>
    </row>
    <row r="187" spans="1:3">
      <c r="A187" s="211"/>
      <c r="B187" s="64" t="s">
        <v>1515</v>
      </c>
      <c r="C187" s="85" t="s">
        <v>2316</v>
      </c>
    </row>
    <row r="188" spans="1:3">
      <c r="A188" s="211"/>
      <c r="B188" s="64" t="s">
        <v>1617</v>
      </c>
      <c r="C188" s="85" t="s">
        <v>2316</v>
      </c>
    </row>
    <row r="189" spans="1:3">
      <c r="A189" s="211"/>
      <c r="B189" s="64" t="s">
        <v>1623</v>
      </c>
      <c r="C189" s="85" t="s">
        <v>2316</v>
      </c>
    </row>
    <row r="190" spans="1:3">
      <c r="A190" s="211"/>
      <c r="B190" s="64" t="s">
        <v>1518</v>
      </c>
      <c r="C190" s="85" t="s">
        <v>2316</v>
      </c>
    </row>
    <row r="191" spans="1:3">
      <c r="A191" s="211"/>
      <c r="B191" s="64" t="s">
        <v>1850</v>
      </c>
      <c r="C191" s="85" t="s">
        <v>2316</v>
      </c>
    </row>
    <row r="192" spans="1:3">
      <c r="A192" s="211"/>
      <c r="B192" s="64" t="s">
        <v>1531</v>
      </c>
      <c r="C192" s="85" t="s">
        <v>2316</v>
      </c>
    </row>
    <row r="193" spans="1:3">
      <c r="A193" s="211"/>
      <c r="B193" s="64" t="s">
        <v>1824</v>
      </c>
      <c r="C193" s="85" t="s">
        <v>2316</v>
      </c>
    </row>
    <row r="194" spans="1:3">
      <c r="A194" s="211"/>
      <c r="B194" s="64" t="s">
        <v>1811</v>
      </c>
      <c r="C194" s="85" t="s">
        <v>2316</v>
      </c>
    </row>
    <row r="195" spans="1:3">
      <c r="A195" s="211"/>
      <c r="B195" s="64" t="s">
        <v>1653</v>
      </c>
      <c r="C195" s="85" t="s">
        <v>2316</v>
      </c>
    </row>
    <row r="196" spans="1:3">
      <c r="A196" s="211"/>
      <c r="B196" s="64" t="s">
        <v>1681</v>
      </c>
      <c r="C196" s="85" t="s">
        <v>2316</v>
      </c>
    </row>
    <row r="197" spans="1:3">
      <c r="A197" s="211"/>
      <c r="B197" s="64" t="s">
        <v>1816</v>
      </c>
      <c r="C197" s="85" t="s">
        <v>2316</v>
      </c>
    </row>
    <row r="198" spans="1:3">
      <c r="A198" s="211"/>
      <c r="B198" s="64" t="s">
        <v>2376</v>
      </c>
      <c r="C198" s="85" t="s">
        <v>2316</v>
      </c>
    </row>
    <row r="199" spans="1:3">
      <c r="A199" s="211"/>
      <c r="B199" s="64" t="s">
        <v>2155</v>
      </c>
      <c r="C199" s="85" t="s">
        <v>2316</v>
      </c>
    </row>
    <row r="200" spans="1:3">
      <c r="A200" s="211"/>
      <c r="B200" s="64" t="s">
        <v>2162</v>
      </c>
      <c r="C200" s="85" t="s">
        <v>2316</v>
      </c>
    </row>
    <row r="201" spans="1:3">
      <c r="A201" s="211"/>
      <c r="B201" s="64" t="s">
        <v>1624</v>
      </c>
      <c r="C201" s="85" t="s">
        <v>2316</v>
      </c>
    </row>
    <row r="202" spans="1:3">
      <c r="A202" s="211"/>
      <c r="B202" s="64" t="s">
        <v>1848</v>
      </c>
      <c r="C202" s="85" t="s">
        <v>2316</v>
      </c>
    </row>
    <row r="203" spans="1:3">
      <c r="A203" s="211"/>
      <c r="B203" s="64" t="s">
        <v>2214</v>
      </c>
      <c r="C203" s="85" t="s">
        <v>2316</v>
      </c>
    </row>
    <row r="204" spans="1:3">
      <c r="A204" s="211"/>
      <c r="B204" s="64" t="s">
        <v>1614</v>
      </c>
      <c r="C204" s="85" t="s">
        <v>2316</v>
      </c>
    </row>
    <row r="205" spans="1:3">
      <c r="A205" s="212"/>
      <c r="B205" s="65" t="s">
        <v>2394</v>
      </c>
      <c r="C205" s="85" t="s">
        <v>2316</v>
      </c>
    </row>
    <row r="206" spans="1:3" ht="15.75" customHeight="1">
      <c r="A206" s="213" t="s">
        <v>2351</v>
      </c>
      <c r="B206" s="60" t="s">
        <v>1829</v>
      </c>
      <c r="C206" s="84" t="s">
        <v>2316</v>
      </c>
    </row>
    <row r="207" spans="1:3" ht="15.75" customHeight="1">
      <c r="A207" s="214"/>
      <c r="B207" s="61" t="s">
        <v>1790</v>
      </c>
      <c r="C207" s="85" t="s">
        <v>2316</v>
      </c>
    </row>
    <row r="208" spans="1:3" ht="15.75" customHeight="1">
      <c r="A208" s="214"/>
      <c r="B208" s="61" t="s">
        <v>5712</v>
      </c>
      <c r="C208" s="85" t="s">
        <v>2316</v>
      </c>
    </row>
    <row r="209" spans="1:3" ht="15.75" customHeight="1">
      <c r="A209" s="214"/>
      <c r="B209" s="61" t="s">
        <v>1859</v>
      </c>
      <c r="C209" s="85" t="s">
        <v>2316</v>
      </c>
    </row>
    <row r="210" spans="1:3" ht="15.75" customHeight="1">
      <c r="A210" s="214"/>
      <c r="B210" s="61" t="s">
        <v>1784</v>
      </c>
      <c r="C210" s="85" t="s">
        <v>2316</v>
      </c>
    </row>
    <row r="211" spans="1:3" ht="15.75" customHeight="1">
      <c r="A211" s="214"/>
      <c r="B211" s="61" t="s">
        <v>1814</v>
      </c>
      <c r="C211" s="85" t="s">
        <v>2316</v>
      </c>
    </row>
    <row r="212" spans="1:3" ht="15.75" customHeight="1">
      <c r="A212" s="214"/>
      <c r="B212" s="61" t="s">
        <v>1788</v>
      </c>
      <c r="C212" s="85" t="s">
        <v>2316</v>
      </c>
    </row>
    <row r="213" spans="1:3" ht="15.75" customHeight="1">
      <c r="A213" s="214"/>
      <c r="B213" s="61" t="s">
        <v>1796</v>
      </c>
      <c r="C213" s="85" t="s">
        <v>2316</v>
      </c>
    </row>
    <row r="214" spans="1:3" ht="15.75" customHeight="1">
      <c r="A214" s="214"/>
      <c r="B214" s="61" t="s">
        <v>1794</v>
      </c>
      <c r="C214" s="85" t="s">
        <v>2316</v>
      </c>
    </row>
    <row r="215" spans="1:3" ht="15.75" customHeight="1">
      <c r="A215" s="214"/>
      <c r="B215" s="61" t="s">
        <v>1841</v>
      </c>
      <c r="C215" s="85" t="s">
        <v>2316</v>
      </c>
    </row>
    <row r="216" spans="1:3" ht="15.75" customHeight="1">
      <c r="A216" s="214"/>
      <c r="B216" s="61" t="s">
        <v>2402</v>
      </c>
      <c r="C216" s="85" t="s">
        <v>2316</v>
      </c>
    </row>
    <row r="217" spans="1:3" ht="15.75" customHeight="1">
      <c r="A217" s="214"/>
      <c r="B217" s="61" t="s">
        <v>1783</v>
      </c>
      <c r="C217" s="85" t="s">
        <v>2316</v>
      </c>
    </row>
    <row r="218" spans="1:3" ht="15.75" customHeight="1">
      <c r="A218" s="214"/>
      <c r="B218" s="61" t="s">
        <v>5710</v>
      </c>
      <c r="C218" s="85" t="s">
        <v>2316</v>
      </c>
    </row>
    <row r="219" spans="1:3" ht="15.75" customHeight="1">
      <c r="A219" s="214"/>
      <c r="B219" s="61" t="s">
        <v>1791</v>
      </c>
      <c r="C219" s="85" t="s">
        <v>2316</v>
      </c>
    </row>
    <row r="220" spans="1:3" ht="15.75" customHeight="1">
      <c r="A220" s="214"/>
      <c r="B220" s="61" t="s">
        <v>1792</v>
      </c>
      <c r="C220" s="85" t="s">
        <v>2316</v>
      </c>
    </row>
    <row r="221" spans="1:3" ht="15.75" customHeight="1">
      <c r="A221" s="214"/>
      <c r="B221" s="61" t="s">
        <v>1827</v>
      </c>
      <c r="C221" s="85" t="s">
        <v>2316</v>
      </c>
    </row>
    <row r="222" spans="1:3" ht="15.75" customHeight="1">
      <c r="A222" s="214"/>
      <c r="B222" s="61" t="s">
        <v>1782</v>
      </c>
      <c r="C222" s="85" t="s">
        <v>2316</v>
      </c>
    </row>
    <row r="223" spans="1:3" ht="15.75" customHeight="1">
      <c r="A223" s="214"/>
      <c r="B223" s="61" t="s">
        <v>1787</v>
      </c>
      <c r="C223" s="85" t="s">
        <v>2316</v>
      </c>
    </row>
    <row r="224" spans="1:3" ht="15.75" customHeight="1">
      <c r="A224" s="214"/>
      <c r="B224" s="61" t="s">
        <v>1864</v>
      </c>
      <c r="C224" s="85" t="s">
        <v>2316</v>
      </c>
    </row>
    <row r="225" spans="1:3" ht="15.75" customHeight="1">
      <c r="A225" s="214"/>
      <c r="B225" s="61" t="s">
        <v>1781</v>
      </c>
      <c r="C225" s="85" t="s">
        <v>2316</v>
      </c>
    </row>
    <row r="226" spans="1:3" ht="15.75" customHeight="1">
      <c r="A226" s="214"/>
      <c r="B226" s="61" t="s">
        <v>1830</v>
      </c>
      <c r="C226" s="85" t="s">
        <v>2316</v>
      </c>
    </row>
    <row r="227" spans="1:3" ht="15.75" customHeight="1">
      <c r="A227" s="214"/>
      <c r="B227" s="61" t="s">
        <v>1878</v>
      </c>
      <c r="C227" s="85" t="s">
        <v>2316</v>
      </c>
    </row>
    <row r="228" spans="1:3" ht="15.75" customHeight="1">
      <c r="A228" s="214"/>
      <c r="B228" s="61" t="s">
        <v>1761</v>
      </c>
      <c r="C228" s="85" t="s">
        <v>2316</v>
      </c>
    </row>
    <row r="229" spans="1:3" ht="15.75" customHeight="1">
      <c r="A229" s="214"/>
      <c r="B229" s="61" t="s">
        <v>2343</v>
      </c>
      <c r="C229" s="85" t="s">
        <v>2316</v>
      </c>
    </row>
    <row r="230" spans="1:3" ht="15.75" customHeight="1">
      <c r="A230" s="214"/>
      <c r="B230" s="61" t="s">
        <v>1862</v>
      </c>
      <c r="C230" s="85" t="s">
        <v>2316</v>
      </c>
    </row>
    <row r="231" spans="1:3" ht="15.75" customHeight="1">
      <c r="A231" s="214"/>
      <c r="B231" s="61" t="s">
        <v>1825</v>
      </c>
      <c r="C231" s="85" t="s">
        <v>2316</v>
      </c>
    </row>
    <row r="232" spans="1:3" ht="15.75" customHeight="1">
      <c r="A232" s="214"/>
      <c r="B232" s="61" t="s">
        <v>2073</v>
      </c>
      <c r="C232" s="85" t="s">
        <v>2316</v>
      </c>
    </row>
    <row r="233" spans="1:3" ht="15.75" customHeight="1">
      <c r="A233" s="214"/>
      <c r="B233" s="61" t="s">
        <v>1828</v>
      </c>
      <c r="C233" s="85" t="s">
        <v>2316</v>
      </c>
    </row>
    <row r="234" spans="1:3" ht="15.75" customHeight="1">
      <c r="A234" s="214"/>
      <c r="B234" s="61" t="s">
        <v>2103</v>
      </c>
      <c r="C234" s="85" t="s">
        <v>2316</v>
      </c>
    </row>
    <row r="235" spans="1:3" ht="15.75" customHeight="1">
      <c r="A235" s="215"/>
      <c r="B235" s="62" t="s">
        <v>1806</v>
      </c>
      <c r="C235" s="86" t="s">
        <v>2316</v>
      </c>
    </row>
  </sheetData>
  <mergeCells count="2">
    <mergeCell ref="A6:A205"/>
    <mergeCell ref="A206:A235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9"/>
  <sheetViews>
    <sheetView workbookViewId="0">
      <selection activeCell="H11" sqref="H11:I11"/>
    </sheetView>
  </sheetViews>
  <sheetFormatPr defaultRowHeight="16.5"/>
  <cols>
    <col min="2" max="2" width="8.75" bestFit="1" customWidth="1"/>
    <col min="3" max="3" width="8.75" customWidth="1"/>
    <col min="4" max="4" width="23.5" bestFit="1" customWidth="1"/>
    <col min="5" max="5" width="11.75" customWidth="1"/>
  </cols>
  <sheetData>
    <row r="1" spans="1:9">
      <c r="A1" s="101" t="s">
        <v>2356</v>
      </c>
      <c r="B1" s="101" t="s">
        <v>2357</v>
      </c>
      <c r="C1" s="101"/>
      <c r="D1" s="101" t="s">
        <v>2358</v>
      </c>
      <c r="E1" s="101" t="s">
        <v>2359</v>
      </c>
    </row>
    <row r="2" spans="1:9">
      <c r="A2" s="100">
        <v>1</v>
      </c>
      <c r="B2" s="70" t="s">
        <v>285</v>
      </c>
      <c r="C2" s="70" t="s">
        <v>1517</v>
      </c>
      <c r="D2" s="100" t="s">
        <v>1517</v>
      </c>
      <c r="E2" s="70" t="str">
        <f t="shared" ref="E2:E65" si="0">+IF(D2=0,"NEW","")</f>
        <v/>
      </c>
    </row>
    <row r="3" spans="1:9">
      <c r="A3" s="100">
        <v>2</v>
      </c>
      <c r="B3" s="71" t="s">
        <v>719</v>
      </c>
      <c r="C3" s="71" t="s">
        <v>1747</v>
      </c>
      <c r="D3" s="100">
        <v>0</v>
      </c>
      <c r="E3" s="71" t="str">
        <f t="shared" si="0"/>
        <v>NEW</v>
      </c>
    </row>
    <row r="4" spans="1:9">
      <c r="A4" s="100">
        <v>3</v>
      </c>
      <c r="B4" s="71" t="s">
        <v>558</v>
      </c>
      <c r="C4" s="71" t="s">
        <v>1730</v>
      </c>
      <c r="D4" s="100" t="s">
        <v>1730</v>
      </c>
      <c r="E4" s="71" t="str">
        <f t="shared" si="0"/>
        <v/>
      </c>
    </row>
    <row r="5" spans="1:9">
      <c r="A5" s="100">
        <v>4</v>
      </c>
      <c r="B5" s="71" t="s">
        <v>1453</v>
      </c>
      <c r="C5" s="71" t="s">
        <v>1680</v>
      </c>
      <c r="D5" s="100" t="s">
        <v>1680</v>
      </c>
      <c r="E5" s="71" t="str">
        <f t="shared" si="0"/>
        <v/>
      </c>
    </row>
    <row r="6" spans="1:9">
      <c r="A6" s="100">
        <v>5</v>
      </c>
      <c r="B6" s="71" t="s">
        <v>428</v>
      </c>
      <c r="C6" s="71" t="s">
        <v>1682</v>
      </c>
      <c r="D6" s="100" t="s">
        <v>1682</v>
      </c>
      <c r="E6" s="71" t="str">
        <f t="shared" si="0"/>
        <v/>
      </c>
    </row>
    <row r="7" spans="1:9">
      <c r="A7" s="100">
        <v>6</v>
      </c>
      <c r="B7" s="71" t="s">
        <v>1184</v>
      </c>
      <c r="C7" s="71" t="s">
        <v>1785</v>
      </c>
      <c r="D7" s="100">
        <v>0</v>
      </c>
      <c r="E7" s="71" t="str">
        <f t="shared" si="0"/>
        <v>NEW</v>
      </c>
    </row>
    <row r="8" spans="1:9">
      <c r="A8" s="100">
        <v>7</v>
      </c>
      <c r="B8" s="71" t="s">
        <v>958</v>
      </c>
      <c r="C8" s="71" t="s">
        <v>2217</v>
      </c>
      <c r="D8" s="100">
        <v>0</v>
      </c>
      <c r="E8" s="71" t="str">
        <f t="shared" si="0"/>
        <v>NEW</v>
      </c>
    </row>
    <row r="9" spans="1:9">
      <c r="A9" s="100">
        <v>8</v>
      </c>
      <c r="B9" s="71" t="s">
        <v>1177</v>
      </c>
      <c r="C9" s="71" t="s">
        <v>2236</v>
      </c>
      <c r="D9" s="100" t="s">
        <v>2236</v>
      </c>
      <c r="E9" s="71" t="str">
        <f t="shared" si="0"/>
        <v/>
      </c>
    </row>
    <row r="10" spans="1:9">
      <c r="A10" s="100">
        <v>9</v>
      </c>
      <c r="B10" s="71" t="s">
        <v>964</v>
      </c>
      <c r="C10" s="71" t="s">
        <v>1691</v>
      </c>
      <c r="D10" s="100" t="s">
        <v>1691</v>
      </c>
      <c r="E10" s="71" t="str">
        <f t="shared" si="0"/>
        <v/>
      </c>
    </row>
    <row r="11" spans="1:9">
      <c r="A11" s="100">
        <v>10</v>
      </c>
      <c r="B11" s="71" t="s">
        <v>141</v>
      </c>
      <c r="C11" s="71" t="s">
        <v>1729</v>
      </c>
      <c r="D11" s="100" t="s">
        <v>1729</v>
      </c>
      <c r="E11" s="71" t="str">
        <f t="shared" si="0"/>
        <v/>
      </c>
      <c r="H11" t="s">
        <v>2398</v>
      </c>
      <c r="I11" t="s">
        <v>2399</v>
      </c>
    </row>
    <row r="12" spans="1:9">
      <c r="A12" s="100">
        <v>11</v>
      </c>
      <c r="B12" s="71" t="s">
        <v>163</v>
      </c>
      <c r="C12" s="71" t="s">
        <v>2364</v>
      </c>
      <c r="D12" s="100" t="s">
        <v>2364</v>
      </c>
      <c r="E12" s="71" t="str">
        <f t="shared" si="0"/>
        <v/>
      </c>
    </row>
    <row r="13" spans="1:9">
      <c r="A13" s="100">
        <v>12</v>
      </c>
      <c r="B13" s="71" t="s">
        <v>372</v>
      </c>
      <c r="C13" s="71" t="s">
        <v>2000</v>
      </c>
      <c r="D13" s="100" t="s">
        <v>2000</v>
      </c>
      <c r="E13" s="71" t="str">
        <f t="shared" si="0"/>
        <v/>
      </c>
    </row>
    <row r="14" spans="1:9">
      <c r="A14" s="100">
        <v>13</v>
      </c>
      <c r="B14" s="71" t="s">
        <v>2191</v>
      </c>
      <c r="C14" s="71" t="s">
        <v>2192</v>
      </c>
      <c r="D14" s="100" t="s">
        <v>2192</v>
      </c>
      <c r="E14" s="71" t="str">
        <f t="shared" si="0"/>
        <v/>
      </c>
    </row>
    <row r="15" spans="1:9">
      <c r="A15" s="100">
        <v>14</v>
      </c>
      <c r="B15" s="71" t="s">
        <v>2106</v>
      </c>
      <c r="C15" s="71" t="s">
        <v>2107</v>
      </c>
      <c r="D15" s="100" t="s">
        <v>2107</v>
      </c>
      <c r="E15" s="71" t="str">
        <f t="shared" si="0"/>
        <v/>
      </c>
    </row>
    <row r="16" spans="1:9">
      <c r="A16" s="100">
        <v>15</v>
      </c>
      <c r="B16" s="71" t="s">
        <v>683</v>
      </c>
      <c r="C16" s="71" t="s">
        <v>1687</v>
      </c>
      <c r="D16" s="100" t="s">
        <v>1687</v>
      </c>
      <c r="E16" s="71" t="str">
        <f t="shared" si="0"/>
        <v/>
      </c>
    </row>
    <row r="17" spans="1:5">
      <c r="A17" s="100">
        <v>16</v>
      </c>
      <c r="B17" s="71" t="s">
        <v>146</v>
      </c>
      <c r="C17" s="71" t="s">
        <v>2003</v>
      </c>
      <c r="D17" s="100" t="s">
        <v>2003</v>
      </c>
      <c r="E17" s="71" t="str">
        <f t="shared" si="0"/>
        <v/>
      </c>
    </row>
    <row r="18" spans="1:5">
      <c r="A18" s="100">
        <v>17</v>
      </c>
      <c r="B18" s="71" t="s">
        <v>69</v>
      </c>
      <c r="C18" s="71" t="s">
        <v>1569</v>
      </c>
      <c r="D18" s="100" t="s">
        <v>1569</v>
      </c>
      <c r="E18" s="71" t="str">
        <f t="shared" si="0"/>
        <v/>
      </c>
    </row>
    <row r="19" spans="1:5">
      <c r="A19" s="100">
        <v>18</v>
      </c>
      <c r="B19" s="71" t="s">
        <v>1206</v>
      </c>
      <c r="C19" s="71" t="s">
        <v>1546</v>
      </c>
      <c r="D19" s="100" t="s">
        <v>1546</v>
      </c>
      <c r="E19" s="71" t="str">
        <f t="shared" si="0"/>
        <v/>
      </c>
    </row>
    <row r="20" spans="1:5">
      <c r="A20" s="100">
        <v>19</v>
      </c>
      <c r="B20" s="71" t="s">
        <v>287</v>
      </c>
      <c r="C20" s="71" t="s">
        <v>1615</v>
      </c>
      <c r="D20" s="100">
        <v>0</v>
      </c>
      <c r="E20" s="71" t="str">
        <f t="shared" si="0"/>
        <v>NEW</v>
      </c>
    </row>
    <row r="21" spans="1:5">
      <c r="A21" s="100">
        <v>20</v>
      </c>
      <c r="B21" s="71" t="s">
        <v>481</v>
      </c>
      <c r="C21" s="71" t="s">
        <v>1666</v>
      </c>
      <c r="D21" s="100" t="s">
        <v>1666</v>
      </c>
      <c r="E21" s="71" t="str">
        <f t="shared" si="0"/>
        <v/>
      </c>
    </row>
    <row r="22" spans="1:5">
      <c r="A22" s="100">
        <v>21</v>
      </c>
      <c r="B22" s="71" t="s">
        <v>46</v>
      </c>
      <c r="C22" s="71" t="s">
        <v>1573</v>
      </c>
      <c r="D22" s="100">
        <v>0</v>
      </c>
      <c r="E22" s="71" t="str">
        <f t="shared" si="0"/>
        <v>NEW</v>
      </c>
    </row>
    <row r="23" spans="1:5">
      <c r="A23" s="100">
        <v>22</v>
      </c>
      <c r="B23" s="71" t="s">
        <v>384</v>
      </c>
      <c r="C23" s="71" t="s">
        <v>2227</v>
      </c>
      <c r="D23" s="100" t="s">
        <v>2227</v>
      </c>
      <c r="E23" s="71" t="str">
        <f t="shared" si="0"/>
        <v/>
      </c>
    </row>
    <row r="24" spans="1:5">
      <c r="A24" s="100">
        <v>23</v>
      </c>
      <c r="B24" s="71" t="s">
        <v>786</v>
      </c>
      <c r="C24" s="71" t="s">
        <v>1789</v>
      </c>
      <c r="D24" s="100" t="s">
        <v>1789</v>
      </c>
      <c r="E24" s="71" t="str">
        <f t="shared" si="0"/>
        <v/>
      </c>
    </row>
    <row r="25" spans="1:5">
      <c r="A25" s="100">
        <v>24</v>
      </c>
      <c r="B25" s="71" t="s">
        <v>830</v>
      </c>
      <c r="C25" s="71" t="s">
        <v>1748</v>
      </c>
      <c r="D25" s="100" t="s">
        <v>1748</v>
      </c>
      <c r="E25" s="71" t="str">
        <f t="shared" si="0"/>
        <v/>
      </c>
    </row>
    <row r="26" spans="1:5">
      <c r="A26" s="100">
        <v>25</v>
      </c>
      <c r="B26" s="71" t="s">
        <v>331</v>
      </c>
      <c r="C26" s="71" t="s">
        <v>1755</v>
      </c>
      <c r="D26" s="100" t="s">
        <v>1755</v>
      </c>
      <c r="E26" s="71" t="str">
        <f t="shared" si="0"/>
        <v/>
      </c>
    </row>
    <row r="27" spans="1:5">
      <c r="A27" s="100">
        <v>26</v>
      </c>
      <c r="B27" s="71" t="s">
        <v>781</v>
      </c>
      <c r="C27" s="71" t="s">
        <v>1996</v>
      </c>
      <c r="D27" s="100" t="s">
        <v>1996</v>
      </c>
      <c r="E27" s="71" t="str">
        <f t="shared" si="0"/>
        <v/>
      </c>
    </row>
    <row r="28" spans="1:5">
      <c r="A28" s="100">
        <v>27</v>
      </c>
      <c r="B28" s="71" t="s">
        <v>1120</v>
      </c>
      <c r="C28" s="71" t="s">
        <v>1786</v>
      </c>
      <c r="D28" s="100" t="s">
        <v>1786</v>
      </c>
      <c r="E28" s="71" t="str">
        <f t="shared" si="0"/>
        <v/>
      </c>
    </row>
    <row r="29" spans="1:5">
      <c r="A29" s="100">
        <v>28</v>
      </c>
      <c r="B29" s="71" t="s">
        <v>1378</v>
      </c>
      <c r="C29" s="71" t="s">
        <v>1940</v>
      </c>
      <c r="D29" s="100" t="s">
        <v>1940</v>
      </c>
      <c r="E29" s="71" t="str">
        <f t="shared" si="0"/>
        <v/>
      </c>
    </row>
    <row r="30" spans="1:5">
      <c r="A30" s="100">
        <v>29</v>
      </c>
      <c r="B30" s="71" t="s">
        <v>1110</v>
      </c>
      <c r="C30" s="71" t="s">
        <v>2347</v>
      </c>
      <c r="D30" s="100" t="s">
        <v>2347</v>
      </c>
      <c r="E30" s="71" t="str">
        <f t="shared" si="0"/>
        <v/>
      </c>
    </row>
    <row r="31" spans="1:5">
      <c r="A31" s="100">
        <v>30</v>
      </c>
      <c r="B31" s="71" t="s">
        <v>975</v>
      </c>
      <c r="C31" s="71" t="s">
        <v>1852</v>
      </c>
      <c r="D31" s="100" t="s">
        <v>1852</v>
      </c>
      <c r="E31" s="71" t="str">
        <f t="shared" si="0"/>
        <v/>
      </c>
    </row>
    <row r="32" spans="1:5">
      <c r="A32" s="100">
        <v>31</v>
      </c>
      <c r="B32" s="71" t="s">
        <v>928</v>
      </c>
      <c r="C32" s="71" t="s">
        <v>2172</v>
      </c>
      <c r="D32" s="100">
        <v>0</v>
      </c>
      <c r="E32" s="71" t="str">
        <f t="shared" si="0"/>
        <v>NEW</v>
      </c>
    </row>
    <row r="33" spans="1:5">
      <c r="A33" s="100">
        <v>32</v>
      </c>
      <c r="B33" s="71" t="s">
        <v>431</v>
      </c>
      <c r="C33" s="71" t="s">
        <v>1545</v>
      </c>
      <c r="D33" s="100" t="s">
        <v>1545</v>
      </c>
      <c r="E33" s="71" t="str">
        <f t="shared" si="0"/>
        <v/>
      </c>
    </row>
    <row r="34" spans="1:5">
      <c r="A34" s="100">
        <v>33</v>
      </c>
      <c r="B34" s="71" t="s">
        <v>1263</v>
      </c>
      <c r="C34" s="71" t="s">
        <v>1644</v>
      </c>
      <c r="D34" s="100" t="s">
        <v>1644</v>
      </c>
      <c r="E34" s="71" t="str">
        <f t="shared" si="0"/>
        <v/>
      </c>
    </row>
    <row r="35" spans="1:5">
      <c r="A35" s="100">
        <v>34</v>
      </c>
      <c r="B35" s="71" t="s">
        <v>1265</v>
      </c>
      <c r="C35" s="71" t="s">
        <v>1665</v>
      </c>
      <c r="D35" s="100" t="s">
        <v>1665</v>
      </c>
      <c r="E35" s="71" t="str">
        <f t="shared" si="0"/>
        <v/>
      </c>
    </row>
    <row r="36" spans="1:5">
      <c r="A36" s="100">
        <v>35</v>
      </c>
      <c r="B36" s="71" t="s">
        <v>671</v>
      </c>
      <c r="C36" s="71" t="s">
        <v>1744</v>
      </c>
      <c r="D36" s="100" t="s">
        <v>1744</v>
      </c>
      <c r="E36" s="71" t="str">
        <f t="shared" si="0"/>
        <v/>
      </c>
    </row>
    <row r="37" spans="1:5">
      <c r="A37" s="100">
        <v>36</v>
      </c>
      <c r="B37" s="71" t="s">
        <v>940</v>
      </c>
      <c r="C37" s="71" t="s">
        <v>1760</v>
      </c>
      <c r="D37" s="100" t="s">
        <v>1760</v>
      </c>
      <c r="E37" s="71" t="str">
        <f t="shared" si="0"/>
        <v/>
      </c>
    </row>
    <row r="38" spans="1:5">
      <c r="A38" s="100">
        <v>37</v>
      </c>
      <c r="B38" s="71" t="s">
        <v>607</v>
      </c>
      <c r="C38" s="71" t="s">
        <v>1699</v>
      </c>
      <c r="D38" s="100" t="s">
        <v>1699</v>
      </c>
      <c r="E38" s="71" t="str">
        <f t="shared" si="0"/>
        <v/>
      </c>
    </row>
    <row r="39" spans="1:5">
      <c r="A39" s="100">
        <v>38</v>
      </c>
      <c r="B39" s="71" t="s">
        <v>254</v>
      </c>
      <c r="C39" s="71" t="s">
        <v>1759</v>
      </c>
      <c r="D39" s="100" t="s">
        <v>1759</v>
      </c>
      <c r="E39" s="71" t="str">
        <f t="shared" si="0"/>
        <v/>
      </c>
    </row>
    <row r="40" spans="1:5">
      <c r="A40" s="100">
        <v>39</v>
      </c>
      <c r="B40" s="71" t="s">
        <v>1373</v>
      </c>
      <c r="C40" s="71" t="s">
        <v>1793</v>
      </c>
      <c r="D40" s="100" t="s">
        <v>1793</v>
      </c>
      <c r="E40" s="71" t="str">
        <f t="shared" si="0"/>
        <v/>
      </c>
    </row>
    <row r="41" spans="1:5">
      <c r="A41" s="100">
        <v>40</v>
      </c>
      <c r="B41" s="71" t="s">
        <v>238</v>
      </c>
      <c r="C41" s="71" t="s">
        <v>1756</v>
      </c>
      <c r="D41" s="100" t="s">
        <v>1756</v>
      </c>
      <c r="E41" s="71" t="str">
        <f t="shared" si="0"/>
        <v/>
      </c>
    </row>
    <row r="42" spans="1:5">
      <c r="A42" s="100">
        <v>41</v>
      </c>
      <c r="B42" s="71" t="s">
        <v>1180</v>
      </c>
      <c r="C42" s="71" t="s">
        <v>2377</v>
      </c>
      <c r="D42" s="100">
        <v>0</v>
      </c>
      <c r="E42" s="71" t="str">
        <f t="shared" si="0"/>
        <v>NEW</v>
      </c>
    </row>
    <row r="43" spans="1:5">
      <c r="A43" s="100">
        <v>42</v>
      </c>
      <c r="B43" s="71" t="s">
        <v>652</v>
      </c>
      <c r="C43" s="71" t="s">
        <v>2333</v>
      </c>
      <c r="D43" s="100" t="s">
        <v>2333</v>
      </c>
      <c r="E43" s="71" t="str">
        <f t="shared" si="0"/>
        <v/>
      </c>
    </row>
    <row r="44" spans="1:5">
      <c r="A44" s="100">
        <v>43</v>
      </c>
      <c r="B44" s="71" t="s">
        <v>477</v>
      </c>
      <c r="C44" s="71" t="s">
        <v>2234</v>
      </c>
      <c r="D44" s="100" t="s">
        <v>2234</v>
      </c>
      <c r="E44" s="71" t="str">
        <f t="shared" si="0"/>
        <v/>
      </c>
    </row>
    <row r="45" spans="1:5">
      <c r="A45" s="100">
        <v>44</v>
      </c>
      <c r="B45" s="71" t="s">
        <v>131</v>
      </c>
      <c r="C45" s="71" t="s">
        <v>1731</v>
      </c>
      <c r="D45" s="100" t="s">
        <v>1731</v>
      </c>
      <c r="E45" s="71" t="str">
        <f t="shared" si="0"/>
        <v/>
      </c>
    </row>
    <row r="46" spans="1:5">
      <c r="A46" s="100">
        <v>45</v>
      </c>
      <c r="B46" s="71" t="s">
        <v>452</v>
      </c>
      <c r="C46" s="71" t="s">
        <v>2184</v>
      </c>
      <c r="D46" s="100" t="s">
        <v>2184</v>
      </c>
      <c r="E46" s="71" t="str">
        <f t="shared" si="0"/>
        <v/>
      </c>
    </row>
    <row r="47" spans="1:5">
      <c r="A47" s="100">
        <v>46</v>
      </c>
      <c r="B47" s="71" t="s">
        <v>2238</v>
      </c>
      <c r="C47" s="71" t="s">
        <v>2239</v>
      </c>
      <c r="D47" s="100" t="s">
        <v>2239</v>
      </c>
      <c r="E47" s="71" t="str">
        <f t="shared" si="0"/>
        <v/>
      </c>
    </row>
    <row r="48" spans="1:5">
      <c r="A48" s="100">
        <v>47</v>
      </c>
      <c r="B48" s="71" t="s">
        <v>1362</v>
      </c>
      <c r="C48" s="71" t="s">
        <v>1846</v>
      </c>
      <c r="D48" s="100" t="s">
        <v>1846</v>
      </c>
      <c r="E48" s="71" t="str">
        <f t="shared" si="0"/>
        <v/>
      </c>
    </row>
    <row r="49" spans="1:5">
      <c r="A49" s="100">
        <v>48</v>
      </c>
      <c r="B49" s="71" t="s">
        <v>1090</v>
      </c>
      <c r="C49" s="71" t="s">
        <v>1934</v>
      </c>
      <c r="D49" s="100" t="s">
        <v>1934</v>
      </c>
      <c r="E49" s="71" t="str">
        <f t="shared" si="0"/>
        <v/>
      </c>
    </row>
    <row r="50" spans="1:5">
      <c r="A50" s="100">
        <v>49</v>
      </c>
      <c r="B50" s="71" t="s">
        <v>1509</v>
      </c>
      <c r="C50" s="71" t="s">
        <v>1685</v>
      </c>
      <c r="D50" s="100" t="s">
        <v>1685</v>
      </c>
      <c r="E50" s="71" t="str">
        <f t="shared" si="0"/>
        <v/>
      </c>
    </row>
    <row r="51" spans="1:5">
      <c r="A51" s="100">
        <v>50</v>
      </c>
      <c r="B51" s="71" t="s">
        <v>1131</v>
      </c>
      <c r="C51" s="71" t="s">
        <v>1668</v>
      </c>
      <c r="D51" s="100" t="s">
        <v>1668</v>
      </c>
      <c r="E51" s="71" t="str">
        <f t="shared" si="0"/>
        <v/>
      </c>
    </row>
    <row r="52" spans="1:5">
      <c r="A52" s="100">
        <v>51</v>
      </c>
      <c r="B52" s="71" t="s">
        <v>1492</v>
      </c>
      <c r="C52" s="71" t="s">
        <v>1815</v>
      </c>
      <c r="D52" s="100" t="s">
        <v>1815</v>
      </c>
      <c r="E52" s="71" t="str">
        <f t="shared" si="0"/>
        <v/>
      </c>
    </row>
    <row r="53" spans="1:5">
      <c r="A53" s="100">
        <v>52</v>
      </c>
      <c r="B53" s="71" t="s">
        <v>501</v>
      </c>
      <c r="C53" s="71" t="s">
        <v>1572</v>
      </c>
      <c r="D53" s="100" t="s">
        <v>1572</v>
      </c>
      <c r="E53" s="71" t="str">
        <f t="shared" si="0"/>
        <v/>
      </c>
    </row>
    <row r="54" spans="1:5">
      <c r="A54" s="100">
        <v>53</v>
      </c>
      <c r="B54" s="71" t="s">
        <v>565</v>
      </c>
      <c r="C54" s="71" t="s">
        <v>1869</v>
      </c>
      <c r="D54" s="100">
        <v>0</v>
      </c>
      <c r="E54" s="71" t="str">
        <f t="shared" si="0"/>
        <v>NEW</v>
      </c>
    </row>
    <row r="55" spans="1:5">
      <c r="A55" s="100">
        <v>54</v>
      </c>
      <c r="B55" s="71" t="s">
        <v>227</v>
      </c>
      <c r="C55" s="71" t="s">
        <v>1697</v>
      </c>
      <c r="D55" s="100" t="s">
        <v>1697</v>
      </c>
      <c r="E55" s="71" t="str">
        <f t="shared" si="0"/>
        <v/>
      </c>
    </row>
    <row r="56" spans="1:5">
      <c r="A56" s="100">
        <v>55</v>
      </c>
      <c r="B56" s="71" t="s">
        <v>1196</v>
      </c>
      <c r="C56" s="71" t="s">
        <v>1998</v>
      </c>
      <c r="D56" s="100" t="s">
        <v>1998</v>
      </c>
      <c r="E56" s="71" t="str">
        <f t="shared" si="0"/>
        <v/>
      </c>
    </row>
    <row r="57" spans="1:5">
      <c r="A57" s="100">
        <v>56</v>
      </c>
      <c r="B57" s="71" t="s">
        <v>2199</v>
      </c>
      <c r="C57" s="71" t="s">
        <v>2233</v>
      </c>
      <c r="D57" s="100">
        <v>0</v>
      </c>
      <c r="E57" s="71" t="str">
        <f t="shared" si="0"/>
        <v>NEW</v>
      </c>
    </row>
    <row r="58" spans="1:5">
      <c r="A58" s="100">
        <v>57</v>
      </c>
      <c r="B58" s="71" t="s">
        <v>290</v>
      </c>
      <c r="C58" s="109" t="s">
        <v>2378</v>
      </c>
      <c r="D58" s="100">
        <v>0</v>
      </c>
      <c r="E58" s="109" t="str">
        <f t="shared" si="0"/>
        <v>NEW</v>
      </c>
    </row>
    <row r="59" spans="1:5">
      <c r="A59" s="100">
        <v>58</v>
      </c>
      <c r="B59" s="71" t="s">
        <v>1098</v>
      </c>
      <c r="C59" s="71" t="s">
        <v>2002</v>
      </c>
      <c r="D59" s="100" t="s">
        <v>2002</v>
      </c>
      <c r="E59" s="71" t="str">
        <f t="shared" si="0"/>
        <v/>
      </c>
    </row>
    <row r="60" spans="1:5">
      <c r="A60" s="100">
        <v>59</v>
      </c>
      <c r="B60" s="71" t="s">
        <v>328</v>
      </c>
      <c r="C60" s="71" t="s">
        <v>2010</v>
      </c>
      <c r="D60" s="100">
        <v>0</v>
      </c>
      <c r="E60" s="71" t="str">
        <f t="shared" si="0"/>
        <v>NEW</v>
      </c>
    </row>
    <row r="61" spans="1:5">
      <c r="A61" s="100">
        <v>60</v>
      </c>
      <c r="B61" s="71" t="s">
        <v>530</v>
      </c>
      <c r="C61" s="71" t="s">
        <v>1645</v>
      </c>
      <c r="D61" s="100" t="s">
        <v>1645</v>
      </c>
      <c r="E61" s="71" t="str">
        <f t="shared" si="0"/>
        <v/>
      </c>
    </row>
    <row r="62" spans="1:5">
      <c r="A62" s="100">
        <v>61</v>
      </c>
      <c r="B62" s="71" t="s">
        <v>225</v>
      </c>
      <c r="C62" s="71" t="s">
        <v>1694</v>
      </c>
      <c r="D62" s="100" t="s">
        <v>1694</v>
      </c>
      <c r="E62" s="71" t="str">
        <f t="shared" si="0"/>
        <v/>
      </c>
    </row>
    <row r="63" spans="1:5">
      <c r="A63" s="100">
        <v>62</v>
      </c>
      <c r="B63" s="71" t="s">
        <v>1255</v>
      </c>
      <c r="C63" s="71" t="s">
        <v>1831</v>
      </c>
      <c r="D63" s="100" t="s">
        <v>1831</v>
      </c>
      <c r="E63" s="71" t="str">
        <f t="shared" si="0"/>
        <v/>
      </c>
    </row>
    <row r="64" spans="1:5">
      <c r="A64" s="100">
        <v>63</v>
      </c>
      <c r="B64" s="71" t="s">
        <v>499</v>
      </c>
      <c r="C64" s="71" t="s">
        <v>1688</v>
      </c>
      <c r="D64" s="100" t="s">
        <v>1688</v>
      </c>
      <c r="E64" s="71" t="str">
        <f t="shared" si="0"/>
        <v/>
      </c>
    </row>
    <row r="65" spans="1:5">
      <c r="A65" s="100">
        <v>64</v>
      </c>
      <c r="B65" s="71" t="s">
        <v>2084</v>
      </c>
      <c r="C65" s="71" t="s">
        <v>2085</v>
      </c>
      <c r="D65" s="100" t="s">
        <v>2085</v>
      </c>
      <c r="E65" s="71" t="str">
        <f t="shared" si="0"/>
        <v/>
      </c>
    </row>
    <row r="66" spans="1:5">
      <c r="A66" s="100">
        <v>65</v>
      </c>
      <c r="B66" s="71" t="s">
        <v>993</v>
      </c>
      <c r="C66" s="71" t="s">
        <v>1933</v>
      </c>
      <c r="D66" s="100" t="s">
        <v>1933</v>
      </c>
      <c r="E66" s="71" t="str">
        <f t="shared" ref="E66:E129" si="1">+IF(D66=0,"NEW","")</f>
        <v/>
      </c>
    </row>
    <row r="67" spans="1:5">
      <c r="A67" s="100">
        <v>66</v>
      </c>
      <c r="B67" s="71" t="s">
        <v>156</v>
      </c>
      <c r="C67" s="71" t="s">
        <v>1698</v>
      </c>
      <c r="D67" s="100" t="s">
        <v>1698</v>
      </c>
      <c r="E67" s="71" t="str">
        <f t="shared" si="1"/>
        <v/>
      </c>
    </row>
    <row r="68" spans="1:5">
      <c r="A68" s="100">
        <v>67</v>
      </c>
      <c r="B68" s="71" t="s">
        <v>617</v>
      </c>
      <c r="C68" s="71" t="s">
        <v>1900</v>
      </c>
      <c r="D68" s="100" t="s">
        <v>1900</v>
      </c>
      <c r="E68" s="71" t="str">
        <f t="shared" si="1"/>
        <v/>
      </c>
    </row>
    <row r="69" spans="1:5">
      <c r="A69" s="100">
        <v>68</v>
      </c>
      <c r="B69" s="71" t="s">
        <v>815</v>
      </c>
      <c r="C69" s="71" t="s">
        <v>2244</v>
      </c>
      <c r="D69" s="100" t="s">
        <v>2244</v>
      </c>
      <c r="E69" s="71" t="str">
        <f t="shared" si="1"/>
        <v/>
      </c>
    </row>
    <row r="70" spans="1:5">
      <c r="A70" s="100">
        <v>69</v>
      </c>
      <c r="B70" s="71" t="s">
        <v>1147</v>
      </c>
      <c r="C70" s="71" t="s">
        <v>2005</v>
      </c>
      <c r="D70" s="100" t="s">
        <v>2005</v>
      </c>
      <c r="E70" s="71" t="str">
        <f t="shared" si="1"/>
        <v/>
      </c>
    </row>
    <row r="71" spans="1:5">
      <c r="A71" s="100">
        <v>70</v>
      </c>
      <c r="B71" s="71" t="s">
        <v>753</v>
      </c>
      <c r="C71" s="71" t="s">
        <v>1692</v>
      </c>
      <c r="D71" s="100" t="s">
        <v>1692</v>
      </c>
      <c r="E71" s="71" t="str">
        <f t="shared" si="1"/>
        <v/>
      </c>
    </row>
    <row r="72" spans="1:5">
      <c r="A72" s="100">
        <v>71</v>
      </c>
      <c r="B72" s="71" t="s">
        <v>270</v>
      </c>
      <c r="C72" s="71" t="s">
        <v>1999</v>
      </c>
      <c r="D72" s="100" t="s">
        <v>1999</v>
      </c>
      <c r="E72" s="71" t="str">
        <f t="shared" si="1"/>
        <v/>
      </c>
    </row>
    <row r="73" spans="1:5">
      <c r="A73" s="100">
        <v>72</v>
      </c>
      <c r="B73" s="71" t="s">
        <v>1181</v>
      </c>
      <c r="C73" s="71" t="s">
        <v>1962</v>
      </c>
      <c r="D73" s="100" t="s">
        <v>1962</v>
      </c>
      <c r="E73" s="71" t="str">
        <f t="shared" si="1"/>
        <v/>
      </c>
    </row>
    <row r="74" spans="1:5">
      <c r="A74" s="100">
        <v>73</v>
      </c>
      <c r="B74" s="71" t="s">
        <v>490</v>
      </c>
      <c r="C74" s="71" t="s">
        <v>1758</v>
      </c>
      <c r="D74" s="100" t="s">
        <v>1758</v>
      </c>
      <c r="E74" s="71" t="str">
        <f t="shared" si="1"/>
        <v/>
      </c>
    </row>
    <row r="75" spans="1:5">
      <c r="A75" s="100">
        <v>74</v>
      </c>
      <c r="B75" s="71" t="s">
        <v>63</v>
      </c>
      <c r="C75" s="71" t="s">
        <v>1891</v>
      </c>
      <c r="D75" s="100" t="s">
        <v>1891</v>
      </c>
      <c r="E75" s="71" t="str">
        <f t="shared" si="1"/>
        <v/>
      </c>
    </row>
    <row r="76" spans="1:5">
      <c r="A76" s="100">
        <v>75</v>
      </c>
      <c r="B76" s="71" t="s">
        <v>1389</v>
      </c>
      <c r="C76" s="71" t="s">
        <v>2240</v>
      </c>
      <c r="D76" s="100" t="s">
        <v>2240</v>
      </c>
      <c r="E76" s="71" t="str">
        <f t="shared" si="1"/>
        <v/>
      </c>
    </row>
    <row r="77" spans="1:5">
      <c r="A77" s="100">
        <v>76</v>
      </c>
      <c r="B77" s="71" t="s">
        <v>1332</v>
      </c>
      <c r="C77" s="71" t="s">
        <v>1898</v>
      </c>
      <c r="D77" s="100" t="s">
        <v>1898</v>
      </c>
      <c r="E77" s="71" t="str">
        <f t="shared" si="1"/>
        <v/>
      </c>
    </row>
    <row r="78" spans="1:5">
      <c r="A78" s="100">
        <v>77</v>
      </c>
      <c r="B78" s="71" t="s">
        <v>137</v>
      </c>
      <c r="C78" s="71" t="s">
        <v>1705</v>
      </c>
      <c r="D78" s="100" t="s">
        <v>1705</v>
      </c>
      <c r="E78" s="71" t="str">
        <f t="shared" si="1"/>
        <v/>
      </c>
    </row>
    <row r="79" spans="1:5">
      <c r="A79" s="100">
        <v>78</v>
      </c>
      <c r="B79" s="71" t="s">
        <v>403</v>
      </c>
      <c r="C79" s="71" t="s">
        <v>1882</v>
      </c>
      <c r="D79" s="100">
        <v>0</v>
      </c>
      <c r="E79" s="71" t="str">
        <f t="shared" si="1"/>
        <v>NEW</v>
      </c>
    </row>
    <row r="80" spans="1:5">
      <c r="A80" s="100">
        <v>79</v>
      </c>
      <c r="B80" s="71" t="s">
        <v>1323</v>
      </c>
      <c r="C80" s="71" t="s">
        <v>1795</v>
      </c>
      <c r="D80" s="100" t="s">
        <v>1795</v>
      </c>
      <c r="E80" s="71" t="str">
        <f t="shared" si="1"/>
        <v/>
      </c>
    </row>
    <row r="81" spans="1:5">
      <c r="A81" s="100">
        <v>80</v>
      </c>
      <c r="B81" s="71" t="s">
        <v>948</v>
      </c>
      <c r="C81" s="71" t="s">
        <v>1763</v>
      </c>
      <c r="D81" s="100">
        <v>0</v>
      </c>
      <c r="E81" s="71" t="str">
        <f t="shared" si="1"/>
        <v>NEW</v>
      </c>
    </row>
    <row r="82" spans="1:5">
      <c r="A82" s="100">
        <v>81</v>
      </c>
      <c r="B82" s="71" t="s">
        <v>451</v>
      </c>
      <c r="C82" s="71" t="s">
        <v>1868</v>
      </c>
      <c r="D82" s="100">
        <v>0</v>
      </c>
      <c r="E82" s="71" t="str">
        <f t="shared" si="1"/>
        <v>NEW</v>
      </c>
    </row>
    <row r="83" spans="1:5">
      <c r="A83" s="100">
        <v>82</v>
      </c>
      <c r="B83" s="71" t="s">
        <v>632</v>
      </c>
      <c r="C83" s="71" t="s">
        <v>1939</v>
      </c>
      <c r="D83" s="100" t="s">
        <v>1939</v>
      </c>
      <c r="E83" s="71" t="str">
        <f t="shared" si="1"/>
        <v/>
      </c>
    </row>
    <row r="84" spans="1:5">
      <c r="A84" s="100">
        <v>83</v>
      </c>
      <c r="B84" s="71" t="s">
        <v>1297</v>
      </c>
      <c r="C84" s="71" t="s">
        <v>1895</v>
      </c>
      <c r="D84" s="100" t="s">
        <v>1895</v>
      </c>
      <c r="E84" s="71" t="str">
        <f t="shared" si="1"/>
        <v/>
      </c>
    </row>
    <row r="85" spans="1:5">
      <c r="A85" s="100">
        <v>84</v>
      </c>
      <c r="B85" s="71" t="s">
        <v>795</v>
      </c>
      <c r="C85" s="71" t="s">
        <v>1884</v>
      </c>
      <c r="D85" s="100" t="s">
        <v>1884</v>
      </c>
      <c r="E85" s="71" t="str">
        <f t="shared" si="1"/>
        <v/>
      </c>
    </row>
    <row r="86" spans="1:5">
      <c r="A86" s="100">
        <v>85</v>
      </c>
      <c r="B86" s="71" t="s">
        <v>935</v>
      </c>
      <c r="C86" s="71" t="s">
        <v>2248</v>
      </c>
      <c r="D86" s="100" t="s">
        <v>2248</v>
      </c>
      <c r="E86" s="71" t="str">
        <f t="shared" si="1"/>
        <v/>
      </c>
    </row>
    <row r="87" spans="1:5">
      <c r="A87" s="100">
        <v>86</v>
      </c>
      <c r="B87" s="71" t="s">
        <v>1004</v>
      </c>
      <c r="C87" s="71" t="s">
        <v>1837</v>
      </c>
      <c r="D87" s="100" t="s">
        <v>1837</v>
      </c>
      <c r="E87" s="71" t="str">
        <f t="shared" si="1"/>
        <v/>
      </c>
    </row>
    <row r="88" spans="1:5">
      <c r="A88" s="100">
        <v>87</v>
      </c>
      <c r="B88" s="71" t="s">
        <v>231</v>
      </c>
      <c r="C88" s="71" t="s">
        <v>2017</v>
      </c>
      <c r="D88" s="100" t="s">
        <v>2017</v>
      </c>
      <c r="E88" s="71" t="str">
        <f t="shared" si="1"/>
        <v/>
      </c>
    </row>
    <row r="89" spans="1:5">
      <c r="A89" s="100">
        <v>88</v>
      </c>
      <c r="B89" s="71" t="s">
        <v>1111</v>
      </c>
      <c r="C89" s="71" t="s">
        <v>1899</v>
      </c>
      <c r="D89" s="100" t="s">
        <v>1899</v>
      </c>
      <c r="E89" s="71" t="str">
        <f t="shared" si="1"/>
        <v/>
      </c>
    </row>
    <row r="90" spans="1:5">
      <c r="A90" s="100">
        <v>89</v>
      </c>
      <c r="B90" s="71" t="s">
        <v>48</v>
      </c>
      <c r="C90" s="71" t="s">
        <v>1765</v>
      </c>
      <c r="D90" s="100" t="s">
        <v>1765</v>
      </c>
      <c r="E90" s="71" t="str">
        <f t="shared" si="1"/>
        <v/>
      </c>
    </row>
    <row r="91" spans="1:5">
      <c r="A91" s="100">
        <v>90</v>
      </c>
      <c r="B91" s="71" t="s">
        <v>1293</v>
      </c>
      <c r="C91" s="71" t="s">
        <v>1686</v>
      </c>
      <c r="D91" s="100" t="s">
        <v>1686</v>
      </c>
      <c r="E91" s="71" t="str">
        <f t="shared" si="1"/>
        <v/>
      </c>
    </row>
    <row r="92" spans="1:5">
      <c r="A92" s="100">
        <v>91</v>
      </c>
      <c r="B92" s="71" t="s">
        <v>2193</v>
      </c>
      <c r="C92" s="71" t="s">
        <v>2245</v>
      </c>
      <c r="D92" s="100" t="s">
        <v>2245</v>
      </c>
      <c r="E92" s="71" t="str">
        <f t="shared" si="1"/>
        <v/>
      </c>
    </row>
    <row r="93" spans="1:5">
      <c r="A93" s="100">
        <v>92</v>
      </c>
      <c r="B93" s="71" t="s">
        <v>909</v>
      </c>
      <c r="C93" s="71" t="s">
        <v>2001</v>
      </c>
      <c r="D93" s="100" t="s">
        <v>2001</v>
      </c>
      <c r="E93" s="71" t="str">
        <f t="shared" si="1"/>
        <v/>
      </c>
    </row>
    <row r="94" spans="1:5">
      <c r="A94" s="100">
        <v>93</v>
      </c>
      <c r="B94" s="71" t="s">
        <v>600</v>
      </c>
      <c r="C94" s="71" t="s">
        <v>1928</v>
      </c>
      <c r="D94" s="100" t="s">
        <v>1928</v>
      </c>
      <c r="E94" s="71" t="str">
        <f t="shared" si="1"/>
        <v/>
      </c>
    </row>
    <row r="95" spans="1:5">
      <c r="A95" s="100">
        <v>94</v>
      </c>
      <c r="B95" s="71" t="s">
        <v>2067</v>
      </c>
      <c r="C95" s="71" t="s">
        <v>2334</v>
      </c>
      <c r="D95" s="100" t="s">
        <v>2334</v>
      </c>
      <c r="E95" s="71" t="str">
        <f t="shared" si="1"/>
        <v/>
      </c>
    </row>
    <row r="96" spans="1:5">
      <c r="A96" s="100">
        <v>95</v>
      </c>
      <c r="B96" s="71" t="s">
        <v>60</v>
      </c>
      <c r="C96" s="71" t="s">
        <v>1732</v>
      </c>
      <c r="D96" s="100" t="s">
        <v>1732</v>
      </c>
      <c r="E96" s="71" t="str">
        <f t="shared" si="1"/>
        <v/>
      </c>
    </row>
    <row r="97" spans="1:5">
      <c r="A97" s="100">
        <v>96</v>
      </c>
      <c r="B97" s="71" t="s">
        <v>459</v>
      </c>
      <c r="C97" s="71" t="s">
        <v>1797</v>
      </c>
      <c r="D97" s="100" t="s">
        <v>1797</v>
      </c>
      <c r="E97" s="71" t="str">
        <f t="shared" si="1"/>
        <v/>
      </c>
    </row>
    <row r="98" spans="1:5">
      <c r="A98" s="100">
        <v>97</v>
      </c>
      <c r="B98" s="71" t="s">
        <v>406</v>
      </c>
      <c r="C98" s="71" t="s">
        <v>2335</v>
      </c>
      <c r="D98" s="100" t="s">
        <v>2335</v>
      </c>
      <c r="E98" s="71" t="str">
        <f t="shared" si="1"/>
        <v/>
      </c>
    </row>
    <row r="99" spans="1:5">
      <c r="A99" s="100">
        <v>98</v>
      </c>
      <c r="B99" s="71" t="s">
        <v>432</v>
      </c>
      <c r="C99" s="71" t="s">
        <v>1847</v>
      </c>
      <c r="D99" s="100" t="s">
        <v>1847</v>
      </c>
      <c r="E99" s="71" t="str">
        <f t="shared" si="1"/>
        <v/>
      </c>
    </row>
    <row r="100" spans="1:5">
      <c r="A100" s="100">
        <v>99</v>
      </c>
      <c r="B100" s="71" t="s">
        <v>977</v>
      </c>
      <c r="C100" s="71" t="s">
        <v>2365</v>
      </c>
      <c r="D100" s="100" t="s">
        <v>2365</v>
      </c>
      <c r="E100" s="71" t="str">
        <f t="shared" si="1"/>
        <v/>
      </c>
    </row>
    <row r="101" spans="1:5">
      <c r="A101" s="100">
        <v>100</v>
      </c>
      <c r="B101" s="71" t="s">
        <v>548</v>
      </c>
      <c r="C101" s="71" t="s">
        <v>1887</v>
      </c>
      <c r="D101" s="100" t="s">
        <v>1887</v>
      </c>
      <c r="E101" s="71" t="str">
        <f t="shared" si="1"/>
        <v/>
      </c>
    </row>
    <row r="102" spans="1:5">
      <c r="A102" s="100">
        <v>101</v>
      </c>
      <c r="B102" s="71" t="s">
        <v>972</v>
      </c>
      <c r="C102" s="71" t="s">
        <v>1985</v>
      </c>
      <c r="D102" s="100" t="s">
        <v>1985</v>
      </c>
      <c r="E102" s="71" t="str">
        <f t="shared" si="1"/>
        <v/>
      </c>
    </row>
    <row r="103" spans="1:5">
      <c r="A103" s="100">
        <v>102</v>
      </c>
      <c r="B103" s="71" t="s">
        <v>986</v>
      </c>
      <c r="C103" s="71" t="s">
        <v>1936</v>
      </c>
      <c r="D103" s="100" t="s">
        <v>1936</v>
      </c>
      <c r="E103" s="71" t="str">
        <f t="shared" si="1"/>
        <v/>
      </c>
    </row>
    <row r="104" spans="1:5">
      <c r="A104" s="100">
        <v>103</v>
      </c>
      <c r="B104" s="71" t="s">
        <v>791</v>
      </c>
      <c r="C104" s="71" t="s">
        <v>2252</v>
      </c>
      <c r="D104" s="100" t="s">
        <v>2252</v>
      </c>
      <c r="E104" s="71" t="str">
        <f t="shared" si="1"/>
        <v/>
      </c>
    </row>
    <row r="105" spans="1:5">
      <c r="A105" s="100">
        <v>104</v>
      </c>
      <c r="B105" s="71" t="s">
        <v>777</v>
      </c>
      <c r="C105" s="71" t="s">
        <v>2380</v>
      </c>
      <c r="D105" s="100">
        <v>0</v>
      </c>
      <c r="E105" s="71" t="str">
        <f t="shared" si="1"/>
        <v>NEW</v>
      </c>
    </row>
    <row r="106" spans="1:5">
      <c r="A106" s="100">
        <v>105</v>
      </c>
      <c r="B106" s="71" t="s">
        <v>606</v>
      </c>
      <c r="C106" s="71" t="s">
        <v>1713</v>
      </c>
      <c r="D106" s="100" t="s">
        <v>1713</v>
      </c>
      <c r="E106" s="71" t="str">
        <f t="shared" si="1"/>
        <v/>
      </c>
    </row>
    <row r="107" spans="1:5">
      <c r="A107" s="100">
        <v>106</v>
      </c>
      <c r="B107" s="71" t="s">
        <v>145</v>
      </c>
      <c r="C107" s="71" t="s">
        <v>1953</v>
      </c>
      <c r="D107" s="100" t="s">
        <v>1953</v>
      </c>
      <c r="E107" s="71" t="str">
        <f t="shared" si="1"/>
        <v/>
      </c>
    </row>
    <row r="108" spans="1:5">
      <c r="A108" s="100">
        <v>107</v>
      </c>
      <c r="B108" s="71" t="s">
        <v>92</v>
      </c>
      <c r="C108" s="71" t="s">
        <v>1874</v>
      </c>
      <c r="D108" s="100" t="s">
        <v>1874</v>
      </c>
      <c r="E108" s="71" t="str">
        <f t="shared" si="1"/>
        <v/>
      </c>
    </row>
    <row r="109" spans="1:5">
      <c r="A109" s="100">
        <v>108</v>
      </c>
      <c r="B109" s="71" t="s">
        <v>2246</v>
      </c>
      <c r="C109" s="71" t="s">
        <v>2381</v>
      </c>
      <c r="D109" s="100">
        <v>0</v>
      </c>
      <c r="E109" s="71" t="str">
        <f t="shared" si="1"/>
        <v>NEW</v>
      </c>
    </row>
    <row r="110" spans="1:5">
      <c r="A110" s="100">
        <v>109</v>
      </c>
      <c r="B110" s="71" t="s">
        <v>1342</v>
      </c>
      <c r="C110" s="71" t="s">
        <v>2382</v>
      </c>
      <c r="D110" s="100">
        <v>0</v>
      </c>
      <c r="E110" s="71" t="str">
        <f t="shared" si="1"/>
        <v>NEW</v>
      </c>
    </row>
    <row r="111" spans="1:5">
      <c r="A111" s="100">
        <v>110</v>
      </c>
      <c r="B111" s="71" t="s">
        <v>2150</v>
      </c>
      <c r="C111" s="71" t="s">
        <v>2383</v>
      </c>
      <c r="D111" s="100">
        <v>0</v>
      </c>
      <c r="E111" s="71" t="str">
        <f t="shared" si="1"/>
        <v>NEW</v>
      </c>
    </row>
    <row r="112" spans="1:5">
      <c r="A112" s="100">
        <v>111</v>
      </c>
      <c r="B112" s="71" t="s">
        <v>1194</v>
      </c>
      <c r="C112" s="71" t="s">
        <v>1706</v>
      </c>
      <c r="D112" s="100" t="s">
        <v>1706</v>
      </c>
      <c r="E112" s="71" t="str">
        <f t="shared" si="1"/>
        <v/>
      </c>
    </row>
    <row r="113" spans="1:5">
      <c r="A113" s="100">
        <v>112</v>
      </c>
      <c r="B113" s="71" t="s">
        <v>695</v>
      </c>
      <c r="C113" s="71" t="s">
        <v>2336</v>
      </c>
      <c r="D113" s="100" t="s">
        <v>2336</v>
      </c>
      <c r="E113" s="71" t="str">
        <f t="shared" si="1"/>
        <v/>
      </c>
    </row>
    <row r="114" spans="1:5">
      <c r="A114" s="100">
        <v>113</v>
      </c>
      <c r="B114" s="71" t="s">
        <v>392</v>
      </c>
      <c r="C114" s="71" t="s">
        <v>1734</v>
      </c>
      <c r="D114" s="100" t="s">
        <v>1734</v>
      </c>
      <c r="E114" s="71" t="str">
        <f t="shared" si="1"/>
        <v/>
      </c>
    </row>
    <row r="115" spans="1:5">
      <c r="A115" s="100">
        <v>114</v>
      </c>
      <c r="B115" s="71" t="s">
        <v>1162</v>
      </c>
      <c r="C115" s="71" t="s">
        <v>1695</v>
      </c>
      <c r="D115" s="100" t="s">
        <v>1695</v>
      </c>
      <c r="E115" s="71" t="str">
        <f t="shared" si="1"/>
        <v/>
      </c>
    </row>
    <row r="116" spans="1:5">
      <c r="A116" s="100">
        <v>115</v>
      </c>
      <c r="B116" s="71" t="s">
        <v>358</v>
      </c>
      <c r="C116" s="71" t="s">
        <v>1703</v>
      </c>
      <c r="D116" s="100" t="s">
        <v>1703</v>
      </c>
      <c r="E116" s="71" t="str">
        <f t="shared" si="1"/>
        <v/>
      </c>
    </row>
    <row r="117" spans="1:5">
      <c r="A117" s="100">
        <v>116</v>
      </c>
      <c r="B117" s="71" t="s">
        <v>1134</v>
      </c>
      <c r="C117" s="71" t="s">
        <v>2018</v>
      </c>
      <c r="D117" s="100" t="s">
        <v>2018</v>
      </c>
      <c r="E117" s="71" t="str">
        <f t="shared" si="1"/>
        <v/>
      </c>
    </row>
    <row r="118" spans="1:5">
      <c r="A118" s="100">
        <v>117</v>
      </c>
      <c r="B118" s="71" t="s">
        <v>988</v>
      </c>
      <c r="C118" s="71" t="s">
        <v>1879</v>
      </c>
      <c r="D118" s="100" t="s">
        <v>1879</v>
      </c>
      <c r="E118" s="71" t="str">
        <f t="shared" si="1"/>
        <v/>
      </c>
    </row>
    <row r="119" spans="1:5">
      <c r="A119" s="100">
        <v>118</v>
      </c>
      <c r="B119" s="71" t="s">
        <v>622</v>
      </c>
      <c r="C119" s="71" t="s">
        <v>2366</v>
      </c>
      <c r="D119" s="100" t="s">
        <v>2366</v>
      </c>
      <c r="E119" s="71" t="str">
        <f t="shared" si="1"/>
        <v/>
      </c>
    </row>
    <row r="120" spans="1:5">
      <c r="A120" s="100">
        <v>119</v>
      </c>
      <c r="B120" s="71" t="s">
        <v>1390</v>
      </c>
      <c r="C120" s="71" t="s">
        <v>1708</v>
      </c>
      <c r="D120" s="100" t="s">
        <v>1708</v>
      </c>
      <c r="E120" s="71" t="str">
        <f t="shared" si="1"/>
        <v/>
      </c>
    </row>
    <row r="121" spans="1:5">
      <c r="A121" s="100">
        <v>120</v>
      </c>
      <c r="B121" s="71" t="s">
        <v>1122</v>
      </c>
      <c r="C121" s="71" t="s">
        <v>1690</v>
      </c>
      <c r="D121" s="100" t="s">
        <v>1690</v>
      </c>
      <c r="E121" s="71" t="str">
        <f t="shared" si="1"/>
        <v/>
      </c>
    </row>
    <row r="122" spans="1:5">
      <c r="A122" s="100">
        <v>121</v>
      </c>
      <c r="B122" s="71" t="s">
        <v>1397</v>
      </c>
      <c r="C122" s="71" t="s">
        <v>1674</v>
      </c>
      <c r="D122" s="100" t="s">
        <v>1674</v>
      </c>
      <c r="E122" s="71" t="str">
        <f t="shared" si="1"/>
        <v/>
      </c>
    </row>
    <row r="123" spans="1:5">
      <c r="A123" s="100">
        <v>122</v>
      </c>
      <c r="B123" s="71" t="s">
        <v>1</v>
      </c>
      <c r="C123" s="71" t="s">
        <v>2337</v>
      </c>
      <c r="D123" s="100" t="s">
        <v>2337</v>
      </c>
      <c r="E123" s="71" t="str">
        <f t="shared" si="1"/>
        <v/>
      </c>
    </row>
    <row r="124" spans="1:5">
      <c r="A124" s="100">
        <v>123</v>
      </c>
      <c r="B124" s="71" t="s">
        <v>906</v>
      </c>
      <c r="C124" s="71" t="s">
        <v>1721</v>
      </c>
      <c r="D124" s="100" t="s">
        <v>1721</v>
      </c>
      <c r="E124" s="71" t="str">
        <f t="shared" si="1"/>
        <v/>
      </c>
    </row>
    <row r="125" spans="1:5">
      <c r="A125" s="100">
        <v>124</v>
      </c>
      <c r="B125" s="71" t="s">
        <v>602</v>
      </c>
      <c r="C125" s="71" t="s">
        <v>2257</v>
      </c>
      <c r="D125" s="100" t="s">
        <v>2257</v>
      </c>
      <c r="E125" s="71" t="str">
        <f t="shared" si="1"/>
        <v/>
      </c>
    </row>
    <row r="126" spans="1:5">
      <c r="A126" s="100">
        <v>125</v>
      </c>
      <c r="B126" s="71" t="s">
        <v>1253</v>
      </c>
      <c r="C126" s="71" t="s">
        <v>2338</v>
      </c>
      <c r="D126" s="100">
        <v>0</v>
      </c>
      <c r="E126" s="71" t="str">
        <f t="shared" si="1"/>
        <v>NEW</v>
      </c>
    </row>
    <row r="127" spans="1:5">
      <c r="A127" s="100">
        <v>126</v>
      </c>
      <c r="B127" s="71" t="s">
        <v>976</v>
      </c>
      <c r="C127" s="71" t="s">
        <v>2021</v>
      </c>
      <c r="D127" s="100" t="s">
        <v>2021</v>
      </c>
      <c r="E127" s="71" t="str">
        <f t="shared" si="1"/>
        <v/>
      </c>
    </row>
    <row r="128" spans="1:5">
      <c r="A128" s="100">
        <v>127</v>
      </c>
      <c r="B128" s="109" t="s">
        <v>2197</v>
      </c>
      <c r="C128" s="109" t="s">
        <v>2256</v>
      </c>
      <c r="D128" s="100" t="s">
        <v>2256</v>
      </c>
      <c r="E128" s="109" t="str">
        <f t="shared" si="1"/>
        <v/>
      </c>
    </row>
    <row r="129" spans="1:5">
      <c r="A129" s="100">
        <v>128</v>
      </c>
      <c r="B129" s="71" t="s">
        <v>864</v>
      </c>
      <c r="C129" s="71" t="s">
        <v>2186</v>
      </c>
      <c r="D129" s="100" t="s">
        <v>2186</v>
      </c>
      <c r="E129" s="71" t="str">
        <f t="shared" si="1"/>
        <v/>
      </c>
    </row>
    <row r="130" spans="1:5">
      <c r="A130" s="100">
        <v>129</v>
      </c>
      <c r="B130" s="71" t="s">
        <v>701</v>
      </c>
      <c r="C130" s="71" t="s">
        <v>2014</v>
      </c>
      <c r="D130" s="100" t="s">
        <v>2014</v>
      </c>
      <c r="E130" s="71" t="str">
        <f t="shared" ref="E130:E193" si="2">+IF(D130=0,"NEW","")</f>
        <v/>
      </c>
    </row>
    <row r="131" spans="1:5">
      <c r="A131" s="100">
        <v>130</v>
      </c>
      <c r="B131" s="71" t="s">
        <v>629</v>
      </c>
      <c r="C131" s="71" t="s">
        <v>1719</v>
      </c>
      <c r="D131" s="100" t="s">
        <v>1719</v>
      </c>
      <c r="E131" s="71" t="str">
        <f t="shared" si="2"/>
        <v/>
      </c>
    </row>
    <row r="132" spans="1:5">
      <c r="A132" s="100">
        <v>131</v>
      </c>
      <c r="B132" s="71" t="s">
        <v>2059</v>
      </c>
      <c r="C132" s="71" t="s">
        <v>2060</v>
      </c>
      <c r="D132" s="100" t="s">
        <v>2060</v>
      </c>
      <c r="E132" s="71" t="str">
        <f t="shared" si="2"/>
        <v/>
      </c>
    </row>
    <row r="133" spans="1:5">
      <c r="A133" s="100">
        <v>132</v>
      </c>
      <c r="B133" s="71" t="s">
        <v>1427</v>
      </c>
      <c r="C133" s="71" t="s">
        <v>1949</v>
      </c>
      <c r="D133" s="100" t="s">
        <v>1949</v>
      </c>
      <c r="E133" s="71" t="str">
        <f t="shared" si="2"/>
        <v/>
      </c>
    </row>
    <row r="134" spans="1:5">
      <c r="A134" s="100">
        <v>133</v>
      </c>
      <c r="B134" s="71" t="s">
        <v>94</v>
      </c>
      <c r="C134" s="71" t="s">
        <v>1709</v>
      </c>
      <c r="D134" s="100" t="s">
        <v>1709</v>
      </c>
      <c r="E134" s="71" t="str">
        <f t="shared" si="2"/>
        <v/>
      </c>
    </row>
    <row r="135" spans="1:5">
      <c r="A135" s="100">
        <v>134</v>
      </c>
      <c r="B135" s="71" t="s">
        <v>643</v>
      </c>
      <c r="C135" s="71" t="s">
        <v>1938</v>
      </c>
      <c r="D135" s="100" t="s">
        <v>1938</v>
      </c>
      <c r="E135" s="71" t="str">
        <f t="shared" si="2"/>
        <v/>
      </c>
    </row>
    <row r="136" spans="1:5">
      <c r="A136" s="100">
        <v>135</v>
      </c>
      <c r="B136" s="71" t="s">
        <v>304</v>
      </c>
      <c r="C136" s="71" t="s">
        <v>2385</v>
      </c>
      <c r="D136" s="100">
        <v>0</v>
      </c>
      <c r="E136" s="71" t="str">
        <f t="shared" si="2"/>
        <v>NEW</v>
      </c>
    </row>
    <row r="137" spans="1:5">
      <c r="A137" s="100">
        <v>136</v>
      </c>
      <c r="B137" s="71" t="s">
        <v>613</v>
      </c>
      <c r="C137" s="71" t="s">
        <v>1717</v>
      </c>
      <c r="D137" s="100" t="s">
        <v>1717</v>
      </c>
      <c r="E137" s="71" t="str">
        <f t="shared" si="2"/>
        <v/>
      </c>
    </row>
    <row r="138" spans="1:5">
      <c r="A138" s="100">
        <v>137</v>
      </c>
      <c r="B138" s="71" t="s">
        <v>44</v>
      </c>
      <c r="C138" s="71" t="s">
        <v>1924</v>
      </c>
      <c r="D138" s="100" t="s">
        <v>1924</v>
      </c>
      <c r="E138" s="71" t="str">
        <f t="shared" si="2"/>
        <v/>
      </c>
    </row>
    <row r="139" spans="1:5">
      <c r="A139" s="100">
        <v>138</v>
      </c>
      <c r="B139" s="71" t="s">
        <v>944</v>
      </c>
      <c r="C139" s="71" t="s">
        <v>1972</v>
      </c>
      <c r="D139" s="100" t="s">
        <v>1972</v>
      </c>
      <c r="E139" s="71" t="str">
        <f t="shared" si="2"/>
        <v/>
      </c>
    </row>
    <row r="140" spans="1:5">
      <c r="A140" s="100">
        <v>139</v>
      </c>
      <c r="B140" s="71" t="s">
        <v>1089</v>
      </c>
      <c r="C140" s="71" t="s">
        <v>1919</v>
      </c>
      <c r="D140" s="100" t="s">
        <v>1919</v>
      </c>
      <c r="E140" s="71" t="str">
        <f t="shared" si="2"/>
        <v/>
      </c>
    </row>
    <row r="141" spans="1:5">
      <c r="A141" s="100">
        <v>140</v>
      </c>
      <c r="B141" s="71" t="s">
        <v>971</v>
      </c>
      <c r="C141" s="71" t="s">
        <v>1773</v>
      </c>
      <c r="D141" s="100" t="s">
        <v>1773</v>
      </c>
      <c r="E141" s="71" t="str">
        <f t="shared" si="2"/>
        <v/>
      </c>
    </row>
    <row r="142" spans="1:5">
      <c r="A142" s="100">
        <v>141</v>
      </c>
      <c r="B142" s="71" t="s">
        <v>1123</v>
      </c>
      <c r="C142" s="71" t="s">
        <v>2008</v>
      </c>
      <c r="D142" s="100" t="s">
        <v>2008</v>
      </c>
      <c r="E142" s="71" t="str">
        <f t="shared" si="2"/>
        <v/>
      </c>
    </row>
    <row r="143" spans="1:5">
      <c r="A143" s="100">
        <v>142</v>
      </c>
      <c r="B143" s="71" t="s">
        <v>194</v>
      </c>
      <c r="C143" s="71" t="s">
        <v>1704</v>
      </c>
      <c r="D143" s="100" t="s">
        <v>1704</v>
      </c>
      <c r="E143" s="71" t="str">
        <f t="shared" si="2"/>
        <v/>
      </c>
    </row>
    <row r="144" spans="1:5">
      <c r="A144" s="100">
        <v>143</v>
      </c>
      <c r="B144" s="71" t="s">
        <v>980</v>
      </c>
      <c r="C144" s="71" t="s">
        <v>1861</v>
      </c>
      <c r="D144" s="100" t="s">
        <v>1861</v>
      </c>
      <c r="E144" s="71" t="str">
        <f t="shared" si="2"/>
        <v/>
      </c>
    </row>
    <row r="145" spans="1:5">
      <c r="A145" s="100">
        <v>144</v>
      </c>
      <c r="B145" s="71" t="s">
        <v>306</v>
      </c>
      <c r="C145" s="71" t="s">
        <v>2263</v>
      </c>
      <c r="D145" s="100" t="s">
        <v>2263</v>
      </c>
      <c r="E145" s="71" t="str">
        <f t="shared" si="2"/>
        <v/>
      </c>
    </row>
    <row r="146" spans="1:5">
      <c r="A146" s="100">
        <v>145</v>
      </c>
      <c r="B146" s="71" t="s">
        <v>872</v>
      </c>
      <c r="C146" s="71" t="s">
        <v>1966</v>
      </c>
      <c r="D146" s="100" t="s">
        <v>1966</v>
      </c>
      <c r="E146" s="71" t="str">
        <f t="shared" si="2"/>
        <v/>
      </c>
    </row>
    <row r="147" spans="1:5">
      <c r="A147" s="100">
        <v>146</v>
      </c>
      <c r="B147" s="71" t="s">
        <v>1282</v>
      </c>
      <c r="C147" s="71" t="s">
        <v>1975</v>
      </c>
      <c r="D147" s="100" t="s">
        <v>1975</v>
      </c>
      <c r="E147" s="71" t="str">
        <f t="shared" si="2"/>
        <v/>
      </c>
    </row>
    <row r="148" spans="1:5">
      <c r="A148" s="100">
        <v>147</v>
      </c>
      <c r="B148" s="71" t="s">
        <v>562</v>
      </c>
      <c r="C148" s="71" t="s">
        <v>1893</v>
      </c>
      <c r="D148" s="100">
        <v>0</v>
      </c>
      <c r="E148" s="71" t="str">
        <f t="shared" si="2"/>
        <v>NEW</v>
      </c>
    </row>
    <row r="149" spans="1:5">
      <c r="A149" s="100">
        <v>148</v>
      </c>
      <c r="B149" s="71" t="s">
        <v>1040</v>
      </c>
      <c r="C149" s="71" t="s">
        <v>1762</v>
      </c>
      <c r="D149" s="100" t="s">
        <v>1762</v>
      </c>
      <c r="E149" s="71" t="str">
        <f t="shared" si="2"/>
        <v/>
      </c>
    </row>
    <row r="150" spans="1:5">
      <c r="A150" s="100">
        <v>149</v>
      </c>
      <c r="B150" s="71" t="s">
        <v>941</v>
      </c>
      <c r="C150" s="71" t="s">
        <v>1742</v>
      </c>
      <c r="D150" s="100" t="s">
        <v>1742</v>
      </c>
      <c r="E150" s="71" t="str">
        <f t="shared" si="2"/>
        <v/>
      </c>
    </row>
    <row r="151" spans="1:5">
      <c r="A151" s="100">
        <v>150</v>
      </c>
      <c r="B151" s="71" t="s">
        <v>575</v>
      </c>
      <c r="C151" s="71" t="s">
        <v>2262</v>
      </c>
      <c r="D151" s="100" t="s">
        <v>2262</v>
      </c>
      <c r="E151" s="71" t="str">
        <f t="shared" si="2"/>
        <v/>
      </c>
    </row>
    <row r="152" spans="1:5">
      <c r="A152" s="100">
        <v>151</v>
      </c>
      <c r="B152" s="71" t="s">
        <v>80</v>
      </c>
      <c r="C152" s="71" t="s">
        <v>1978</v>
      </c>
      <c r="D152" s="100" t="s">
        <v>1978</v>
      </c>
      <c r="E152" s="71" t="str">
        <f t="shared" si="2"/>
        <v/>
      </c>
    </row>
    <row r="153" spans="1:5">
      <c r="A153" s="100">
        <v>152</v>
      </c>
      <c r="B153" s="71" t="s">
        <v>2304</v>
      </c>
      <c r="C153" s="71" t="s">
        <v>2305</v>
      </c>
      <c r="D153" s="100" t="s">
        <v>2305</v>
      </c>
      <c r="E153" s="71" t="str">
        <f t="shared" si="2"/>
        <v/>
      </c>
    </row>
    <row r="154" spans="1:5">
      <c r="A154" s="100">
        <v>153</v>
      </c>
      <c r="B154" s="71" t="s">
        <v>1108</v>
      </c>
      <c r="C154" s="71" t="s">
        <v>2266</v>
      </c>
      <c r="D154" s="100">
        <v>0</v>
      </c>
      <c r="E154" s="71" t="str">
        <f t="shared" si="2"/>
        <v>NEW</v>
      </c>
    </row>
    <row r="155" spans="1:5">
      <c r="A155" s="100">
        <v>154</v>
      </c>
      <c r="B155" s="71" t="s">
        <v>78</v>
      </c>
      <c r="C155" s="71" t="s">
        <v>1711</v>
      </c>
      <c r="D155" s="100">
        <v>0</v>
      </c>
      <c r="E155" s="71" t="str">
        <f t="shared" si="2"/>
        <v>NEW</v>
      </c>
    </row>
    <row r="156" spans="1:5">
      <c r="A156" s="100">
        <v>155</v>
      </c>
      <c r="B156" s="71" t="s">
        <v>1503</v>
      </c>
      <c r="C156" s="71" t="s">
        <v>1766</v>
      </c>
      <c r="D156" s="100">
        <v>0</v>
      </c>
      <c r="E156" s="71" t="str">
        <f t="shared" si="2"/>
        <v>NEW</v>
      </c>
    </row>
    <row r="157" spans="1:5">
      <c r="A157" s="100">
        <v>156</v>
      </c>
      <c r="B157" s="71" t="s">
        <v>1309</v>
      </c>
      <c r="C157" s="71" t="s">
        <v>1693</v>
      </c>
      <c r="D157" s="100" t="s">
        <v>1693</v>
      </c>
      <c r="E157" s="71" t="str">
        <f t="shared" si="2"/>
        <v/>
      </c>
    </row>
    <row r="158" spans="1:5">
      <c r="A158" s="100">
        <v>157</v>
      </c>
      <c r="B158" s="71" t="s">
        <v>535</v>
      </c>
      <c r="C158" s="71" t="s">
        <v>1710</v>
      </c>
      <c r="D158" s="100" t="s">
        <v>1710</v>
      </c>
      <c r="E158" s="71" t="str">
        <f t="shared" si="2"/>
        <v/>
      </c>
    </row>
    <row r="159" spans="1:5">
      <c r="A159" s="100">
        <v>158</v>
      </c>
      <c r="B159" s="71" t="s">
        <v>1175</v>
      </c>
      <c r="C159" s="71" t="s">
        <v>1750</v>
      </c>
      <c r="D159" s="100" t="s">
        <v>1750</v>
      </c>
      <c r="E159" s="71" t="str">
        <f t="shared" si="2"/>
        <v/>
      </c>
    </row>
    <row r="160" spans="1:5">
      <c r="A160" s="100">
        <v>159</v>
      </c>
      <c r="B160" s="71" t="s">
        <v>1312</v>
      </c>
      <c r="C160" s="71" t="s">
        <v>1974</v>
      </c>
      <c r="D160" s="100" t="s">
        <v>1974</v>
      </c>
      <c r="E160" s="71" t="str">
        <f t="shared" si="2"/>
        <v/>
      </c>
    </row>
    <row r="161" spans="1:5">
      <c r="A161" s="100">
        <v>160</v>
      </c>
      <c r="B161" s="71" t="s">
        <v>1251</v>
      </c>
      <c r="C161" s="71" t="s">
        <v>1733</v>
      </c>
      <c r="D161" s="100" t="s">
        <v>1733</v>
      </c>
      <c r="E161" s="71" t="str">
        <f t="shared" si="2"/>
        <v/>
      </c>
    </row>
    <row r="162" spans="1:5">
      <c r="A162" s="100">
        <v>161</v>
      </c>
      <c r="B162" s="71" t="s">
        <v>922</v>
      </c>
      <c r="C162" s="71" t="s">
        <v>1921</v>
      </c>
      <c r="D162" s="100" t="s">
        <v>1921</v>
      </c>
      <c r="E162" s="71" t="str">
        <f t="shared" si="2"/>
        <v/>
      </c>
    </row>
    <row r="163" spans="1:5">
      <c r="A163" s="100">
        <v>162</v>
      </c>
      <c r="B163" s="71" t="s">
        <v>197</v>
      </c>
      <c r="C163" s="71" t="s">
        <v>1696</v>
      </c>
      <c r="D163" s="100" t="s">
        <v>1696</v>
      </c>
      <c r="E163" s="71" t="str">
        <f t="shared" si="2"/>
        <v/>
      </c>
    </row>
    <row r="164" spans="1:5">
      <c r="A164" s="100">
        <v>163</v>
      </c>
      <c r="B164" s="71" t="s">
        <v>729</v>
      </c>
      <c r="C164" s="71" t="s">
        <v>1799</v>
      </c>
      <c r="D164" s="100" t="s">
        <v>1799</v>
      </c>
      <c r="E164" s="71" t="str">
        <f t="shared" si="2"/>
        <v/>
      </c>
    </row>
    <row r="165" spans="1:5">
      <c r="A165" s="100">
        <v>164</v>
      </c>
      <c r="B165" s="71" t="s">
        <v>693</v>
      </c>
      <c r="C165" s="71" t="s">
        <v>1875</v>
      </c>
      <c r="D165" s="100" t="s">
        <v>1875</v>
      </c>
      <c r="E165" s="71" t="str">
        <f t="shared" si="2"/>
        <v/>
      </c>
    </row>
    <row r="166" spans="1:5">
      <c r="A166" s="100">
        <v>165</v>
      </c>
      <c r="B166" s="71" t="s">
        <v>561</v>
      </c>
      <c r="C166" s="71" t="s">
        <v>1718</v>
      </c>
      <c r="D166" s="100" t="s">
        <v>1718</v>
      </c>
      <c r="E166" s="71" t="str">
        <f t="shared" si="2"/>
        <v/>
      </c>
    </row>
    <row r="167" spans="1:5">
      <c r="A167" s="100">
        <v>166</v>
      </c>
      <c r="B167" s="71" t="s">
        <v>72</v>
      </c>
      <c r="C167" s="71" t="s">
        <v>1663</v>
      </c>
      <c r="D167" s="100" t="s">
        <v>1663</v>
      </c>
      <c r="E167" s="71" t="str">
        <f t="shared" si="2"/>
        <v/>
      </c>
    </row>
    <row r="168" spans="1:5">
      <c r="A168" s="100">
        <v>167</v>
      </c>
      <c r="B168" s="71" t="s">
        <v>584</v>
      </c>
      <c r="C168" s="71" t="s">
        <v>1909</v>
      </c>
      <c r="D168" s="100" t="s">
        <v>1909</v>
      </c>
      <c r="E168" s="71" t="str">
        <f t="shared" si="2"/>
        <v/>
      </c>
    </row>
    <row r="169" spans="1:5">
      <c r="A169" s="100">
        <v>168</v>
      </c>
      <c r="B169" s="71" t="s">
        <v>371</v>
      </c>
      <c r="C169" s="71" t="s">
        <v>1669</v>
      </c>
      <c r="D169" s="100" t="s">
        <v>1669</v>
      </c>
      <c r="E169" s="71" t="str">
        <f t="shared" si="2"/>
        <v/>
      </c>
    </row>
    <row r="170" spans="1:5">
      <c r="A170" s="100">
        <v>169</v>
      </c>
      <c r="B170" s="71" t="s">
        <v>2089</v>
      </c>
      <c r="C170" s="71" t="s">
        <v>2090</v>
      </c>
      <c r="D170" s="100" t="s">
        <v>2090</v>
      </c>
      <c r="E170" s="71" t="str">
        <f t="shared" si="2"/>
        <v/>
      </c>
    </row>
    <row r="171" spans="1:5">
      <c r="A171" s="100">
        <v>170</v>
      </c>
      <c r="B171" s="71" t="s">
        <v>532</v>
      </c>
      <c r="C171" s="71" t="s">
        <v>1739</v>
      </c>
      <c r="D171" s="100" t="s">
        <v>1739</v>
      </c>
      <c r="E171" s="71" t="str">
        <f t="shared" si="2"/>
        <v/>
      </c>
    </row>
    <row r="172" spans="1:5">
      <c r="A172" s="100">
        <v>171</v>
      </c>
      <c r="B172" s="71" t="s">
        <v>2133</v>
      </c>
      <c r="C172" s="71" t="s">
        <v>2134</v>
      </c>
      <c r="D172" s="100" t="s">
        <v>2134</v>
      </c>
      <c r="E172" s="71" t="str">
        <f t="shared" si="2"/>
        <v/>
      </c>
    </row>
    <row r="173" spans="1:5">
      <c r="A173" s="100">
        <v>172</v>
      </c>
      <c r="B173" s="71" t="s">
        <v>821</v>
      </c>
      <c r="C173" s="71" t="s">
        <v>1961</v>
      </c>
      <c r="D173" s="100" t="s">
        <v>1961</v>
      </c>
      <c r="E173" s="71" t="str">
        <f t="shared" si="2"/>
        <v/>
      </c>
    </row>
    <row r="174" spans="1:5">
      <c r="A174" s="100">
        <v>173</v>
      </c>
      <c r="B174" s="71" t="s">
        <v>1074</v>
      </c>
      <c r="C174" s="71" t="s">
        <v>2396</v>
      </c>
      <c r="D174" s="100">
        <v>0</v>
      </c>
      <c r="E174" s="71" t="str">
        <f t="shared" si="2"/>
        <v>NEW</v>
      </c>
    </row>
    <row r="175" spans="1:5">
      <c r="A175" s="100">
        <v>174</v>
      </c>
      <c r="B175" s="71" t="s">
        <v>571</v>
      </c>
      <c r="C175" s="71" t="s">
        <v>1667</v>
      </c>
      <c r="D175" s="100" t="s">
        <v>1667</v>
      </c>
      <c r="E175" s="71" t="str">
        <f t="shared" si="2"/>
        <v/>
      </c>
    </row>
    <row r="176" spans="1:5">
      <c r="A176" s="100">
        <v>175</v>
      </c>
      <c r="B176" s="71" t="s">
        <v>370</v>
      </c>
      <c r="C176" s="71" t="s">
        <v>1715</v>
      </c>
      <c r="D176" s="100" t="s">
        <v>1715</v>
      </c>
      <c r="E176" s="71" t="str">
        <f t="shared" si="2"/>
        <v/>
      </c>
    </row>
    <row r="177" spans="1:5">
      <c r="A177" s="100">
        <v>176</v>
      </c>
      <c r="B177" s="71" t="s">
        <v>1149</v>
      </c>
      <c r="C177" s="71" t="s">
        <v>1720</v>
      </c>
      <c r="D177" s="100" t="s">
        <v>1720</v>
      </c>
      <c r="E177" s="71" t="str">
        <f t="shared" si="2"/>
        <v/>
      </c>
    </row>
    <row r="178" spans="1:5">
      <c r="A178" s="100">
        <v>177</v>
      </c>
      <c r="B178" s="71" t="s">
        <v>546</v>
      </c>
      <c r="C178" s="71" t="s">
        <v>1970</v>
      </c>
      <c r="D178" s="100" t="s">
        <v>1970</v>
      </c>
      <c r="E178" s="71" t="str">
        <f t="shared" si="2"/>
        <v/>
      </c>
    </row>
    <row r="179" spans="1:5">
      <c r="A179" s="100">
        <v>178</v>
      </c>
      <c r="B179" s="71" t="s">
        <v>308</v>
      </c>
      <c r="C179" s="71" t="s">
        <v>1707</v>
      </c>
      <c r="D179" s="100" t="s">
        <v>1707</v>
      </c>
      <c r="E179" s="71" t="str">
        <f t="shared" si="2"/>
        <v/>
      </c>
    </row>
    <row r="180" spans="1:5">
      <c r="A180" s="100">
        <v>179</v>
      </c>
      <c r="B180" s="71" t="s">
        <v>749</v>
      </c>
      <c r="C180" s="71" t="s">
        <v>2339</v>
      </c>
      <c r="D180" s="100" t="s">
        <v>2339</v>
      </c>
      <c r="E180" s="71" t="str">
        <f t="shared" si="2"/>
        <v/>
      </c>
    </row>
    <row r="181" spans="1:5">
      <c r="A181" s="100">
        <v>180</v>
      </c>
      <c r="B181" s="71" t="s">
        <v>1102</v>
      </c>
      <c r="C181" s="71" t="s">
        <v>1881</v>
      </c>
      <c r="D181" s="100" t="s">
        <v>1881</v>
      </c>
      <c r="E181" s="71" t="str">
        <f t="shared" si="2"/>
        <v/>
      </c>
    </row>
    <row r="182" spans="1:5">
      <c r="A182" s="100">
        <v>181</v>
      </c>
      <c r="B182" s="71" t="s">
        <v>576</v>
      </c>
      <c r="C182" s="71" t="s">
        <v>1990</v>
      </c>
      <c r="D182" s="100">
        <v>0</v>
      </c>
      <c r="E182" s="71" t="str">
        <f t="shared" si="2"/>
        <v>NEW</v>
      </c>
    </row>
    <row r="183" spans="1:5">
      <c r="A183" s="100">
        <v>182</v>
      </c>
      <c r="B183" s="71" t="s">
        <v>177</v>
      </c>
      <c r="C183" s="71" t="s">
        <v>1901</v>
      </c>
      <c r="D183" s="100" t="s">
        <v>1901</v>
      </c>
      <c r="E183" s="71" t="str">
        <f t="shared" si="2"/>
        <v/>
      </c>
    </row>
    <row r="184" spans="1:5">
      <c r="A184" s="100">
        <v>183</v>
      </c>
      <c r="B184" s="71" t="s">
        <v>884</v>
      </c>
      <c r="C184" s="71" t="s">
        <v>2368</v>
      </c>
      <c r="D184" s="100" t="s">
        <v>2368</v>
      </c>
      <c r="E184" s="71" t="str">
        <f t="shared" si="2"/>
        <v/>
      </c>
    </row>
    <row r="185" spans="1:5">
      <c r="A185" s="100">
        <v>184</v>
      </c>
      <c r="B185" s="71" t="s">
        <v>539</v>
      </c>
      <c r="C185" s="71" t="s">
        <v>1804</v>
      </c>
      <c r="D185" s="100" t="s">
        <v>1804</v>
      </c>
      <c r="E185" s="71" t="str">
        <f t="shared" si="2"/>
        <v/>
      </c>
    </row>
    <row r="186" spans="1:5">
      <c r="A186" s="100">
        <v>185</v>
      </c>
      <c r="B186" s="71" t="s">
        <v>419</v>
      </c>
      <c r="C186" s="71" t="s">
        <v>1736</v>
      </c>
      <c r="D186" s="100" t="s">
        <v>1736</v>
      </c>
      <c r="E186" s="71" t="str">
        <f t="shared" si="2"/>
        <v/>
      </c>
    </row>
    <row r="187" spans="1:5">
      <c r="A187" s="100">
        <v>186</v>
      </c>
      <c r="B187" s="71" t="s">
        <v>204</v>
      </c>
      <c r="C187" s="71" t="s">
        <v>1737</v>
      </c>
      <c r="D187" s="100" t="s">
        <v>1737</v>
      </c>
      <c r="E187" s="71" t="str">
        <f t="shared" si="2"/>
        <v/>
      </c>
    </row>
    <row r="188" spans="1:5">
      <c r="A188" s="100">
        <v>187</v>
      </c>
      <c r="B188" s="71" t="s">
        <v>696</v>
      </c>
      <c r="C188" s="71" t="s">
        <v>2013</v>
      </c>
      <c r="D188" s="100" t="s">
        <v>2013</v>
      </c>
      <c r="E188" s="71" t="str">
        <f t="shared" si="2"/>
        <v/>
      </c>
    </row>
    <row r="189" spans="1:5">
      <c r="A189" s="100">
        <v>188</v>
      </c>
      <c r="B189" s="71" t="s">
        <v>1454</v>
      </c>
      <c r="C189" s="71" t="s">
        <v>2340</v>
      </c>
      <c r="D189" s="100" t="s">
        <v>2340</v>
      </c>
      <c r="E189" s="71" t="str">
        <f t="shared" si="2"/>
        <v/>
      </c>
    </row>
    <row r="190" spans="1:5">
      <c r="A190" s="100">
        <v>189</v>
      </c>
      <c r="B190" s="71" t="s">
        <v>1060</v>
      </c>
      <c r="C190" s="71" t="s">
        <v>1727</v>
      </c>
      <c r="D190" s="100" t="s">
        <v>1727</v>
      </c>
      <c r="E190" s="71" t="str">
        <f t="shared" si="2"/>
        <v/>
      </c>
    </row>
    <row r="191" spans="1:5">
      <c r="A191" s="100">
        <v>190</v>
      </c>
      <c r="B191" s="71" t="s">
        <v>511</v>
      </c>
      <c r="C191" s="71" t="s">
        <v>1971</v>
      </c>
      <c r="D191" s="100">
        <v>0</v>
      </c>
      <c r="E191" s="71" t="str">
        <f t="shared" si="2"/>
        <v>NEW</v>
      </c>
    </row>
    <row r="192" spans="1:5">
      <c r="A192" s="100">
        <v>191</v>
      </c>
      <c r="B192" s="71" t="s">
        <v>136</v>
      </c>
      <c r="C192" s="71" t="s">
        <v>1948</v>
      </c>
      <c r="D192" s="100" t="s">
        <v>1948</v>
      </c>
      <c r="E192" s="71" t="str">
        <f t="shared" si="2"/>
        <v/>
      </c>
    </row>
    <row r="193" spans="1:5">
      <c r="A193" s="100">
        <v>192</v>
      </c>
      <c r="B193" s="71" t="s">
        <v>654</v>
      </c>
      <c r="C193" s="71" t="s">
        <v>1646</v>
      </c>
      <c r="D193" s="100" t="s">
        <v>1646</v>
      </c>
      <c r="E193" s="71" t="str">
        <f t="shared" si="2"/>
        <v/>
      </c>
    </row>
    <row r="194" spans="1:5">
      <c r="A194" s="100">
        <v>193</v>
      </c>
      <c r="B194" s="71" t="s">
        <v>288</v>
      </c>
      <c r="C194" s="71" t="s">
        <v>1700</v>
      </c>
      <c r="D194" s="100" t="s">
        <v>1700</v>
      </c>
      <c r="E194" s="71" t="str">
        <f t="shared" ref="E194:E257" si="3">+IF(D194=0,"NEW","")</f>
        <v/>
      </c>
    </row>
    <row r="195" spans="1:5">
      <c r="A195" s="100">
        <v>194</v>
      </c>
      <c r="B195" s="71" t="s">
        <v>1193</v>
      </c>
      <c r="C195" s="71" t="s">
        <v>1925</v>
      </c>
      <c r="D195" s="100" t="s">
        <v>1925</v>
      </c>
      <c r="E195" s="71" t="str">
        <f t="shared" si="3"/>
        <v/>
      </c>
    </row>
    <row r="196" spans="1:5">
      <c r="A196" s="100">
        <v>195</v>
      </c>
      <c r="B196" s="71" t="s">
        <v>1115</v>
      </c>
      <c r="C196" s="71" t="s">
        <v>1954</v>
      </c>
      <c r="D196" s="100" t="s">
        <v>1954</v>
      </c>
      <c r="E196" s="71" t="str">
        <f t="shared" si="3"/>
        <v/>
      </c>
    </row>
    <row r="197" spans="1:5">
      <c r="A197" s="100">
        <v>196</v>
      </c>
      <c r="B197" s="71" t="s">
        <v>970</v>
      </c>
      <c r="C197" s="71" t="s">
        <v>1943</v>
      </c>
      <c r="D197" s="100" t="s">
        <v>1943</v>
      </c>
      <c r="E197" s="71" t="str">
        <f t="shared" si="3"/>
        <v/>
      </c>
    </row>
    <row r="198" spans="1:5">
      <c r="A198" s="100">
        <v>197</v>
      </c>
      <c r="B198" s="71" t="s">
        <v>1320</v>
      </c>
      <c r="C198" s="71" t="s">
        <v>2387</v>
      </c>
      <c r="D198" s="100">
        <v>0</v>
      </c>
      <c r="E198" s="71" t="str">
        <f t="shared" si="3"/>
        <v>NEW</v>
      </c>
    </row>
    <row r="199" spans="1:5">
      <c r="A199" s="100">
        <v>198</v>
      </c>
      <c r="B199" s="71" t="s">
        <v>714</v>
      </c>
      <c r="C199" s="71" t="s">
        <v>1724</v>
      </c>
      <c r="D199" s="100" t="s">
        <v>1724</v>
      </c>
      <c r="E199" s="71" t="str">
        <f t="shared" si="3"/>
        <v/>
      </c>
    </row>
    <row r="200" spans="1:5">
      <c r="A200" s="100">
        <v>199</v>
      </c>
      <c r="B200" s="71" t="s">
        <v>1130</v>
      </c>
      <c r="C200" s="71" t="s">
        <v>1958</v>
      </c>
      <c r="D200" s="100" t="s">
        <v>1958</v>
      </c>
      <c r="E200" s="71" t="str">
        <f t="shared" si="3"/>
        <v/>
      </c>
    </row>
    <row r="201" spans="1:5">
      <c r="A201" s="100">
        <v>200</v>
      </c>
      <c r="B201" s="71" t="s">
        <v>1126</v>
      </c>
      <c r="C201" s="71" t="s">
        <v>1725</v>
      </c>
      <c r="D201" s="100" t="s">
        <v>1725</v>
      </c>
      <c r="E201" s="71" t="str">
        <f t="shared" si="3"/>
        <v/>
      </c>
    </row>
    <row r="202" spans="1:5">
      <c r="A202" s="100">
        <v>201</v>
      </c>
      <c r="B202" s="71" t="s">
        <v>877</v>
      </c>
      <c r="C202" s="71" t="s">
        <v>1672</v>
      </c>
      <c r="D202" s="100" t="s">
        <v>1672</v>
      </c>
      <c r="E202" s="71" t="str">
        <f t="shared" si="3"/>
        <v/>
      </c>
    </row>
    <row r="203" spans="1:5">
      <c r="A203" s="100">
        <v>202</v>
      </c>
      <c r="B203" s="71" t="s">
        <v>435</v>
      </c>
      <c r="C203" s="71" t="s">
        <v>2012</v>
      </c>
      <c r="D203" s="100" t="s">
        <v>2012</v>
      </c>
      <c r="E203" s="71" t="str">
        <f t="shared" si="3"/>
        <v/>
      </c>
    </row>
    <row r="204" spans="1:5">
      <c r="A204" s="100">
        <v>203</v>
      </c>
      <c r="B204" s="71" t="s">
        <v>192</v>
      </c>
      <c r="C204" s="71" t="s">
        <v>1772</v>
      </c>
      <c r="D204" s="100">
        <v>0</v>
      </c>
      <c r="E204" s="71" t="str">
        <f t="shared" si="3"/>
        <v>NEW</v>
      </c>
    </row>
    <row r="205" spans="1:5">
      <c r="A205" s="100">
        <v>204</v>
      </c>
      <c r="B205" s="71" t="s">
        <v>314</v>
      </c>
      <c r="C205" s="71" t="s">
        <v>2271</v>
      </c>
      <c r="D205" s="100" t="s">
        <v>2271</v>
      </c>
      <c r="E205" s="71" t="str">
        <f t="shared" si="3"/>
        <v/>
      </c>
    </row>
    <row r="206" spans="1:5">
      <c r="A206" s="100">
        <v>205</v>
      </c>
      <c r="B206" s="71" t="s">
        <v>835</v>
      </c>
      <c r="C206" s="71" t="s">
        <v>2007</v>
      </c>
      <c r="D206" s="100" t="s">
        <v>2007</v>
      </c>
      <c r="E206" s="71" t="str">
        <f t="shared" si="3"/>
        <v/>
      </c>
    </row>
    <row r="207" spans="1:5">
      <c r="A207" s="100">
        <v>206</v>
      </c>
      <c r="B207" s="71" t="s">
        <v>1438</v>
      </c>
      <c r="C207" s="71" t="s">
        <v>2276</v>
      </c>
      <c r="D207" s="100">
        <v>0</v>
      </c>
      <c r="E207" s="71" t="str">
        <f t="shared" si="3"/>
        <v>NEW</v>
      </c>
    </row>
    <row r="208" spans="1:5">
      <c r="A208" s="100">
        <v>207</v>
      </c>
      <c r="B208" s="71" t="s">
        <v>2196</v>
      </c>
      <c r="C208" s="71" t="s">
        <v>2269</v>
      </c>
      <c r="D208" s="100" t="s">
        <v>2269</v>
      </c>
      <c r="E208" s="71" t="str">
        <f t="shared" si="3"/>
        <v/>
      </c>
    </row>
    <row r="209" spans="1:5">
      <c r="A209" s="100">
        <v>208</v>
      </c>
      <c r="B209" s="71" t="s">
        <v>901</v>
      </c>
      <c r="C209" s="71" t="s">
        <v>1678</v>
      </c>
      <c r="D209" s="100" t="s">
        <v>1678</v>
      </c>
      <c r="E209" s="71" t="str">
        <f t="shared" si="3"/>
        <v/>
      </c>
    </row>
    <row r="210" spans="1:5">
      <c r="A210" s="100">
        <v>209</v>
      </c>
      <c r="B210" s="71" t="s">
        <v>681</v>
      </c>
      <c r="C210" s="71" t="s">
        <v>1673</v>
      </c>
      <c r="D210" s="100" t="s">
        <v>1673</v>
      </c>
      <c r="E210" s="71" t="str">
        <f t="shared" si="3"/>
        <v/>
      </c>
    </row>
    <row r="211" spans="1:5">
      <c r="A211" s="100">
        <v>210</v>
      </c>
      <c r="B211" s="71" t="s">
        <v>1313</v>
      </c>
      <c r="C211" s="71" t="s">
        <v>1774</v>
      </c>
      <c r="D211" s="100">
        <v>0</v>
      </c>
      <c r="E211" s="71" t="str">
        <f t="shared" si="3"/>
        <v>NEW</v>
      </c>
    </row>
    <row r="212" spans="1:5">
      <c r="A212" s="100">
        <v>211</v>
      </c>
      <c r="B212" s="71" t="s">
        <v>543</v>
      </c>
      <c r="C212" s="71" t="s">
        <v>1984</v>
      </c>
      <c r="D212" s="100" t="s">
        <v>1984</v>
      </c>
      <c r="E212" s="71" t="str">
        <f t="shared" si="3"/>
        <v/>
      </c>
    </row>
    <row r="213" spans="1:5">
      <c r="A213" s="100">
        <v>212</v>
      </c>
      <c r="B213" s="71" t="s">
        <v>375</v>
      </c>
      <c r="C213" s="71" t="s">
        <v>1712</v>
      </c>
      <c r="D213" s="100" t="s">
        <v>1712</v>
      </c>
      <c r="E213" s="71" t="str">
        <f t="shared" si="3"/>
        <v/>
      </c>
    </row>
    <row r="214" spans="1:5">
      <c r="A214" s="100">
        <v>213</v>
      </c>
      <c r="B214" s="71" t="s">
        <v>846</v>
      </c>
      <c r="C214" s="71" t="s">
        <v>1701</v>
      </c>
      <c r="D214" s="100">
        <v>0</v>
      </c>
      <c r="E214" s="71" t="str">
        <f t="shared" si="3"/>
        <v>NEW</v>
      </c>
    </row>
    <row r="215" spans="1:5">
      <c r="A215" s="100">
        <v>214</v>
      </c>
      <c r="B215" s="71" t="s">
        <v>708</v>
      </c>
      <c r="C215" s="71" t="s">
        <v>1989</v>
      </c>
      <c r="D215" s="100" t="s">
        <v>1989</v>
      </c>
      <c r="E215" s="71" t="str">
        <f t="shared" si="3"/>
        <v/>
      </c>
    </row>
    <row r="216" spans="1:5">
      <c r="A216" s="100">
        <v>215</v>
      </c>
      <c r="B216" s="71" t="s">
        <v>668</v>
      </c>
      <c r="C216" s="71" t="s">
        <v>2185</v>
      </c>
      <c r="D216" s="100" t="s">
        <v>2185</v>
      </c>
      <c r="E216" s="71" t="str">
        <f t="shared" si="3"/>
        <v/>
      </c>
    </row>
    <row r="217" spans="1:5">
      <c r="A217" s="100">
        <v>216</v>
      </c>
      <c r="B217" s="71" t="s">
        <v>1043</v>
      </c>
      <c r="C217" s="71" t="s">
        <v>1959</v>
      </c>
      <c r="D217" s="100" t="s">
        <v>1959</v>
      </c>
      <c r="E217" s="71" t="str">
        <f t="shared" si="3"/>
        <v/>
      </c>
    </row>
    <row r="218" spans="1:5">
      <c r="A218" s="100">
        <v>217</v>
      </c>
      <c r="B218" s="71" t="s">
        <v>512</v>
      </c>
      <c r="C218" s="71" t="s">
        <v>1723</v>
      </c>
      <c r="D218" s="100" t="s">
        <v>1723</v>
      </c>
      <c r="E218" s="71" t="str">
        <f t="shared" si="3"/>
        <v/>
      </c>
    </row>
    <row r="219" spans="1:5">
      <c r="A219" s="100">
        <v>218</v>
      </c>
      <c r="B219" s="71" t="s">
        <v>2194</v>
      </c>
      <c r="C219" s="71" t="s">
        <v>2270</v>
      </c>
      <c r="D219" s="100">
        <v>0</v>
      </c>
      <c r="E219" s="71" t="str">
        <f t="shared" si="3"/>
        <v>NEW</v>
      </c>
    </row>
    <row r="220" spans="1:5">
      <c r="A220" s="100">
        <v>219</v>
      </c>
      <c r="B220" s="71" t="s">
        <v>1220</v>
      </c>
      <c r="C220" s="71" t="s">
        <v>1741</v>
      </c>
      <c r="D220" s="100" t="s">
        <v>1741</v>
      </c>
      <c r="E220" s="71" t="str">
        <f t="shared" si="3"/>
        <v/>
      </c>
    </row>
    <row r="221" spans="1:5">
      <c r="A221" s="100">
        <v>220</v>
      </c>
      <c r="B221" s="71" t="s">
        <v>810</v>
      </c>
      <c r="C221" s="71" t="s">
        <v>1988</v>
      </c>
      <c r="D221" s="100" t="s">
        <v>1988</v>
      </c>
      <c r="E221" s="71" t="str">
        <f t="shared" si="3"/>
        <v/>
      </c>
    </row>
    <row r="222" spans="1:5">
      <c r="A222" s="100">
        <v>221</v>
      </c>
      <c r="B222" s="71" t="s">
        <v>1355</v>
      </c>
      <c r="C222" s="71" t="s">
        <v>1902</v>
      </c>
      <c r="D222" s="100" t="s">
        <v>1902</v>
      </c>
      <c r="E222" s="71" t="str">
        <f t="shared" si="3"/>
        <v/>
      </c>
    </row>
    <row r="223" spans="1:5">
      <c r="A223" s="100">
        <v>222</v>
      </c>
      <c r="B223" s="71" t="s">
        <v>1038</v>
      </c>
      <c r="C223" s="71" t="s">
        <v>1973</v>
      </c>
      <c r="D223" s="100" t="s">
        <v>1973</v>
      </c>
      <c r="E223" s="71" t="str">
        <f t="shared" si="3"/>
        <v/>
      </c>
    </row>
    <row r="224" spans="1:5">
      <c r="A224" s="100">
        <v>223</v>
      </c>
      <c r="B224" s="71" t="s">
        <v>1188</v>
      </c>
      <c r="C224" s="71" t="s">
        <v>2341</v>
      </c>
      <c r="D224" s="100" t="s">
        <v>2341</v>
      </c>
      <c r="E224" s="71" t="str">
        <f t="shared" si="3"/>
        <v/>
      </c>
    </row>
    <row r="225" spans="1:5">
      <c r="A225" s="100">
        <v>224</v>
      </c>
      <c r="B225" s="71" t="s">
        <v>1292</v>
      </c>
      <c r="C225" s="71" t="s">
        <v>1987</v>
      </c>
      <c r="D225" s="100" t="s">
        <v>1987</v>
      </c>
      <c r="E225" s="71" t="str">
        <f t="shared" si="3"/>
        <v/>
      </c>
    </row>
    <row r="226" spans="1:5">
      <c r="A226" s="100">
        <v>225</v>
      </c>
      <c r="B226" s="71" t="s">
        <v>489</v>
      </c>
      <c r="C226" s="71" t="s">
        <v>2348</v>
      </c>
      <c r="D226" s="100" t="s">
        <v>2348</v>
      </c>
      <c r="E226" s="71" t="str">
        <f t="shared" si="3"/>
        <v/>
      </c>
    </row>
    <row r="227" spans="1:5">
      <c r="A227" s="100">
        <v>226</v>
      </c>
      <c r="B227" s="71" t="s">
        <v>2075</v>
      </c>
      <c r="C227" s="71" t="s">
        <v>2388</v>
      </c>
      <c r="D227" s="100">
        <v>0</v>
      </c>
      <c r="E227" s="71" t="str">
        <f t="shared" si="3"/>
        <v>NEW</v>
      </c>
    </row>
    <row r="228" spans="1:5">
      <c r="A228" s="100">
        <v>227</v>
      </c>
      <c r="B228" s="71" t="s">
        <v>550</v>
      </c>
      <c r="C228" s="71" t="s">
        <v>1770</v>
      </c>
      <c r="D228" s="100" t="s">
        <v>1770</v>
      </c>
      <c r="E228" s="71" t="str">
        <f t="shared" si="3"/>
        <v/>
      </c>
    </row>
    <row r="229" spans="1:5">
      <c r="A229" s="100">
        <v>228</v>
      </c>
      <c r="B229" s="71" t="s">
        <v>51</v>
      </c>
      <c r="C229" s="71" t="s">
        <v>1957</v>
      </c>
      <c r="D229" s="100" t="s">
        <v>1957</v>
      </c>
      <c r="E229" s="71" t="str">
        <f t="shared" si="3"/>
        <v/>
      </c>
    </row>
    <row r="230" spans="1:5">
      <c r="A230" s="100">
        <v>229</v>
      </c>
      <c r="B230" s="71" t="s">
        <v>871</v>
      </c>
      <c r="C230" s="71" t="s">
        <v>1960</v>
      </c>
      <c r="D230" s="100" t="s">
        <v>1960</v>
      </c>
      <c r="E230" s="71" t="str">
        <f t="shared" si="3"/>
        <v/>
      </c>
    </row>
    <row r="231" spans="1:5">
      <c r="A231" s="100">
        <v>230</v>
      </c>
      <c r="B231" s="71" t="s">
        <v>645</v>
      </c>
      <c r="C231" s="71" t="s">
        <v>1664</v>
      </c>
      <c r="D231" s="100" t="s">
        <v>1664</v>
      </c>
      <c r="E231" s="71" t="str">
        <f t="shared" si="3"/>
        <v/>
      </c>
    </row>
    <row r="232" spans="1:5">
      <c r="A232" s="100">
        <v>231</v>
      </c>
      <c r="B232" s="71" t="s">
        <v>957</v>
      </c>
      <c r="C232" s="71" t="s">
        <v>2011</v>
      </c>
      <c r="D232" s="100" t="s">
        <v>2011</v>
      </c>
      <c r="E232" s="71" t="str">
        <f t="shared" si="3"/>
        <v/>
      </c>
    </row>
    <row r="233" spans="1:5">
      <c r="A233" s="100">
        <v>232</v>
      </c>
      <c r="B233" s="71" t="s">
        <v>2274</v>
      </c>
      <c r="C233" s="71" t="s">
        <v>2275</v>
      </c>
      <c r="D233" s="100" t="s">
        <v>2275</v>
      </c>
      <c r="E233" s="71" t="str">
        <f t="shared" si="3"/>
        <v/>
      </c>
    </row>
    <row r="234" spans="1:5">
      <c r="A234" s="100">
        <v>233</v>
      </c>
      <c r="B234" s="71" t="s">
        <v>759</v>
      </c>
      <c r="C234" s="71" t="s">
        <v>1675</v>
      </c>
      <c r="D234" s="100" t="s">
        <v>1675</v>
      </c>
      <c r="E234" s="71" t="str">
        <f t="shared" si="3"/>
        <v/>
      </c>
    </row>
    <row r="235" spans="1:5">
      <c r="A235" s="100">
        <v>234</v>
      </c>
      <c r="B235" s="71" t="s">
        <v>931</v>
      </c>
      <c r="C235" s="71" t="s">
        <v>2009</v>
      </c>
      <c r="D235" s="100">
        <v>0</v>
      </c>
      <c r="E235" s="71" t="str">
        <f t="shared" si="3"/>
        <v>NEW</v>
      </c>
    </row>
    <row r="236" spans="1:5">
      <c r="A236" s="100">
        <v>235</v>
      </c>
      <c r="B236" s="71" t="s">
        <v>992</v>
      </c>
      <c r="C236" s="71" t="s">
        <v>1728</v>
      </c>
      <c r="D236" s="100" t="s">
        <v>1728</v>
      </c>
      <c r="E236" s="71" t="str">
        <f t="shared" si="3"/>
        <v/>
      </c>
    </row>
    <row r="237" spans="1:5">
      <c r="A237" s="100">
        <v>236</v>
      </c>
      <c r="B237" s="71" t="s">
        <v>215</v>
      </c>
      <c r="C237" s="71" t="s">
        <v>1983</v>
      </c>
      <c r="D237" s="100" t="s">
        <v>1983</v>
      </c>
      <c r="E237" s="71" t="str">
        <f t="shared" si="3"/>
        <v/>
      </c>
    </row>
    <row r="238" spans="1:5">
      <c r="A238" s="100">
        <v>237</v>
      </c>
      <c r="B238" s="71" t="s">
        <v>313</v>
      </c>
      <c r="C238" s="71" t="s">
        <v>2272</v>
      </c>
      <c r="D238" s="100" t="s">
        <v>2272</v>
      </c>
      <c r="E238" s="71" t="str">
        <f t="shared" si="3"/>
        <v/>
      </c>
    </row>
    <row r="239" spans="1:5">
      <c r="A239" s="100">
        <v>238</v>
      </c>
      <c r="B239" s="71" t="s">
        <v>1010</v>
      </c>
      <c r="C239" s="71" t="s">
        <v>1714</v>
      </c>
      <c r="D239" s="100" t="s">
        <v>1714</v>
      </c>
      <c r="E239" s="71" t="str">
        <f t="shared" si="3"/>
        <v/>
      </c>
    </row>
    <row r="240" spans="1:5">
      <c r="A240" s="100">
        <v>239</v>
      </c>
      <c r="B240" s="71" t="s">
        <v>415</v>
      </c>
      <c r="C240" s="71" t="s">
        <v>2020</v>
      </c>
      <c r="D240" s="100" t="s">
        <v>2020</v>
      </c>
      <c r="E240" s="71" t="str">
        <f t="shared" si="3"/>
        <v/>
      </c>
    </row>
    <row r="241" spans="1:5">
      <c r="A241" s="100">
        <v>240</v>
      </c>
      <c r="B241" s="71" t="s">
        <v>603</v>
      </c>
      <c r="C241" s="71" t="s">
        <v>1947</v>
      </c>
      <c r="D241" s="100" t="s">
        <v>1947</v>
      </c>
      <c r="E241" s="71" t="str">
        <f t="shared" si="3"/>
        <v/>
      </c>
    </row>
    <row r="242" spans="1:5">
      <c r="A242" s="100">
        <v>241</v>
      </c>
      <c r="B242" s="71" t="s">
        <v>1045</v>
      </c>
      <c r="C242" s="71" t="s">
        <v>1677</v>
      </c>
      <c r="D242" s="100" t="s">
        <v>1677</v>
      </c>
      <c r="E242" s="71" t="str">
        <f t="shared" si="3"/>
        <v/>
      </c>
    </row>
    <row r="243" spans="1:5">
      <c r="A243" s="100">
        <v>242</v>
      </c>
      <c r="B243" s="71" t="s">
        <v>230</v>
      </c>
      <c r="C243" s="71" t="s">
        <v>1722</v>
      </c>
      <c r="D243" s="100" t="s">
        <v>1722</v>
      </c>
      <c r="E243" s="71" t="str">
        <f t="shared" si="3"/>
        <v/>
      </c>
    </row>
    <row r="244" spans="1:5">
      <c r="A244" s="100">
        <v>243</v>
      </c>
      <c r="B244" s="71" t="s">
        <v>1219</v>
      </c>
      <c r="C244" s="71" t="s">
        <v>1942</v>
      </c>
      <c r="D244" s="100" t="s">
        <v>1942</v>
      </c>
      <c r="E244" s="71" t="str">
        <f t="shared" si="3"/>
        <v/>
      </c>
    </row>
    <row r="245" spans="1:5">
      <c r="A245" s="100">
        <v>244</v>
      </c>
      <c r="B245" s="71" t="s">
        <v>347</v>
      </c>
      <c r="C245" s="71" t="s">
        <v>1735</v>
      </c>
      <c r="D245" s="100" t="s">
        <v>1735</v>
      </c>
      <c r="E245" s="71" t="str">
        <f t="shared" si="3"/>
        <v/>
      </c>
    </row>
    <row r="246" spans="1:5">
      <c r="A246" s="100">
        <v>245</v>
      </c>
      <c r="B246" s="71" t="s">
        <v>1118</v>
      </c>
      <c r="C246" s="71" t="s">
        <v>1952</v>
      </c>
      <c r="D246" s="100" t="s">
        <v>1952</v>
      </c>
      <c r="E246" s="71" t="str">
        <f t="shared" si="3"/>
        <v/>
      </c>
    </row>
    <row r="247" spans="1:5">
      <c r="A247" s="100">
        <v>246</v>
      </c>
      <c r="B247" s="71" t="s">
        <v>1192</v>
      </c>
      <c r="C247" s="71" t="s">
        <v>2369</v>
      </c>
      <c r="D247" s="100" t="s">
        <v>2369</v>
      </c>
      <c r="E247" s="71" t="str">
        <f t="shared" si="3"/>
        <v/>
      </c>
    </row>
    <row r="248" spans="1:5">
      <c r="A248" s="100">
        <v>247</v>
      </c>
      <c r="B248" s="71" t="s">
        <v>1360</v>
      </c>
      <c r="C248" s="71" t="s">
        <v>1963</v>
      </c>
      <c r="D248" s="100">
        <v>0</v>
      </c>
      <c r="E248" s="71" t="str">
        <f t="shared" si="3"/>
        <v>NEW</v>
      </c>
    </row>
    <row r="249" spans="1:5">
      <c r="A249" s="100">
        <v>248</v>
      </c>
      <c r="B249" s="71" t="s">
        <v>1368</v>
      </c>
      <c r="C249" s="71" t="s">
        <v>2273</v>
      </c>
      <c r="D249" s="100">
        <v>0</v>
      </c>
      <c r="E249" s="71" t="str">
        <f t="shared" si="3"/>
        <v>NEW</v>
      </c>
    </row>
    <row r="250" spans="1:5">
      <c r="A250" s="100">
        <v>249</v>
      </c>
      <c r="B250" s="71" t="s">
        <v>776</v>
      </c>
      <c r="C250" s="71" t="s">
        <v>1986</v>
      </c>
      <c r="D250" s="100" t="s">
        <v>1986</v>
      </c>
      <c r="E250" s="71" t="str">
        <f t="shared" si="3"/>
        <v/>
      </c>
    </row>
    <row r="251" spans="1:5">
      <c r="A251" s="100">
        <v>250</v>
      </c>
      <c r="B251" s="71" t="s">
        <v>320</v>
      </c>
      <c r="C251" s="71" t="s">
        <v>1670</v>
      </c>
      <c r="D251" s="100" t="s">
        <v>1670</v>
      </c>
      <c r="E251" s="71" t="str">
        <f t="shared" si="3"/>
        <v/>
      </c>
    </row>
    <row r="252" spans="1:5">
      <c r="A252" s="100">
        <v>251</v>
      </c>
      <c r="B252" s="71" t="s">
        <v>348</v>
      </c>
      <c r="C252" s="71" t="s">
        <v>1979</v>
      </c>
      <c r="D252" s="100">
        <v>0</v>
      </c>
      <c r="E252" s="71" t="str">
        <f t="shared" si="3"/>
        <v>NEW</v>
      </c>
    </row>
    <row r="253" spans="1:5">
      <c r="A253" s="100">
        <v>252</v>
      </c>
      <c r="B253" s="71" t="s">
        <v>395</v>
      </c>
      <c r="C253" s="71" t="s">
        <v>1803</v>
      </c>
      <c r="D253" s="100" t="s">
        <v>1803</v>
      </c>
      <c r="E253" s="71" t="str">
        <f t="shared" si="3"/>
        <v/>
      </c>
    </row>
    <row r="254" spans="1:5">
      <c r="A254" s="100">
        <v>253</v>
      </c>
      <c r="B254" s="71" t="s">
        <v>1103</v>
      </c>
      <c r="C254" s="71" t="s">
        <v>1982</v>
      </c>
      <c r="D254" s="100" t="s">
        <v>1982</v>
      </c>
      <c r="E254" s="71" t="str">
        <f t="shared" si="3"/>
        <v/>
      </c>
    </row>
    <row r="255" spans="1:5">
      <c r="A255" s="100">
        <v>254</v>
      </c>
      <c r="B255" s="71" t="s">
        <v>224</v>
      </c>
      <c r="C255" s="71" t="s">
        <v>2389</v>
      </c>
      <c r="D255" s="100">
        <v>0</v>
      </c>
      <c r="E255" s="71" t="str">
        <f t="shared" si="3"/>
        <v>NEW</v>
      </c>
    </row>
    <row r="256" spans="1:5">
      <c r="A256" s="100">
        <v>255</v>
      </c>
      <c r="B256" s="71" t="s">
        <v>1024</v>
      </c>
      <c r="C256" s="71" t="s">
        <v>1981</v>
      </c>
      <c r="D256" s="100" t="s">
        <v>1981</v>
      </c>
      <c r="E256" s="71" t="str">
        <f t="shared" si="3"/>
        <v/>
      </c>
    </row>
    <row r="257" spans="1:5">
      <c r="A257" s="100">
        <v>256</v>
      </c>
      <c r="B257" s="71" t="s">
        <v>618</v>
      </c>
      <c r="C257" s="71" t="s">
        <v>1716</v>
      </c>
      <c r="D257" s="100" t="s">
        <v>1716</v>
      </c>
      <c r="E257" s="71" t="str">
        <f t="shared" si="3"/>
        <v/>
      </c>
    </row>
    <row r="258" spans="1:5">
      <c r="A258" s="100">
        <v>257</v>
      </c>
      <c r="B258" s="71" t="s">
        <v>460</v>
      </c>
      <c r="C258" s="71" t="s">
        <v>1801</v>
      </c>
      <c r="D258" s="100" t="s">
        <v>1801</v>
      </c>
      <c r="E258" s="71" t="str">
        <f t="shared" ref="E258:E299" si="4">+IF(D258=0,"NEW","")</f>
        <v/>
      </c>
    </row>
    <row r="259" spans="1:5">
      <c r="A259" s="100">
        <v>258</v>
      </c>
      <c r="B259" s="71" t="s">
        <v>838</v>
      </c>
      <c r="C259" s="71" t="s">
        <v>1746</v>
      </c>
      <c r="D259" s="100" t="s">
        <v>1746</v>
      </c>
      <c r="E259" s="71" t="str">
        <f t="shared" si="4"/>
        <v/>
      </c>
    </row>
    <row r="260" spans="1:5">
      <c r="A260" s="100">
        <v>259</v>
      </c>
      <c r="B260" s="71" t="s">
        <v>2309</v>
      </c>
      <c r="C260" s="71" t="s">
        <v>2390</v>
      </c>
      <c r="D260" s="100">
        <v>0</v>
      </c>
      <c r="E260" s="71" t="str">
        <f t="shared" si="4"/>
        <v>NEW</v>
      </c>
    </row>
    <row r="261" spans="1:5">
      <c r="A261" s="100">
        <v>260</v>
      </c>
      <c r="B261" s="71" t="s">
        <v>676</v>
      </c>
      <c r="C261" s="71" t="s">
        <v>1768</v>
      </c>
      <c r="D261" s="100" t="s">
        <v>1768</v>
      </c>
      <c r="E261" s="71" t="str">
        <f t="shared" si="4"/>
        <v/>
      </c>
    </row>
    <row r="262" spans="1:5">
      <c r="A262" s="100">
        <v>261</v>
      </c>
      <c r="B262" s="71" t="s">
        <v>833</v>
      </c>
      <c r="C262" s="71" t="s">
        <v>2171</v>
      </c>
      <c r="D262" s="100">
        <v>0</v>
      </c>
      <c r="E262" s="71" t="str">
        <f t="shared" si="4"/>
        <v>NEW</v>
      </c>
    </row>
    <row r="263" spans="1:5">
      <c r="A263" s="100">
        <v>262</v>
      </c>
      <c r="B263" s="71" t="s">
        <v>568</v>
      </c>
      <c r="C263" s="71" t="s">
        <v>2261</v>
      </c>
      <c r="D263" s="100" t="s">
        <v>2261</v>
      </c>
      <c r="E263" s="71" t="str">
        <f t="shared" si="4"/>
        <v/>
      </c>
    </row>
    <row r="264" spans="1:5">
      <c r="A264" s="100">
        <v>263</v>
      </c>
      <c r="B264" s="71" t="s">
        <v>1241</v>
      </c>
      <c r="C264" s="71" t="s">
        <v>1769</v>
      </c>
      <c r="D264" s="100" t="s">
        <v>1769</v>
      </c>
      <c r="E264" s="71" t="str">
        <f t="shared" si="4"/>
        <v/>
      </c>
    </row>
    <row r="265" spans="1:5">
      <c r="A265" s="100">
        <v>264</v>
      </c>
      <c r="B265" s="71" t="s">
        <v>742</v>
      </c>
      <c r="C265" s="71" t="s">
        <v>1671</v>
      </c>
      <c r="D265" s="100" t="s">
        <v>1671</v>
      </c>
      <c r="E265" s="71" t="str">
        <f t="shared" si="4"/>
        <v/>
      </c>
    </row>
    <row r="266" spans="1:5">
      <c r="A266" s="100">
        <v>265</v>
      </c>
      <c r="B266" s="71" t="s">
        <v>870</v>
      </c>
      <c r="C266" s="71" t="s">
        <v>1775</v>
      </c>
      <c r="D266" s="100" t="s">
        <v>1775</v>
      </c>
      <c r="E266" s="71" t="str">
        <f t="shared" si="4"/>
        <v/>
      </c>
    </row>
    <row r="267" spans="1:5">
      <c r="A267" s="100">
        <v>266</v>
      </c>
      <c r="B267" s="71" t="s">
        <v>1105</v>
      </c>
      <c r="C267" s="71" t="s">
        <v>1771</v>
      </c>
      <c r="D267" s="100">
        <v>0</v>
      </c>
      <c r="E267" s="71" t="str">
        <f t="shared" si="4"/>
        <v>NEW</v>
      </c>
    </row>
    <row r="268" spans="1:5">
      <c r="A268" s="100">
        <v>267</v>
      </c>
      <c r="B268" s="71" t="s">
        <v>55</v>
      </c>
      <c r="C268" s="71" t="s">
        <v>2015</v>
      </c>
      <c r="D268" s="100" t="s">
        <v>2015</v>
      </c>
      <c r="E268" s="71" t="str">
        <f t="shared" si="4"/>
        <v/>
      </c>
    </row>
    <row r="269" spans="1:5">
      <c r="A269" s="100">
        <v>268</v>
      </c>
      <c r="B269" s="71" t="s">
        <v>646</v>
      </c>
      <c r="C269" s="71" t="s">
        <v>1779</v>
      </c>
      <c r="D269" s="100" t="s">
        <v>1779</v>
      </c>
      <c r="E269" s="71" t="str">
        <f t="shared" si="4"/>
        <v/>
      </c>
    </row>
    <row r="270" spans="1:5">
      <c r="A270" s="100">
        <v>269</v>
      </c>
      <c r="B270" s="71" t="s">
        <v>2148</v>
      </c>
      <c r="C270" s="71" t="s">
        <v>2149</v>
      </c>
      <c r="D270" s="100" t="s">
        <v>2149</v>
      </c>
      <c r="E270" s="71" t="str">
        <f t="shared" si="4"/>
        <v/>
      </c>
    </row>
    <row r="271" spans="1:5">
      <c r="A271" s="100">
        <v>270</v>
      </c>
      <c r="B271" s="71" t="s">
        <v>557</v>
      </c>
      <c r="C271" s="71" t="s">
        <v>1726</v>
      </c>
      <c r="D271" s="100" t="s">
        <v>1726</v>
      </c>
      <c r="E271" s="71" t="str">
        <f t="shared" si="4"/>
        <v/>
      </c>
    </row>
    <row r="272" spans="1:5">
      <c r="A272" s="100">
        <v>271</v>
      </c>
      <c r="B272" s="71" t="s">
        <v>315</v>
      </c>
      <c r="C272" s="71" t="s">
        <v>1778</v>
      </c>
      <c r="D272" s="100" t="s">
        <v>1778</v>
      </c>
      <c r="E272" s="71" t="str">
        <f t="shared" si="4"/>
        <v/>
      </c>
    </row>
    <row r="273" spans="1:5">
      <c r="A273" s="100">
        <v>272</v>
      </c>
      <c r="B273" s="71" t="s">
        <v>806</v>
      </c>
      <c r="C273" s="71" t="s">
        <v>2370</v>
      </c>
      <c r="D273" s="100" t="s">
        <v>2370</v>
      </c>
      <c r="E273" s="71" t="str">
        <f t="shared" si="4"/>
        <v/>
      </c>
    </row>
    <row r="274" spans="1:5">
      <c r="A274" s="100">
        <v>273</v>
      </c>
      <c r="B274" s="71" t="s">
        <v>662</v>
      </c>
      <c r="C274" s="71" t="s">
        <v>1777</v>
      </c>
      <c r="D274" s="100" t="s">
        <v>1777</v>
      </c>
      <c r="E274" s="71" t="str">
        <f t="shared" si="4"/>
        <v/>
      </c>
    </row>
    <row r="275" spans="1:5">
      <c r="A275" s="100">
        <v>274</v>
      </c>
      <c r="B275" s="71" t="s">
        <v>1008</v>
      </c>
      <c r="C275" s="71" t="s">
        <v>2342</v>
      </c>
      <c r="D275" s="100" t="s">
        <v>2342</v>
      </c>
      <c r="E275" s="71" t="str">
        <f t="shared" si="4"/>
        <v/>
      </c>
    </row>
    <row r="276" spans="1:5">
      <c r="A276" s="100">
        <v>275</v>
      </c>
      <c r="B276" s="71" t="s">
        <v>1018</v>
      </c>
      <c r="C276" s="71" t="s">
        <v>1679</v>
      </c>
      <c r="D276" s="100" t="s">
        <v>1679</v>
      </c>
      <c r="E276" s="71" t="str">
        <f t="shared" si="4"/>
        <v/>
      </c>
    </row>
    <row r="277" spans="1:5">
      <c r="A277" s="100">
        <v>276</v>
      </c>
      <c r="B277" s="71" t="s">
        <v>240</v>
      </c>
      <c r="C277" s="71" t="s">
        <v>1745</v>
      </c>
      <c r="D277" s="100" t="s">
        <v>1745</v>
      </c>
      <c r="E277" s="71" t="str">
        <f t="shared" si="4"/>
        <v/>
      </c>
    </row>
    <row r="278" spans="1:5">
      <c r="A278" s="100">
        <v>277</v>
      </c>
      <c r="B278" s="71" t="s">
        <v>583</v>
      </c>
      <c r="C278" s="71" t="s">
        <v>2277</v>
      </c>
      <c r="D278" s="100" t="s">
        <v>2277</v>
      </c>
      <c r="E278" s="71" t="str">
        <f t="shared" si="4"/>
        <v/>
      </c>
    </row>
    <row r="279" spans="1:5">
      <c r="A279" s="100">
        <v>278</v>
      </c>
      <c r="B279" s="71" t="s">
        <v>1433</v>
      </c>
      <c r="C279" s="71" t="s">
        <v>1740</v>
      </c>
      <c r="D279" s="100" t="s">
        <v>1740</v>
      </c>
      <c r="E279" s="71" t="str">
        <f t="shared" si="4"/>
        <v/>
      </c>
    </row>
    <row r="280" spans="1:5">
      <c r="A280" s="100">
        <v>279</v>
      </c>
      <c r="B280" s="71" t="s">
        <v>1198</v>
      </c>
      <c r="C280" s="71" t="s">
        <v>1749</v>
      </c>
      <c r="D280" s="100" t="s">
        <v>1749</v>
      </c>
      <c r="E280" s="71" t="str">
        <f t="shared" si="4"/>
        <v/>
      </c>
    </row>
    <row r="281" spans="1:5">
      <c r="A281" s="100">
        <v>280</v>
      </c>
      <c r="B281" s="71" t="s">
        <v>427</v>
      </c>
      <c r="C281" s="71" t="s">
        <v>2349</v>
      </c>
      <c r="D281" s="100" t="s">
        <v>2349</v>
      </c>
      <c r="E281" s="71" t="str">
        <f t="shared" si="4"/>
        <v/>
      </c>
    </row>
    <row r="282" spans="1:5">
      <c r="A282" s="100">
        <v>281</v>
      </c>
      <c r="B282" s="71" t="s">
        <v>549</v>
      </c>
      <c r="C282" s="71" t="s">
        <v>1743</v>
      </c>
      <c r="D282" s="100" t="s">
        <v>1743</v>
      </c>
      <c r="E282" s="71" t="str">
        <f t="shared" si="4"/>
        <v/>
      </c>
    </row>
    <row r="283" spans="1:5">
      <c r="A283" s="100">
        <v>282</v>
      </c>
      <c r="B283" s="71" t="s">
        <v>859</v>
      </c>
      <c r="C283" s="71" t="s">
        <v>1767</v>
      </c>
      <c r="D283" s="100" t="s">
        <v>1767</v>
      </c>
      <c r="E283" s="71" t="str">
        <f t="shared" si="4"/>
        <v/>
      </c>
    </row>
    <row r="284" spans="1:5">
      <c r="A284" s="100">
        <v>283</v>
      </c>
      <c r="B284" s="71" t="s">
        <v>887</v>
      </c>
      <c r="C284" s="71" t="s">
        <v>2393</v>
      </c>
      <c r="D284" s="100">
        <v>0</v>
      </c>
      <c r="E284" s="71" t="str">
        <f t="shared" si="4"/>
        <v>NEW</v>
      </c>
    </row>
    <row r="285" spans="1:5">
      <c r="A285" s="100">
        <v>284</v>
      </c>
      <c r="B285" s="71" t="s">
        <v>1009</v>
      </c>
      <c r="C285" s="71" t="s">
        <v>1993</v>
      </c>
      <c r="D285" s="100" t="s">
        <v>1993</v>
      </c>
      <c r="E285" s="71" t="str">
        <f t="shared" si="4"/>
        <v/>
      </c>
    </row>
    <row r="286" spans="1:5">
      <c r="A286" s="100">
        <v>285</v>
      </c>
      <c r="B286" s="71" t="s">
        <v>1511</v>
      </c>
      <c r="C286" s="71" t="s">
        <v>1956</v>
      </c>
      <c r="D286" s="100" t="s">
        <v>1956</v>
      </c>
      <c r="E286" s="71" t="str">
        <f t="shared" si="4"/>
        <v/>
      </c>
    </row>
    <row r="287" spans="1:5">
      <c r="A287" s="100">
        <v>286</v>
      </c>
      <c r="B287" s="71" t="s">
        <v>1460</v>
      </c>
      <c r="C287" s="71" t="s">
        <v>1818</v>
      </c>
      <c r="D287" s="100" t="s">
        <v>1818</v>
      </c>
      <c r="E287" s="71" t="str">
        <f t="shared" si="4"/>
        <v/>
      </c>
    </row>
    <row r="288" spans="1:5">
      <c r="A288" s="100">
        <v>287</v>
      </c>
      <c r="B288" s="71" t="s">
        <v>2181</v>
      </c>
      <c r="C288" s="71" t="s">
        <v>2182</v>
      </c>
      <c r="D288" s="100" t="s">
        <v>2182</v>
      </c>
      <c r="E288" s="71" t="str">
        <f t="shared" si="4"/>
        <v/>
      </c>
    </row>
    <row r="289" spans="1:5">
      <c r="A289" s="100">
        <v>288</v>
      </c>
      <c r="B289" s="71" t="s">
        <v>2228</v>
      </c>
      <c r="C289" s="71" t="s">
        <v>2229</v>
      </c>
      <c r="D289" s="100" t="s">
        <v>2229</v>
      </c>
      <c r="E289" s="71" t="str">
        <f t="shared" si="4"/>
        <v/>
      </c>
    </row>
    <row r="290" spans="1:5">
      <c r="A290" s="100">
        <v>289</v>
      </c>
      <c r="B290" s="71" t="s">
        <v>1464</v>
      </c>
      <c r="C290" s="71" t="s">
        <v>2296</v>
      </c>
      <c r="D290" s="100" t="s">
        <v>2296</v>
      </c>
      <c r="E290" s="71" t="str">
        <f t="shared" si="4"/>
        <v/>
      </c>
    </row>
    <row r="291" spans="1:5">
      <c r="A291" s="100">
        <v>290</v>
      </c>
      <c r="B291" s="71" t="s">
        <v>1459</v>
      </c>
      <c r="C291" s="71" t="s">
        <v>1836</v>
      </c>
      <c r="D291" s="100" t="s">
        <v>1836</v>
      </c>
      <c r="E291" s="71" t="str">
        <f t="shared" si="4"/>
        <v/>
      </c>
    </row>
    <row r="292" spans="1:5">
      <c r="A292" s="100">
        <v>291</v>
      </c>
      <c r="B292" s="71" t="s">
        <v>2166</v>
      </c>
      <c r="C292" s="71" t="s">
        <v>2167</v>
      </c>
      <c r="D292" s="100" t="s">
        <v>2167</v>
      </c>
      <c r="E292" s="71" t="str">
        <f t="shared" si="4"/>
        <v/>
      </c>
    </row>
    <row r="293" spans="1:5">
      <c r="A293" s="100">
        <v>292</v>
      </c>
      <c r="B293" s="71" t="s">
        <v>1462</v>
      </c>
      <c r="C293" s="71" t="s">
        <v>2179</v>
      </c>
      <c r="D293" s="100" t="s">
        <v>2179</v>
      </c>
      <c r="E293" s="71" t="str">
        <f t="shared" si="4"/>
        <v/>
      </c>
    </row>
    <row r="294" spans="1:5">
      <c r="A294" s="100">
        <v>293</v>
      </c>
      <c r="B294" s="71" t="s">
        <v>2250</v>
      </c>
      <c r="C294" s="71" t="s">
        <v>2251</v>
      </c>
      <c r="D294" s="100" t="s">
        <v>2251</v>
      </c>
      <c r="E294" s="71" t="str">
        <f t="shared" si="4"/>
        <v/>
      </c>
    </row>
    <row r="295" spans="1:5">
      <c r="A295" s="100">
        <v>294</v>
      </c>
      <c r="B295" s="71" t="s">
        <v>1463</v>
      </c>
      <c r="C295" s="71" t="s">
        <v>1857</v>
      </c>
      <c r="D295" s="100" t="s">
        <v>1857</v>
      </c>
      <c r="E295" s="71" t="str">
        <f t="shared" si="4"/>
        <v/>
      </c>
    </row>
    <row r="296" spans="1:5">
      <c r="A296" s="100">
        <v>295</v>
      </c>
      <c r="B296" s="71" t="s">
        <v>1512</v>
      </c>
      <c r="C296" s="71" t="s">
        <v>2180</v>
      </c>
      <c r="D296" s="100" t="s">
        <v>2180</v>
      </c>
      <c r="E296" s="71" t="str">
        <f t="shared" si="4"/>
        <v/>
      </c>
    </row>
    <row r="297" spans="1:5">
      <c r="A297" s="100">
        <v>296</v>
      </c>
      <c r="B297" s="71" t="s">
        <v>1461</v>
      </c>
      <c r="C297" s="71" t="s">
        <v>1892</v>
      </c>
      <c r="D297" s="100" t="s">
        <v>1892</v>
      </c>
      <c r="E297" s="71" t="str">
        <f t="shared" si="4"/>
        <v/>
      </c>
    </row>
    <row r="298" spans="1:5">
      <c r="A298" s="100">
        <v>297</v>
      </c>
      <c r="B298" s="71" t="s">
        <v>1513</v>
      </c>
      <c r="C298" s="71" t="s">
        <v>1932</v>
      </c>
      <c r="D298" s="100" t="s">
        <v>1932</v>
      </c>
      <c r="E298" s="71" t="str">
        <f t="shared" si="4"/>
        <v/>
      </c>
    </row>
    <row r="299" spans="1:5">
      <c r="A299" s="100">
        <v>298</v>
      </c>
      <c r="B299" s="73" t="s">
        <v>1465</v>
      </c>
      <c r="C299" s="73" t="s">
        <v>2278</v>
      </c>
      <c r="D299" s="100" t="s">
        <v>2278</v>
      </c>
      <c r="E299" s="71" t="str">
        <f t="shared" si="4"/>
        <v/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05"/>
  <sheetViews>
    <sheetView workbookViewId="0">
      <selection activeCell="B8" sqref="B8"/>
    </sheetView>
  </sheetViews>
  <sheetFormatPr defaultRowHeight="16.5"/>
  <sheetData>
    <row r="2" spans="2:4">
      <c r="B2" s="23" t="s">
        <v>2583</v>
      </c>
      <c r="C2" s="24" t="s">
        <v>2584</v>
      </c>
      <c r="D2" s="24" t="s">
        <v>2312</v>
      </c>
    </row>
    <row r="3" spans="2:4">
      <c r="B3" s="66" t="s">
        <v>373</v>
      </c>
      <c r="C3" s="60" t="s">
        <v>1638</v>
      </c>
      <c r="D3" s="67" t="s">
        <v>2316</v>
      </c>
    </row>
    <row r="4" spans="2:4">
      <c r="B4" s="68" t="s">
        <v>767</v>
      </c>
      <c r="C4" s="61" t="s">
        <v>1619</v>
      </c>
      <c r="D4" s="69" t="s">
        <v>2316</v>
      </c>
    </row>
    <row r="5" spans="2:4">
      <c r="B5" s="68" t="s">
        <v>389</v>
      </c>
      <c r="C5" s="61" t="s">
        <v>1592</v>
      </c>
      <c r="D5" s="69" t="s">
        <v>2316</v>
      </c>
    </row>
    <row r="6" spans="2:4">
      <c r="B6" s="68" t="s">
        <v>915</v>
      </c>
      <c r="C6" s="61" t="s">
        <v>1563</v>
      </c>
      <c r="D6" s="69" t="s">
        <v>2316</v>
      </c>
    </row>
    <row r="7" spans="2:4">
      <c r="B7" s="68" t="s">
        <v>916</v>
      </c>
      <c r="C7" s="61" t="s">
        <v>1564</v>
      </c>
      <c r="D7" s="69" t="s">
        <v>2316</v>
      </c>
    </row>
    <row r="8" spans="2:4">
      <c r="B8" s="68" t="s">
        <v>165</v>
      </c>
      <c r="C8" s="61" t="s">
        <v>1570</v>
      </c>
      <c r="D8" s="69" t="s">
        <v>2316</v>
      </c>
    </row>
    <row r="9" spans="2:4">
      <c r="B9" s="68" t="s">
        <v>285</v>
      </c>
      <c r="C9" s="61" t="s">
        <v>1517</v>
      </c>
      <c r="D9" s="69" t="s">
        <v>2317</v>
      </c>
    </row>
    <row r="10" spans="2:4">
      <c r="B10" s="68" t="s">
        <v>85</v>
      </c>
      <c r="C10" s="61" t="s">
        <v>1542</v>
      </c>
      <c r="D10" s="69" t="s">
        <v>2316</v>
      </c>
    </row>
    <row r="11" spans="2:4">
      <c r="B11" s="68" t="s">
        <v>2419</v>
      </c>
      <c r="C11" s="61" t="s">
        <v>2394</v>
      </c>
      <c r="D11" s="69" t="s">
        <v>2316</v>
      </c>
    </row>
    <row r="12" spans="2:4">
      <c r="B12" s="68" t="s">
        <v>414</v>
      </c>
      <c r="C12" s="61" t="s">
        <v>1635</v>
      </c>
      <c r="D12" s="69" t="s">
        <v>2316</v>
      </c>
    </row>
    <row r="13" spans="2:4">
      <c r="B13" s="68" t="s">
        <v>867</v>
      </c>
      <c r="C13" s="61" t="s">
        <v>1565</v>
      </c>
      <c r="D13" s="69" t="s">
        <v>2316</v>
      </c>
    </row>
    <row r="14" spans="2:4">
      <c r="B14" s="68" t="s">
        <v>1453</v>
      </c>
      <c r="C14" s="61" t="s">
        <v>1680</v>
      </c>
      <c r="D14" s="69" t="s">
        <v>2317</v>
      </c>
    </row>
    <row r="15" spans="2:4">
      <c r="B15" s="68" t="s">
        <v>647</v>
      </c>
      <c r="C15" s="61" t="s">
        <v>1589</v>
      </c>
      <c r="D15" s="69" t="s">
        <v>2316</v>
      </c>
    </row>
    <row r="16" spans="2:4">
      <c r="B16" s="68" t="s">
        <v>174</v>
      </c>
      <c r="C16" s="61" t="s">
        <v>1684</v>
      </c>
      <c r="D16" s="69" t="s">
        <v>2316</v>
      </c>
    </row>
    <row r="17" spans="2:4">
      <c r="B17" s="68" t="s">
        <v>558</v>
      </c>
      <c r="C17" s="61" t="s">
        <v>1730</v>
      </c>
      <c r="D17" s="69" t="s">
        <v>2317</v>
      </c>
    </row>
    <row r="18" spans="2:4">
      <c r="B18" s="68" t="s">
        <v>163</v>
      </c>
      <c r="C18" s="61" t="s">
        <v>2364</v>
      </c>
      <c r="D18" s="69" t="s">
        <v>2317</v>
      </c>
    </row>
    <row r="19" spans="2:4">
      <c r="B19" s="68" t="s">
        <v>964</v>
      </c>
      <c r="C19" s="61" t="s">
        <v>1691</v>
      </c>
      <c r="D19" s="69" t="s">
        <v>2317</v>
      </c>
    </row>
    <row r="20" spans="2:4">
      <c r="B20" s="68" t="s">
        <v>428</v>
      </c>
      <c r="C20" s="61" t="s">
        <v>1682</v>
      </c>
      <c r="D20" s="69" t="s">
        <v>2317</v>
      </c>
    </row>
    <row r="21" spans="2:4">
      <c r="B21" s="68" t="s">
        <v>46</v>
      </c>
      <c r="C21" s="61" t="s">
        <v>1573</v>
      </c>
      <c r="D21" s="69" t="s">
        <v>2317</v>
      </c>
    </row>
    <row r="22" spans="2:4">
      <c r="B22" s="68" t="s">
        <v>141</v>
      </c>
      <c r="C22" s="61" t="s">
        <v>1729</v>
      </c>
      <c r="D22" s="69" t="s">
        <v>2317</v>
      </c>
    </row>
    <row r="23" spans="2:4">
      <c r="B23" s="68" t="s">
        <v>1438</v>
      </c>
      <c r="C23" s="61" t="s">
        <v>2276</v>
      </c>
      <c r="D23" s="69" t="s">
        <v>2317</v>
      </c>
    </row>
    <row r="24" spans="2:4">
      <c r="B24" s="68" t="s">
        <v>1110</v>
      </c>
      <c r="C24" s="61" t="s">
        <v>2347</v>
      </c>
      <c r="D24" s="69" t="s">
        <v>2317</v>
      </c>
    </row>
    <row r="25" spans="2:4">
      <c r="B25" s="68" t="s">
        <v>1377</v>
      </c>
      <c r="C25" s="61" t="s">
        <v>1627</v>
      </c>
      <c r="D25" s="69" t="s">
        <v>2316</v>
      </c>
    </row>
    <row r="26" spans="2:4">
      <c r="B26" s="68" t="s">
        <v>499</v>
      </c>
      <c r="C26" s="61" t="s">
        <v>1688</v>
      </c>
      <c r="D26" s="69" t="s">
        <v>2317</v>
      </c>
    </row>
    <row r="27" spans="2:4">
      <c r="B27" s="68" t="s">
        <v>629</v>
      </c>
      <c r="C27" s="61" t="s">
        <v>1719</v>
      </c>
      <c r="D27" s="69" t="s">
        <v>2317</v>
      </c>
    </row>
    <row r="28" spans="2:4">
      <c r="B28" s="68" t="s">
        <v>131</v>
      </c>
      <c r="C28" s="61" t="s">
        <v>1731</v>
      </c>
      <c r="D28" s="69" t="s">
        <v>2317</v>
      </c>
    </row>
    <row r="29" spans="2:4">
      <c r="B29" s="68" t="s">
        <v>1344</v>
      </c>
      <c r="C29" s="61" t="s">
        <v>1642</v>
      </c>
      <c r="D29" s="69" t="s">
        <v>2316</v>
      </c>
    </row>
    <row r="30" spans="2:4">
      <c r="B30" s="68" t="s">
        <v>958</v>
      </c>
      <c r="C30" s="61" t="s">
        <v>2217</v>
      </c>
      <c r="D30" s="69" t="s">
        <v>2317</v>
      </c>
    </row>
    <row r="31" spans="2:4">
      <c r="B31" s="68" t="s">
        <v>146</v>
      </c>
      <c r="C31" s="61" t="s">
        <v>2003</v>
      </c>
      <c r="D31" s="69" t="s">
        <v>2317</v>
      </c>
    </row>
    <row r="32" spans="2:4">
      <c r="B32" s="68" t="s">
        <v>145</v>
      </c>
      <c r="C32" s="61" t="s">
        <v>1953</v>
      </c>
      <c r="D32" s="69" t="s">
        <v>2317</v>
      </c>
    </row>
    <row r="33" spans="2:4">
      <c r="B33" s="68" t="s">
        <v>1120</v>
      </c>
      <c r="C33" s="61" t="s">
        <v>1786</v>
      </c>
      <c r="D33" s="69" t="s">
        <v>2317</v>
      </c>
    </row>
    <row r="34" spans="2:4">
      <c r="B34" s="68" t="s">
        <v>2446</v>
      </c>
      <c r="C34" s="61" t="s">
        <v>2447</v>
      </c>
      <c r="D34" s="69" t="s">
        <v>2317</v>
      </c>
    </row>
    <row r="35" spans="2:4">
      <c r="B35" s="68" t="s">
        <v>384</v>
      </c>
      <c r="C35" s="61" t="s">
        <v>2227</v>
      </c>
      <c r="D35" s="69" t="s">
        <v>2317</v>
      </c>
    </row>
    <row r="36" spans="2:4">
      <c r="B36" s="68" t="s">
        <v>227</v>
      </c>
      <c r="C36" s="61" t="s">
        <v>1697</v>
      </c>
      <c r="D36" s="69" t="s">
        <v>2317</v>
      </c>
    </row>
    <row r="37" spans="2:4">
      <c r="B37" s="68" t="s">
        <v>617</v>
      </c>
      <c r="C37" s="61" t="s">
        <v>1900</v>
      </c>
      <c r="D37" s="69" t="s">
        <v>2317</v>
      </c>
    </row>
    <row r="38" spans="2:4">
      <c r="B38" s="68" t="s">
        <v>1265</v>
      </c>
      <c r="C38" s="61" t="s">
        <v>1665</v>
      </c>
      <c r="D38" s="69" t="s">
        <v>2317</v>
      </c>
    </row>
    <row r="39" spans="2:4">
      <c r="B39" s="68" t="s">
        <v>772</v>
      </c>
      <c r="C39" s="61" t="s">
        <v>1997</v>
      </c>
      <c r="D39" s="69" t="s">
        <v>2317</v>
      </c>
    </row>
    <row r="40" spans="2:4">
      <c r="B40" s="68" t="s">
        <v>254</v>
      </c>
      <c r="C40" s="61" t="s">
        <v>1759</v>
      </c>
      <c r="D40" s="69" t="s">
        <v>2317</v>
      </c>
    </row>
    <row r="41" spans="2:4">
      <c r="B41" s="68" t="s">
        <v>94</v>
      </c>
      <c r="C41" s="61" t="s">
        <v>1709</v>
      </c>
      <c r="D41" s="69" t="s">
        <v>2317</v>
      </c>
    </row>
    <row r="42" spans="2:4">
      <c r="B42" s="68" t="s">
        <v>2191</v>
      </c>
      <c r="C42" s="61" t="s">
        <v>2192</v>
      </c>
      <c r="D42" s="69" t="s">
        <v>2317</v>
      </c>
    </row>
    <row r="43" spans="2:4">
      <c r="B43" s="68" t="s">
        <v>1098</v>
      </c>
      <c r="C43" s="61" t="s">
        <v>2002</v>
      </c>
      <c r="D43" s="69" t="s">
        <v>2317</v>
      </c>
    </row>
    <row r="44" spans="2:4">
      <c r="B44" s="68" t="s">
        <v>238</v>
      </c>
      <c r="C44" s="61" t="s">
        <v>1756</v>
      </c>
      <c r="D44" s="69" t="s">
        <v>2317</v>
      </c>
    </row>
    <row r="45" spans="2:4">
      <c r="B45" s="68" t="s">
        <v>2452</v>
      </c>
      <c r="C45" s="61" t="s">
        <v>2453</v>
      </c>
      <c r="D45" s="69" t="s">
        <v>2317</v>
      </c>
    </row>
    <row r="46" spans="2:4">
      <c r="B46" s="68" t="s">
        <v>1323</v>
      </c>
      <c r="C46" s="61" t="s">
        <v>1795</v>
      </c>
      <c r="D46" s="69" t="s">
        <v>2317</v>
      </c>
    </row>
    <row r="47" spans="2:4">
      <c r="B47" s="68" t="s">
        <v>777</v>
      </c>
      <c r="C47" s="61" t="s">
        <v>2380</v>
      </c>
      <c r="D47" s="69" t="s">
        <v>2317</v>
      </c>
    </row>
    <row r="48" spans="2:4">
      <c r="B48" s="68" t="s">
        <v>1061</v>
      </c>
      <c r="C48" s="61" t="s">
        <v>2392</v>
      </c>
      <c r="D48" s="69" t="s">
        <v>2317</v>
      </c>
    </row>
    <row r="49" spans="2:4">
      <c r="B49" s="68" t="s">
        <v>1275</v>
      </c>
      <c r="C49" s="61" t="s">
        <v>1657</v>
      </c>
      <c r="D49" s="69" t="s">
        <v>2316</v>
      </c>
    </row>
    <row r="50" spans="2:4">
      <c r="B50" s="68" t="s">
        <v>406</v>
      </c>
      <c r="C50" s="61" t="s">
        <v>2335</v>
      </c>
      <c r="D50" s="69" t="s">
        <v>2317</v>
      </c>
    </row>
    <row r="51" spans="2:4">
      <c r="B51" s="68" t="s">
        <v>1206</v>
      </c>
      <c r="C51" s="61" t="s">
        <v>1546</v>
      </c>
      <c r="D51" s="69" t="s">
        <v>2317</v>
      </c>
    </row>
    <row r="52" spans="2:4">
      <c r="B52" s="68" t="s">
        <v>137</v>
      </c>
      <c r="C52" s="61" t="s">
        <v>1705</v>
      </c>
      <c r="D52" s="69" t="s">
        <v>2317</v>
      </c>
    </row>
    <row r="53" spans="2:4">
      <c r="B53" s="68" t="s">
        <v>69</v>
      </c>
      <c r="C53" s="61" t="s">
        <v>1569</v>
      </c>
      <c r="D53" s="69" t="s">
        <v>2317</v>
      </c>
    </row>
    <row r="54" spans="2:4">
      <c r="B54" s="68" t="s">
        <v>729</v>
      </c>
      <c r="C54" s="61" t="s">
        <v>1799</v>
      </c>
      <c r="D54" s="69" t="s">
        <v>2317</v>
      </c>
    </row>
    <row r="55" spans="2:4">
      <c r="B55" s="68" t="s">
        <v>1408</v>
      </c>
      <c r="C55" s="61" t="s">
        <v>1889</v>
      </c>
      <c r="D55" s="69" t="s">
        <v>2317</v>
      </c>
    </row>
    <row r="56" spans="2:4">
      <c r="B56" s="68" t="s">
        <v>1332</v>
      </c>
      <c r="C56" s="61" t="s">
        <v>1898</v>
      </c>
      <c r="D56" s="69" t="s">
        <v>2317</v>
      </c>
    </row>
    <row r="57" spans="2:4">
      <c r="B57" s="68" t="s">
        <v>225</v>
      </c>
      <c r="C57" s="61" t="s">
        <v>1694</v>
      </c>
      <c r="D57" s="69" t="s">
        <v>2317</v>
      </c>
    </row>
    <row r="58" spans="2:4">
      <c r="B58" s="68" t="s">
        <v>125</v>
      </c>
      <c r="C58" s="61" t="s">
        <v>1897</v>
      </c>
      <c r="D58" s="69" t="s">
        <v>2317</v>
      </c>
    </row>
    <row r="59" spans="2:4">
      <c r="B59" s="68" t="s">
        <v>753</v>
      </c>
      <c r="C59" s="61" t="s">
        <v>1692</v>
      </c>
      <c r="D59" s="69" t="s">
        <v>2317</v>
      </c>
    </row>
    <row r="60" spans="2:4">
      <c r="B60" s="68" t="s">
        <v>986</v>
      </c>
      <c r="C60" s="61" t="s">
        <v>1936</v>
      </c>
      <c r="D60" s="69" t="s">
        <v>2317</v>
      </c>
    </row>
    <row r="61" spans="2:4">
      <c r="B61" s="68" t="s">
        <v>1</v>
      </c>
      <c r="C61" s="61" t="s">
        <v>2337</v>
      </c>
      <c r="D61" s="69" t="s">
        <v>2317</v>
      </c>
    </row>
    <row r="62" spans="2:4">
      <c r="B62" s="68" t="s">
        <v>489</v>
      </c>
      <c r="C62" s="61" t="s">
        <v>2348</v>
      </c>
      <c r="D62" s="69" t="s">
        <v>2317</v>
      </c>
    </row>
    <row r="63" spans="2:4">
      <c r="B63" s="68" t="s">
        <v>156</v>
      </c>
      <c r="C63" s="61" t="s">
        <v>1698</v>
      </c>
      <c r="D63" s="69" t="s">
        <v>2317</v>
      </c>
    </row>
    <row r="64" spans="2:4">
      <c r="B64" s="68" t="s">
        <v>749</v>
      </c>
      <c r="C64" s="61" t="s">
        <v>2339</v>
      </c>
      <c r="D64" s="69" t="s">
        <v>2317</v>
      </c>
    </row>
    <row r="65" spans="2:4">
      <c r="B65" s="68" t="s">
        <v>565</v>
      </c>
      <c r="C65" s="61" t="s">
        <v>1869</v>
      </c>
      <c r="D65" s="69" t="s">
        <v>2317</v>
      </c>
    </row>
    <row r="66" spans="2:4">
      <c r="B66" s="68" t="s">
        <v>928</v>
      </c>
      <c r="C66" s="61" t="s">
        <v>2172</v>
      </c>
      <c r="D66" s="69" t="s">
        <v>2317</v>
      </c>
    </row>
    <row r="67" spans="2:4">
      <c r="B67" s="68" t="s">
        <v>1293</v>
      </c>
      <c r="C67" s="61" t="s">
        <v>1686</v>
      </c>
      <c r="D67" s="69" t="s">
        <v>2317</v>
      </c>
    </row>
    <row r="68" spans="2:4">
      <c r="B68" s="68" t="s">
        <v>328</v>
      </c>
      <c r="C68" s="61" t="s">
        <v>2010</v>
      </c>
      <c r="D68" s="69" t="s">
        <v>2317</v>
      </c>
    </row>
    <row r="69" spans="2:4">
      <c r="B69" s="68" t="s">
        <v>2238</v>
      </c>
      <c r="C69" s="61" t="s">
        <v>2239</v>
      </c>
      <c r="D69" s="69" t="s">
        <v>2317</v>
      </c>
    </row>
    <row r="70" spans="2:4">
      <c r="B70" s="68" t="s">
        <v>957</v>
      </c>
      <c r="C70" s="61" t="s">
        <v>2407</v>
      </c>
      <c r="D70" s="69" t="s">
        <v>2317</v>
      </c>
    </row>
    <row r="71" spans="2:4">
      <c r="B71" s="68" t="s">
        <v>671</v>
      </c>
      <c r="C71" s="61" t="s">
        <v>1744</v>
      </c>
      <c r="D71" s="69" t="s">
        <v>2317</v>
      </c>
    </row>
    <row r="72" spans="2:4">
      <c r="B72" s="68" t="s">
        <v>2246</v>
      </c>
      <c r="C72" s="61" t="s">
        <v>2381</v>
      </c>
      <c r="D72" s="69" t="s">
        <v>2317</v>
      </c>
    </row>
    <row r="73" spans="2:4">
      <c r="B73" s="68" t="s">
        <v>2469</v>
      </c>
      <c r="C73" s="61" t="s">
        <v>2470</v>
      </c>
      <c r="D73" s="69" t="s">
        <v>2317</v>
      </c>
    </row>
    <row r="74" spans="2:4">
      <c r="B74" s="68" t="s">
        <v>288</v>
      </c>
      <c r="C74" s="61" t="s">
        <v>1700</v>
      </c>
      <c r="D74" s="69" t="s">
        <v>2317</v>
      </c>
    </row>
    <row r="75" spans="2:4">
      <c r="B75" s="68" t="s">
        <v>2075</v>
      </c>
      <c r="C75" s="61" t="s">
        <v>2388</v>
      </c>
      <c r="D75" s="69" t="s">
        <v>2317</v>
      </c>
    </row>
    <row r="76" spans="2:4">
      <c r="B76" s="68" t="s">
        <v>270</v>
      </c>
      <c r="C76" s="61" t="s">
        <v>1999</v>
      </c>
      <c r="D76" s="69" t="s">
        <v>2317</v>
      </c>
    </row>
    <row r="77" spans="2:4">
      <c r="B77" s="68" t="s">
        <v>1001</v>
      </c>
      <c r="C77" s="61" t="s">
        <v>1800</v>
      </c>
      <c r="D77" s="69" t="s">
        <v>2317</v>
      </c>
    </row>
    <row r="78" spans="2:4">
      <c r="B78" s="68" t="s">
        <v>331</v>
      </c>
      <c r="C78" s="61" t="s">
        <v>1755</v>
      </c>
      <c r="D78" s="69" t="s">
        <v>2317</v>
      </c>
    </row>
    <row r="79" spans="2:4">
      <c r="B79" s="68" t="s">
        <v>970</v>
      </c>
      <c r="C79" s="61" t="s">
        <v>1943</v>
      </c>
      <c r="D79" s="69" t="s">
        <v>2317</v>
      </c>
    </row>
    <row r="80" spans="2:4">
      <c r="B80" s="68" t="s">
        <v>1177</v>
      </c>
      <c r="C80" s="61" t="s">
        <v>2236</v>
      </c>
      <c r="D80" s="69" t="s">
        <v>2317</v>
      </c>
    </row>
    <row r="81" spans="2:4">
      <c r="B81" s="68" t="s">
        <v>2084</v>
      </c>
      <c r="C81" s="61" t="s">
        <v>2085</v>
      </c>
      <c r="D81" s="69" t="s">
        <v>2317</v>
      </c>
    </row>
    <row r="82" spans="2:4">
      <c r="B82" s="68" t="s">
        <v>864</v>
      </c>
      <c r="C82" s="61" t="s">
        <v>2186</v>
      </c>
      <c r="D82" s="69" t="s">
        <v>2317</v>
      </c>
    </row>
    <row r="83" spans="2:4">
      <c r="B83" s="68" t="s">
        <v>1090</v>
      </c>
      <c r="C83" s="61" t="s">
        <v>1934</v>
      </c>
      <c r="D83" s="69" t="s">
        <v>2317</v>
      </c>
    </row>
    <row r="84" spans="2:4">
      <c r="B84" s="68" t="s">
        <v>471</v>
      </c>
      <c r="C84" s="61" t="s">
        <v>2403</v>
      </c>
      <c r="D84" s="69" t="s">
        <v>2317</v>
      </c>
    </row>
    <row r="85" spans="2:4">
      <c r="B85" s="68" t="s">
        <v>48</v>
      </c>
      <c r="C85" s="61" t="s">
        <v>1765</v>
      </c>
      <c r="D85" s="69" t="s">
        <v>2317</v>
      </c>
    </row>
    <row r="86" spans="2:4">
      <c r="B86" s="68" t="s">
        <v>359</v>
      </c>
      <c r="C86" s="61" t="s">
        <v>1856</v>
      </c>
      <c r="D86" s="69" t="s">
        <v>2317</v>
      </c>
    </row>
    <row r="87" spans="2:4">
      <c r="B87" s="68" t="s">
        <v>815</v>
      </c>
      <c r="C87" s="61" t="s">
        <v>2244</v>
      </c>
      <c r="D87" s="69" t="s">
        <v>2317</v>
      </c>
    </row>
    <row r="88" spans="2:4">
      <c r="B88" s="68" t="s">
        <v>993</v>
      </c>
      <c r="C88" s="61" t="s">
        <v>1933</v>
      </c>
      <c r="D88" s="69" t="s">
        <v>2317</v>
      </c>
    </row>
    <row r="89" spans="2:4">
      <c r="B89" s="68" t="s">
        <v>884</v>
      </c>
      <c r="C89" s="61" t="s">
        <v>2368</v>
      </c>
      <c r="D89" s="69" t="s">
        <v>2317</v>
      </c>
    </row>
    <row r="90" spans="2:4">
      <c r="B90" s="68" t="s">
        <v>477</v>
      </c>
      <c r="C90" s="61" t="s">
        <v>2234</v>
      </c>
      <c r="D90" s="69" t="s">
        <v>2317</v>
      </c>
    </row>
    <row r="91" spans="2:4">
      <c r="B91" s="68" t="s">
        <v>1124</v>
      </c>
      <c r="C91" s="61" t="s">
        <v>2391</v>
      </c>
      <c r="D91" s="69" t="s">
        <v>2317</v>
      </c>
    </row>
    <row r="92" spans="2:4">
      <c r="B92" s="68" t="s">
        <v>431</v>
      </c>
      <c r="C92" s="61" t="s">
        <v>1545</v>
      </c>
      <c r="D92" s="69" t="s">
        <v>2317</v>
      </c>
    </row>
    <row r="93" spans="2:4">
      <c r="B93" s="68" t="s">
        <v>607</v>
      </c>
      <c r="C93" s="61" t="s">
        <v>1699</v>
      </c>
      <c r="D93" s="69" t="s">
        <v>2317</v>
      </c>
    </row>
    <row r="94" spans="2:4">
      <c r="B94" s="68" t="s">
        <v>821</v>
      </c>
      <c r="C94" s="61" t="s">
        <v>1961</v>
      </c>
      <c r="D94" s="69" t="s">
        <v>2317</v>
      </c>
    </row>
    <row r="95" spans="2:4">
      <c r="B95" s="68" t="s">
        <v>835</v>
      </c>
      <c r="C95" s="61" t="s">
        <v>2007</v>
      </c>
      <c r="D95" s="69" t="s">
        <v>2317</v>
      </c>
    </row>
    <row r="96" spans="2:4">
      <c r="B96" s="68" t="s">
        <v>935</v>
      </c>
      <c r="C96" s="61" t="s">
        <v>2248</v>
      </c>
      <c r="D96" s="69" t="s">
        <v>2317</v>
      </c>
    </row>
    <row r="97" spans="2:4">
      <c r="B97" s="68" t="s">
        <v>632</v>
      </c>
      <c r="C97" s="61" t="s">
        <v>1939</v>
      </c>
      <c r="D97" s="69" t="s">
        <v>2317</v>
      </c>
    </row>
    <row r="98" spans="2:4">
      <c r="B98" s="68" t="s">
        <v>1492</v>
      </c>
      <c r="C98" s="61" t="s">
        <v>1815</v>
      </c>
      <c r="D98" s="69" t="s">
        <v>2317</v>
      </c>
    </row>
    <row r="99" spans="2:4">
      <c r="B99" s="68" t="s">
        <v>683</v>
      </c>
      <c r="C99" s="61" t="s">
        <v>1687</v>
      </c>
      <c r="D99" s="69" t="s">
        <v>2317</v>
      </c>
    </row>
    <row r="100" spans="2:4">
      <c r="B100" s="68" t="s">
        <v>1134</v>
      </c>
      <c r="C100" s="61" t="s">
        <v>2018</v>
      </c>
      <c r="D100" s="69" t="s">
        <v>2317</v>
      </c>
    </row>
    <row r="101" spans="2:4">
      <c r="B101" s="68" t="s">
        <v>909</v>
      </c>
      <c r="C101" s="61" t="s">
        <v>2001</v>
      </c>
      <c r="D101" s="69" t="s">
        <v>2317</v>
      </c>
    </row>
    <row r="102" spans="2:4">
      <c r="B102" s="68" t="s">
        <v>745</v>
      </c>
      <c r="C102" s="61" t="s">
        <v>2379</v>
      </c>
      <c r="D102" s="69" t="s">
        <v>2317</v>
      </c>
    </row>
    <row r="103" spans="2:4">
      <c r="B103" s="68" t="s">
        <v>1255</v>
      </c>
      <c r="C103" s="61" t="s">
        <v>1831</v>
      </c>
      <c r="D103" s="69" t="s">
        <v>2317</v>
      </c>
    </row>
    <row r="104" spans="2:4">
      <c r="B104" s="68" t="s">
        <v>1263</v>
      </c>
      <c r="C104" s="61" t="s">
        <v>1644</v>
      </c>
      <c r="D104" s="69" t="s">
        <v>2317</v>
      </c>
    </row>
    <row r="105" spans="2:4">
      <c r="B105" s="68" t="s">
        <v>287</v>
      </c>
      <c r="C105" s="61" t="s">
        <v>1615</v>
      </c>
      <c r="D105" s="69" t="s">
        <v>2317</v>
      </c>
    </row>
    <row r="106" spans="2:4">
      <c r="B106" s="68" t="s">
        <v>2274</v>
      </c>
      <c r="C106" s="61" t="s">
        <v>2275</v>
      </c>
      <c r="D106" s="69" t="s">
        <v>2317</v>
      </c>
    </row>
    <row r="107" spans="2:4">
      <c r="B107" s="68" t="s">
        <v>2478</v>
      </c>
      <c r="C107" s="61" t="s">
        <v>2479</v>
      </c>
      <c r="D107" s="69" t="s">
        <v>2317</v>
      </c>
    </row>
    <row r="108" spans="2:4">
      <c r="B108" s="68" t="s">
        <v>1196</v>
      </c>
      <c r="C108" s="61" t="s">
        <v>1998</v>
      </c>
      <c r="D108" s="69" t="s">
        <v>2317</v>
      </c>
    </row>
    <row r="109" spans="2:4">
      <c r="B109" s="68" t="s">
        <v>977</v>
      </c>
      <c r="C109" s="61" t="s">
        <v>2365</v>
      </c>
      <c r="D109" s="69" t="s">
        <v>2317</v>
      </c>
    </row>
    <row r="110" spans="2:4">
      <c r="B110" s="68" t="s">
        <v>63</v>
      </c>
      <c r="C110" s="61" t="s">
        <v>1891</v>
      </c>
      <c r="D110" s="69" t="s">
        <v>2317</v>
      </c>
    </row>
    <row r="111" spans="2:4">
      <c r="B111" s="68" t="s">
        <v>1433</v>
      </c>
      <c r="C111" s="61" t="s">
        <v>1740</v>
      </c>
      <c r="D111" s="69" t="s">
        <v>2317</v>
      </c>
    </row>
    <row r="112" spans="2:4">
      <c r="B112" s="68" t="s">
        <v>976</v>
      </c>
      <c r="C112" s="61" t="s">
        <v>2021</v>
      </c>
      <c r="D112" s="69" t="s">
        <v>2317</v>
      </c>
    </row>
    <row r="113" spans="2:4">
      <c r="B113" s="68" t="s">
        <v>2106</v>
      </c>
      <c r="C113" s="61" t="s">
        <v>2107</v>
      </c>
      <c r="D113" s="69" t="s">
        <v>2317</v>
      </c>
    </row>
    <row r="114" spans="2:4">
      <c r="B114" s="68" t="s">
        <v>372</v>
      </c>
      <c r="C114" s="61" t="s">
        <v>2000</v>
      </c>
      <c r="D114" s="69" t="s">
        <v>2317</v>
      </c>
    </row>
    <row r="115" spans="2:4">
      <c r="B115" s="68" t="s">
        <v>1342</v>
      </c>
      <c r="C115" s="61" t="s">
        <v>2382</v>
      </c>
      <c r="D115" s="69" t="s">
        <v>2317</v>
      </c>
    </row>
    <row r="116" spans="2:4">
      <c r="B116" s="68" t="s">
        <v>1147</v>
      </c>
      <c r="C116" s="61" t="s">
        <v>2005</v>
      </c>
      <c r="D116" s="69" t="s">
        <v>2317</v>
      </c>
    </row>
    <row r="117" spans="2:4">
      <c r="B117" s="68" t="s">
        <v>871</v>
      </c>
      <c r="C117" s="61" t="s">
        <v>1960</v>
      </c>
      <c r="D117" s="69" t="s">
        <v>2317</v>
      </c>
    </row>
    <row r="118" spans="2:4">
      <c r="B118" s="68" t="s">
        <v>501</v>
      </c>
      <c r="C118" s="61" t="s">
        <v>1572</v>
      </c>
      <c r="D118" s="69" t="s">
        <v>2317</v>
      </c>
    </row>
    <row r="119" spans="2:4">
      <c r="B119" s="68" t="s">
        <v>872</v>
      </c>
      <c r="C119" s="61" t="s">
        <v>1966</v>
      </c>
      <c r="D119" s="69" t="s">
        <v>2317</v>
      </c>
    </row>
    <row r="120" spans="2:4">
      <c r="B120" s="68" t="s">
        <v>290</v>
      </c>
      <c r="C120" s="61" t="s">
        <v>2405</v>
      </c>
      <c r="D120" s="69" t="s">
        <v>2317</v>
      </c>
    </row>
    <row r="121" spans="2:4">
      <c r="B121" s="68" t="s">
        <v>548</v>
      </c>
      <c r="C121" s="61" t="s">
        <v>1887</v>
      </c>
      <c r="D121" s="69" t="s">
        <v>2317</v>
      </c>
    </row>
    <row r="122" spans="2:4">
      <c r="B122" s="68" t="s">
        <v>618</v>
      </c>
      <c r="C122" s="61" t="s">
        <v>1716</v>
      </c>
      <c r="D122" s="69" t="s">
        <v>2317</v>
      </c>
    </row>
    <row r="123" spans="2:4">
      <c r="B123" s="68" t="s">
        <v>1108</v>
      </c>
      <c r="C123" s="61" t="s">
        <v>2266</v>
      </c>
      <c r="D123" s="69" t="s">
        <v>2317</v>
      </c>
    </row>
    <row r="124" spans="2:4">
      <c r="B124" s="68" t="s">
        <v>432</v>
      </c>
      <c r="C124" s="61" t="s">
        <v>1847</v>
      </c>
      <c r="D124" s="69" t="s">
        <v>2317</v>
      </c>
    </row>
    <row r="125" spans="2:4">
      <c r="B125" s="68" t="s">
        <v>1282</v>
      </c>
      <c r="C125" s="61" t="s">
        <v>1975</v>
      </c>
      <c r="D125" s="69" t="s">
        <v>2317</v>
      </c>
    </row>
    <row r="126" spans="2:4">
      <c r="B126" s="68" t="s">
        <v>1111</v>
      </c>
      <c r="C126" s="61" t="s">
        <v>1899</v>
      </c>
      <c r="D126" s="69" t="s">
        <v>2317</v>
      </c>
    </row>
    <row r="127" spans="2:4">
      <c r="B127" s="68" t="s">
        <v>481</v>
      </c>
      <c r="C127" s="61" t="s">
        <v>1666</v>
      </c>
      <c r="D127" s="69" t="s">
        <v>2317</v>
      </c>
    </row>
    <row r="128" spans="2:4">
      <c r="B128" s="68" t="s">
        <v>2199</v>
      </c>
      <c r="C128" s="61" t="s">
        <v>2233</v>
      </c>
      <c r="D128" s="69" t="s">
        <v>2317</v>
      </c>
    </row>
    <row r="129" spans="2:4">
      <c r="B129" s="68" t="s">
        <v>452</v>
      </c>
      <c r="C129" s="61" t="s">
        <v>2184</v>
      </c>
      <c r="D129" s="69" t="s">
        <v>2317</v>
      </c>
    </row>
    <row r="130" spans="2:4">
      <c r="B130" s="68" t="s">
        <v>1219</v>
      </c>
      <c r="C130" s="61" t="s">
        <v>1942</v>
      </c>
      <c r="D130" s="69" t="s">
        <v>2317</v>
      </c>
    </row>
    <row r="131" spans="2:4">
      <c r="B131" s="68" t="s">
        <v>1509</v>
      </c>
      <c r="C131" s="61" t="s">
        <v>1685</v>
      </c>
      <c r="D131" s="69" t="s">
        <v>2317</v>
      </c>
    </row>
    <row r="132" spans="2:4">
      <c r="B132" s="68" t="s">
        <v>791</v>
      </c>
      <c r="C132" s="61" t="s">
        <v>2406</v>
      </c>
      <c r="D132" s="69" t="s">
        <v>2317</v>
      </c>
    </row>
    <row r="133" spans="2:4">
      <c r="B133" s="68" t="s">
        <v>197</v>
      </c>
      <c r="C133" s="61" t="s">
        <v>1696</v>
      </c>
      <c r="D133" s="69" t="s">
        <v>2317</v>
      </c>
    </row>
    <row r="134" spans="2:4">
      <c r="B134" s="68" t="s">
        <v>530</v>
      </c>
      <c r="C134" s="61" t="s">
        <v>1645</v>
      </c>
      <c r="D134" s="69" t="s">
        <v>2317</v>
      </c>
    </row>
    <row r="135" spans="2:4">
      <c r="B135" s="68" t="s">
        <v>1143</v>
      </c>
      <c r="C135" s="61" t="s">
        <v>1676</v>
      </c>
      <c r="D135" s="69" t="s">
        <v>2317</v>
      </c>
    </row>
    <row r="136" spans="2:4">
      <c r="B136" s="68" t="s">
        <v>1220</v>
      </c>
      <c r="C136" s="61" t="s">
        <v>1741</v>
      </c>
      <c r="D136" s="69" t="s">
        <v>2317</v>
      </c>
    </row>
    <row r="137" spans="2:4">
      <c r="B137" s="68" t="s">
        <v>1131</v>
      </c>
      <c r="C137" s="61" t="s">
        <v>1668</v>
      </c>
      <c r="D137" s="69" t="s">
        <v>2317</v>
      </c>
    </row>
    <row r="138" spans="2:4">
      <c r="B138" s="68" t="s">
        <v>1149</v>
      </c>
      <c r="C138" s="61" t="s">
        <v>1720</v>
      </c>
      <c r="D138" s="69" t="s">
        <v>2317</v>
      </c>
    </row>
    <row r="139" spans="2:4">
      <c r="B139" s="68" t="s">
        <v>988</v>
      </c>
      <c r="C139" s="61" t="s">
        <v>1879</v>
      </c>
      <c r="D139" s="69" t="s">
        <v>2317</v>
      </c>
    </row>
    <row r="140" spans="2:4">
      <c r="B140" s="68" t="s">
        <v>1373</v>
      </c>
      <c r="C140" s="61" t="s">
        <v>1793</v>
      </c>
      <c r="D140" s="69" t="s">
        <v>2317</v>
      </c>
    </row>
    <row r="141" spans="2:4">
      <c r="B141" s="68" t="s">
        <v>622</v>
      </c>
      <c r="C141" s="61" t="s">
        <v>2366</v>
      </c>
      <c r="D141" s="69" t="s">
        <v>2317</v>
      </c>
    </row>
    <row r="142" spans="2:4">
      <c r="B142" s="68" t="s">
        <v>1389</v>
      </c>
      <c r="C142" s="61" t="s">
        <v>2240</v>
      </c>
      <c r="D142" s="69" t="s">
        <v>2317</v>
      </c>
    </row>
    <row r="143" spans="2:4">
      <c r="B143" s="68" t="s">
        <v>1123</v>
      </c>
      <c r="C143" s="61" t="s">
        <v>2008</v>
      </c>
      <c r="D143" s="69" t="s">
        <v>2317</v>
      </c>
    </row>
    <row r="144" spans="2:4">
      <c r="B144" s="68" t="s">
        <v>490</v>
      </c>
      <c r="C144" s="61" t="s">
        <v>1758</v>
      </c>
      <c r="D144" s="69" t="s">
        <v>2317</v>
      </c>
    </row>
    <row r="145" spans="2:4">
      <c r="B145" s="68" t="s">
        <v>44</v>
      </c>
      <c r="C145" s="61" t="s">
        <v>1924</v>
      </c>
      <c r="D145" s="69" t="s">
        <v>2317</v>
      </c>
    </row>
    <row r="146" spans="2:4">
      <c r="B146" s="68" t="s">
        <v>459</v>
      </c>
      <c r="C146" s="61" t="s">
        <v>1797</v>
      </c>
      <c r="D146" s="69" t="s">
        <v>2317</v>
      </c>
    </row>
    <row r="147" spans="2:4">
      <c r="B147" s="68" t="s">
        <v>1040</v>
      </c>
      <c r="C147" s="61" t="s">
        <v>1762</v>
      </c>
      <c r="D147" s="69" t="s">
        <v>2317</v>
      </c>
    </row>
    <row r="148" spans="2:4">
      <c r="B148" s="68" t="s">
        <v>1236</v>
      </c>
      <c r="C148" s="61" t="s">
        <v>1843</v>
      </c>
      <c r="D148" s="69" t="s">
        <v>2317</v>
      </c>
    </row>
    <row r="149" spans="2:4">
      <c r="B149" s="68" t="s">
        <v>906</v>
      </c>
      <c r="C149" s="61" t="s">
        <v>1721</v>
      </c>
      <c r="D149" s="69" t="s">
        <v>2317</v>
      </c>
    </row>
    <row r="150" spans="2:4">
      <c r="B150" s="68" t="s">
        <v>1390</v>
      </c>
      <c r="C150" s="61" t="s">
        <v>1708</v>
      </c>
      <c r="D150" s="69" t="s">
        <v>2317</v>
      </c>
    </row>
    <row r="151" spans="2:4">
      <c r="B151" s="68" t="s">
        <v>602</v>
      </c>
      <c r="C151" s="61" t="s">
        <v>2257</v>
      </c>
      <c r="D151" s="69" t="s">
        <v>2317</v>
      </c>
    </row>
    <row r="152" spans="2:4">
      <c r="B152" s="68" t="s">
        <v>60</v>
      </c>
      <c r="C152" s="61" t="s">
        <v>1732</v>
      </c>
      <c r="D152" s="69" t="s">
        <v>2317</v>
      </c>
    </row>
    <row r="153" spans="2:4">
      <c r="B153" s="68" t="s">
        <v>742</v>
      </c>
      <c r="C153" s="61" t="s">
        <v>1671</v>
      </c>
      <c r="D153" s="69" t="s">
        <v>2317</v>
      </c>
    </row>
    <row r="154" spans="2:4">
      <c r="B154" s="68" t="s">
        <v>535</v>
      </c>
      <c r="C154" s="61" t="s">
        <v>1710</v>
      </c>
      <c r="D154" s="69" t="s">
        <v>2317</v>
      </c>
    </row>
    <row r="155" spans="2:4">
      <c r="B155" s="68" t="s">
        <v>419</v>
      </c>
      <c r="C155" s="61" t="s">
        <v>1736</v>
      </c>
      <c r="D155" s="69" t="s">
        <v>2317</v>
      </c>
    </row>
    <row r="156" spans="2:4">
      <c r="B156" s="68" t="s">
        <v>1038</v>
      </c>
      <c r="C156" s="61" t="s">
        <v>1973</v>
      </c>
      <c r="D156" s="69" t="s">
        <v>2317</v>
      </c>
    </row>
    <row r="157" spans="2:4">
      <c r="B157" s="68" t="s">
        <v>980</v>
      </c>
      <c r="C157" s="61" t="s">
        <v>1861</v>
      </c>
      <c r="D157" s="69" t="s">
        <v>2317</v>
      </c>
    </row>
    <row r="158" spans="2:4">
      <c r="B158" s="68" t="s">
        <v>948</v>
      </c>
      <c r="C158" s="61" t="s">
        <v>1763</v>
      </c>
      <c r="D158" s="69" t="s">
        <v>2317</v>
      </c>
    </row>
    <row r="159" spans="2:4">
      <c r="B159" s="68" t="s">
        <v>606</v>
      </c>
      <c r="C159" s="61" t="s">
        <v>1713</v>
      </c>
      <c r="D159" s="69" t="s">
        <v>2317</v>
      </c>
    </row>
    <row r="160" spans="2:4">
      <c r="B160" s="68" t="s">
        <v>80</v>
      </c>
      <c r="C160" s="61" t="s">
        <v>1978</v>
      </c>
      <c r="D160" s="69" t="s">
        <v>2317</v>
      </c>
    </row>
    <row r="161" spans="2:4">
      <c r="B161" s="68" t="s">
        <v>971</v>
      </c>
      <c r="C161" s="61" t="s">
        <v>1773</v>
      </c>
      <c r="D161" s="69" t="s">
        <v>2317</v>
      </c>
    </row>
    <row r="162" spans="2:4">
      <c r="B162" s="68" t="s">
        <v>806</v>
      </c>
      <c r="C162" s="61" t="s">
        <v>2370</v>
      </c>
      <c r="D162" s="69" t="s">
        <v>2317</v>
      </c>
    </row>
    <row r="163" spans="2:4">
      <c r="B163" s="68" t="s">
        <v>306</v>
      </c>
      <c r="C163" s="61" t="s">
        <v>2263</v>
      </c>
      <c r="D163" s="69" t="s">
        <v>2317</v>
      </c>
    </row>
    <row r="164" spans="2:4">
      <c r="B164" s="68" t="s">
        <v>940</v>
      </c>
      <c r="C164" s="61" t="s">
        <v>1760</v>
      </c>
      <c r="D164" s="69" t="s">
        <v>2317</v>
      </c>
    </row>
    <row r="165" spans="2:4">
      <c r="B165" s="68" t="s">
        <v>1306</v>
      </c>
      <c r="C165" s="61" t="s">
        <v>1702</v>
      </c>
      <c r="D165" s="69" t="s">
        <v>2317</v>
      </c>
    </row>
    <row r="166" spans="2:4">
      <c r="B166" s="68" t="s">
        <v>2488</v>
      </c>
      <c r="C166" s="61" t="s">
        <v>2489</v>
      </c>
      <c r="D166" s="69" t="s">
        <v>2317</v>
      </c>
    </row>
    <row r="167" spans="2:4">
      <c r="B167" s="68" t="s">
        <v>1503</v>
      </c>
      <c r="C167" s="61" t="s">
        <v>1766</v>
      </c>
      <c r="D167" s="69" t="s">
        <v>2317</v>
      </c>
    </row>
    <row r="168" spans="2:4">
      <c r="B168" s="68" t="s">
        <v>561</v>
      </c>
      <c r="C168" s="61" t="s">
        <v>1718</v>
      </c>
      <c r="D168" s="69" t="s">
        <v>2317</v>
      </c>
    </row>
    <row r="169" spans="2:4">
      <c r="B169" s="68" t="s">
        <v>1008</v>
      </c>
      <c r="C169" s="61" t="s">
        <v>2409</v>
      </c>
      <c r="D169" s="69" t="s">
        <v>2317</v>
      </c>
    </row>
    <row r="170" spans="2:4">
      <c r="B170" s="68" t="s">
        <v>1297</v>
      </c>
      <c r="C170" s="61" t="s">
        <v>1895</v>
      </c>
      <c r="D170" s="69" t="s">
        <v>2317</v>
      </c>
    </row>
    <row r="171" spans="2:4">
      <c r="B171" s="68" t="s">
        <v>2067</v>
      </c>
      <c r="C171" s="61" t="s">
        <v>2334</v>
      </c>
      <c r="D171" s="69" t="s">
        <v>2317</v>
      </c>
    </row>
    <row r="172" spans="2:4">
      <c r="B172" s="68" t="s">
        <v>701</v>
      </c>
      <c r="C172" s="61" t="s">
        <v>2014</v>
      </c>
      <c r="D172" s="69" t="s">
        <v>2317</v>
      </c>
    </row>
    <row r="173" spans="2:4">
      <c r="B173" s="68" t="s">
        <v>427</v>
      </c>
      <c r="C173" s="61" t="s">
        <v>2349</v>
      </c>
      <c r="D173" s="69" t="s">
        <v>2317</v>
      </c>
    </row>
    <row r="174" spans="2:4">
      <c r="B174" s="68" t="s">
        <v>770</v>
      </c>
      <c r="C174" s="61" t="s">
        <v>1951</v>
      </c>
      <c r="D174" s="69" t="s">
        <v>2317</v>
      </c>
    </row>
    <row r="175" spans="2:4">
      <c r="B175" s="68" t="s">
        <v>810</v>
      </c>
      <c r="C175" s="61" t="s">
        <v>1988</v>
      </c>
      <c r="D175" s="69" t="s">
        <v>2317</v>
      </c>
    </row>
    <row r="176" spans="2:4">
      <c r="B176" s="68" t="s">
        <v>759</v>
      </c>
      <c r="C176" s="61" t="s">
        <v>1675</v>
      </c>
      <c r="D176" s="69" t="s">
        <v>2317</v>
      </c>
    </row>
    <row r="177" spans="2:4">
      <c r="B177" s="68" t="s">
        <v>714</v>
      </c>
      <c r="C177" s="61" t="s">
        <v>1724</v>
      </c>
      <c r="D177" s="69" t="s">
        <v>2317</v>
      </c>
    </row>
    <row r="178" spans="2:4">
      <c r="B178" s="68" t="s">
        <v>1313</v>
      </c>
      <c r="C178" s="61" t="s">
        <v>1774</v>
      </c>
      <c r="D178" s="69" t="s">
        <v>2317</v>
      </c>
    </row>
    <row r="179" spans="2:4">
      <c r="B179" s="68" t="s">
        <v>1102</v>
      </c>
      <c r="C179" s="61" t="s">
        <v>1881</v>
      </c>
      <c r="D179" s="69" t="s">
        <v>2317</v>
      </c>
    </row>
    <row r="180" spans="2:4">
      <c r="B180" s="68" t="s">
        <v>575</v>
      </c>
      <c r="C180" s="61" t="s">
        <v>2262</v>
      </c>
      <c r="D180" s="69" t="s">
        <v>2317</v>
      </c>
    </row>
    <row r="181" spans="2:4">
      <c r="B181" s="68" t="s">
        <v>2500</v>
      </c>
      <c r="C181" s="61" t="s">
        <v>2501</v>
      </c>
      <c r="D181" s="69" t="s">
        <v>2317</v>
      </c>
    </row>
    <row r="182" spans="2:4">
      <c r="B182" s="68" t="s">
        <v>435</v>
      </c>
      <c r="C182" s="61" t="s">
        <v>2012</v>
      </c>
      <c r="D182" s="69" t="s">
        <v>2317</v>
      </c>
    </row>
    <row r="183" spans="2:4">
      <c r="B183" s="68" t="s">
        <v>204</v>
      </c>
      <c r="C183" s="61" t="s">
        <v>1737</v>
      </c>
      <c r="D183" s="69" t="s">
        <v>2317</v>
      </c>
    </row>
    <row r="184" spans="2:4">
      <c r="B184" s="68" t="s">
        <v>2089</v>
      </c>
      <c r="C184" s="61" t="s">
        <v>2090</v>
      </c>
      <c r="D184" s="69" t="s">
        <v>2317</v>
      </c>
    </row>
    <row r="185" spans="2:4">
      <c r="B185" s="68" t="s">
        <v>1251</v>
      </c>
      <c r="C185" s="61" t="s">
        <v>1733</v>
      </c>
      <c r="D185" s="69" t="s">
        <v>2317</v>
      </c>
    </row>
    <row r="186" spans="2:4">
      <c r="B186" s="68" t="s">
        <v>2148</v>
      </c>
      <c r="C186" s="61" t="s">
        <v>2149</v>
      </c>
      <c r="D186" s="69" t="s">
        <v>2317</v>
      </c>
    </row>
    <row r="187" spans="2:4">
      <c r="B187" s="68" t="s">
        <v>613</v>
      </c>
      <c r="C187" s="61" t="s">
        <v>1717</v>
      </c>
      <c r="D187" s="69" t="s">
        <v>2317</v>
      </c>
    </row>
    <row r="188" spans="2:4">
      <c r="B188" s="68" t="s">
        <v>795</v>
      </c>
      <c r="C188" s="61" t="s">
        <v>1884</v>
      </c>
      <c r="D188" s="69" t="s">
        <v>2317</v>
      </c>
    </row>
    <row r="189" spans="2:4">
      <c r="B189" s="68" t="s">
        <v>460</v>
      </c>
      <c r="C189" s="61" t="s">
        <v>1801</v>
      </c>
      <c r="D189" s="69" t="s">
        <v>2317</v>
      </c>
    </row>
    <row r="190" spans="2:4">
      <c r="B190" s="68" t="s">
        <v>194</v>
      </c>
      <c r="C190" s="61" t="s">
        <v>1704</v>
      </c>
      <c r="D190" s="69" t="s">
        <v>2317</v>
      </c>
    </row>
    <row r="191" spans="2:4">
      <c r="B191" s="68" t="s">
        <v>693</v>
      </c>
      <c r="C191" s="61" t="s">
        <v>1875</v>
      </c>
      <c r="D191" s="69" t="s">
        <v>2317</v>
      </c>
    </row>
    <row r="192" spans="2:4">
      <c r="B192" s="68" t="s">
        <v>512</v>
      </c>
      <c r="C192" s="61" t="s">
        <v>1723</v>
      </c>
      <c r="D192" s="69" t="s">
        <v>2317</v>
      </c>
    </row>
    <row r="193" spans="2:4">
      <c r="B193" s="68" t="s">
        <v>972</v>
      </c>
      <c r="C193" s="61" t="s">
        <v>1985</v>
      </c>
      <c r="D193" s="69" t="s">
        <v>2317</v>
      </c>
    </row>
    <row r="194" spans="2:4">
      <c r="B194" s="68" t="s">
        <v>1045</v>
      </c>
      <c r="C194" s="61" t="s">
        <v>1677</v>
      </c>
      <c r="D194" s="69" t="s">
        <v>2317</v>
      </c>
    </row>
    <row r="195" spans="2:4">
      <c r="B195" s="68" t="s">
        <v>941</v>
      </c>
      <c r="C195" s="61" t="s">
        <v>1742</v>
      </c>
      <c r="D195" s="69" t="s">
        <v>2317</v>
      </c>
    </row>
    <row r="196" spans="2:4">
      <c r="B196" s="68" t="s">
        <v>215</v>
      </c>
      <c r="C196" s="61" t="s">
        <v>1983</v>
      </c>
      <c r="D196" s="69" t="s">
        <v>2317</v>
      </c>
    </row>
    <row r="197" spans="2:4">
      <c r="B197" s="68" t="s">
        <v>78</v>
      </c>
      <c r="C197" s="61" t="s">
        <v>1711</v>
      </c>
      <c r="D197" s="69" t="s">
        <v>2317</v>
      </c>
    </row>
    <row r="198" spans="2:4">
      <c r="B198" s="68" t="s">
        <v>550</v>
      </c>
      <c r="C198" s="61" t="s">
        <v>1770</v>
      </c>
      <c r="D198" s="69" t="s">
        <v>2317</v>
      </c>
    </row>
    <row r="199" spans="2:4">
      <c r="B199" s="68" t="s">
        <v>392</v>
      </c>
      <c r="C199" s="61" t="s">
        <v>1734</v>
      </c>
      <c r="D199" s="69" t="s">
        <v>2317</v>
      </c>
    </row>
    <row r="200" spans="2:4">
      <c r="B200" s="68" t="s">
        <v>370</v>
      </c>
      <c r="C200" s="61" t="s">
        <v>1715</v>
      </c>
      <c r="D200" s="69" t="s">
        <v>2317</v>
      </c>
    </row>
    <row r="201" spans="2:4">
      <c r="B201" s="68" t="s">
        <v>781</v>
      </c>
      <c r="C201" s="61" t="s">
        <v>2404</v>
      </c>
      <c r="D201" s="69" t="s">
        <v>2317</v>
      </c>
    </row>
    <row r="202" spans="2:4">
      <c r="B202" s="68" t="s">
        <v>1218</v>
      </c>
      <c r="C202" s="61" t="s">
        <v>1689</v>
      </c>
      <c r="D202" s="69" t="s">
        <v>2317</v>
      </c>
    </row>
    <row r="203" spans="2:4">
      <c r="B203" s="68" t="s">
        <v>240</v>
      </c>
      <c r="C203" s="61" t="s">
        <v>1745</v>
      </c>
      <c r="D203" s="69" t="s">
        <v>2317</v>
      </c>
    </row>
    <row r="204" spans="2:4">
      <c r="B204" s="68" t="s">
        <v>887</v>
      </c>
      <c r="C204" s="61" t="s">
        <v>2393</v>
      </c>
      <c r="D204" s="69" t="s">
        <v>2317</v>
      </c>
    </row>
    <row r="205" spans="2:4">
      <c r="B205" s="68" t="s">
        <v>1360</v>
      </c>
      <c r="C205" s="61" t="s">
        <v>1963</v>
      </c>
      <c r="D205" s="69" t="s">
        <v>2317</v>
      </c>
    </row>
    <row r="206" spans="2:4">
      <c r="B206" s="68" t="s">
        <v>859</v>
      </c>
      <c r="C206" s="61" t="s">
        <v>1767</v>
      </c>
      <c r="D206" s="69" t="s">
        <v>2317</v>
      </c>
    </row>
    <row r="207" spans="2:4">
      <c r="B207" s="68" t="s">
        <v>128</v>
      </c>
      <c r="C207" s="61" t="s">
        <v>1906</v>
      </c>
      <c r="D207" s="69" t="s">
        <v>2317</v>
      </c>
    </row>
    <row r="208" spans="2:4">
      <c r="B208" s="68" t="s">
        <v>231</v>
      </c>
      <c r="C208" s="61" t="s">
        <v>2017</v>
      </c>
      <c r="D208" s="69" t="s">
        <v>2317</v>
      </c>
    </row>
    <row r="209" spans="2:4">
      <c r="B209" s="68" t="s">
        <v>1420</v>
      </c>
      <c r="C209" s="61" t="s">
        <v>1950</v>
      </c>
      <c r="D209" s="69" t="s">
        <v>2317</v>
      </c>
    </row>
    <row r="210" spans="2:4">
      <c r="B210" s="68" t="s">
        <v>877</v>
      </c>
      <c r="C210" s="61" t="s">
        <v>1672</v>
      </c>
      <c r="D210" s="69" t="s">
        <v>2317</v>
      </c>
    </row>
    <row r="211" spans="2:4">
      <c r="B211" s="68" t="s">
        <v>1060</v>
      </c>
      <c r="C211" s="61" t="s">
        <v>1727</v>
      </c>
      <c r="D211" s="69" t="s">
        <v>2317</v>
      </c>
    </row>
    <row r="212" spans="2:4">
      <c r="B212" s="68" t="s">
        <v>975</v>
      </c>
      <c r="C212" s="61" t="s">
        <v>1852</v>
      </c>
      <c r="D212" s="69" t="s">
        <v>2317</v>
      </c>
    </row>
    <row r="213" spans="2:4">
      <c r="B213" s="68" t="s">
        <v>1162</v>
      </c>
      <c r="C213" s="61" t="s">
        <v>1695</v>
      </c>
      <c r="D213" s="69" t="s">
        <v>2317</v>
      </c>
    </row>
    <row r="214" spans="2:4">
      <c r="B214" s="68" t="s">
        <v>2197</v>
      </c>
      <c r="C214" s="61" t="s">
        <v>2256</v>
      </c>
      <c r="D214" s="69" t="s">
        <v>2317</v>
      </c>
    </row>
    <row r="215" spans="2:4">
      <c r="B215" s="68" t="s">
        <v>576</v>
      </c>
      <c r="C215" s="61" t="s">
        <v>1990</v>
      </c>
      <c r="D215" s="69" t="s">
        <v>2317</v>
      </c>
    </row>
    <row r="216" spans="2:4">
      <c r="B216" s="68" t="s">
        <v>1028</v>
      </c>
      <c r="C216" s="61" t="s">
        <v>1776</v>
      </c>
      <c r="D216" s="69" t="s">
        <v>2317</v>
      </c>
    </row>
    <row r="217" spans="2:4">
      <c r="B217" s="68" t="s">
        <v>1198</v>
      </c>
      <c r="C217" s="61" t="s">
        <v>1749</v>
      </c>
      <c r="D217" s="69" t="s">
        <v>2317</v>
      </c>
    </row>
    <row r="218" spans="2:4">
      <c r="B218" s="68" t="s">
        <v>72</v>
      </c>
      <c r="C218" s="61" t="s">
        <v>1663</v>
      </c>
      <c r="D218" s="69" t="s">
        <v>2317</v>
      </c>
    </row>
    <row r="219" spans="2:4">
      <c r="B219" s="68" t="s">
        <v>177</v>
      </c>
      <c r="C219" s="61" t="s">
        <v>1901</v>
      </c>
      <c r="D219" s="69" t="s">
        <v>2317</v>
      </c>
    </row>
    <row r="220" spans="2:4">
      <c r="B220" s="68" t="s">
        <v>2059</v>
      </c>
      <c r="C220" s="61" t="s">
        <v>2060</v>
      </c>
      <c r="D220" s="69" t="s">
        <v>2317</v>
      </c>
    </row>
    <row r="221" spans="2:4">
      <c r="B221" s="68" t="s">
        <v>126</v>
      </c>
      <c r="C221" s="61" t="s">
        <v>2386</v>
      </c>
      <c r="D221" s="69" t="s">
        <v>2317</v>
      </c>
    </row>
    <row r="222" spans="2:4">
      <c r="B222" s="68" t="s">
        <v>314</v>
      </c>
      <c r="C222" s="61" t="s">
        <v>2271</v>
      </c>
      <c r="D222" s="69" t="s">
        <v>2317</v>
      </c>
    </row>
    <row r="223" spans="2:4">
      <c r="B223" s="68" t="s">
        <v>944</v>
      </c>
      <c r="C223" s="61" t="s">
        <v>1972</v>
      </c>
      <c r="D223" s="69" t="s">
        <v>2317</v>
      </c>
    </row>
    <row r="224" spans="2:4">
      <c r="B224" s="68" t="s">
        <v>583</v>
      </c>
      <c r="C224" s="61" t="s">
        <v>2277</v>
      </c>
      <c r="D224" s="69" t="s">
        <v>2317</v>
      </c>
    </row>
    <row r="225" spans="2:4">
      <c r="B225" s="68" t="s">
        <v>562</v>
      </c>
      <c r="C225" s="61" t="s">
        <v>1893</v>
      </c>
      <c r="D225" s="69" t="s">
        <v>2317</v>
      </c>
    </row>
    <row r="226" spans="2:4">
      <c r="B226" s="68" t="s">
        <v>695</v>
      </c>
      <c r="C226" s="61" t="s">
        <v>2336</v>
      </c>
      <c r="D226" s="69" t="s">
        <v>2317</v>
      </c>
    </row>
    <row r="227" spans="2:4">
      <c r="B227" s="68" t="s">
        <v>546</v>
      </c>
      <c r="C227" s="61" t="s">
        <v>1970</v>
      </c>
      <c r="D227" s="69" t="s">
        <v>2317</v>
      </c>
    </row>
    <row r="228" spans="2:4">
      <c r="B228" s="68" t="s">
        <v>347</v>
      </c>
      <c r="C228" s="61" t="s">
        <v>1735</v>
      </c>
      <c r="D228" s="69" t="s">
        <v>2317</v>
      </c>
    </row>
    <row r="229" spans="2:4">
      <c r="B229" s="68" t="s">
        <v>1427</v>
      </c>
      <c r="C229" s="61" t="s">
        <v>1949</v>
      </c>
      <c r="D229" s="69" t="s">
        <v>2317</v>
      </c>
    </row>
    <row r="230" spans="2:4">
      <c r="B230" s="68" t="s">
        <v>1253</v>
      </c>
      <c r="C230" s="61" t="s">
        <v>2338</v>
      </c>
      <c r="D230" s="69" t="s">
        <v>2317</v>
      </c>
    </row>
    <row r="231" spans="2:4">
      <c r="B231" s="68" t="s">
        <v>371</v>
      </c>
      <c r="C231" s="61" t="s">
        <v>1669</v>
      </c>
      <c r="D231" s="69" t="s">
        <v>2317</v>
      </c>
    </row>
    <row r="232" spans="2:4">
      <c r="B232" s="68" t="s">
        <v>1454</v>
      </c>
      <c r="C232" s="61" t="s">
        <v>2340</v>
      </c>
      <c r="D232" s="69" t="s">
        <v>2317</v>
      </c>
    </row>
    <row r="233" spans="2:4">
      <c r="B233" s="68" t="s">
        <v>358</v>
      </c>
      <c r="C233" s="61" t="s">
        <v>1703</v>
      </c>
      <c r="D233" s="69" t="s">
        <v>2317</v>
      </c>
    </row>
    <row r="234" spans="2:4">
      <c r="B234" s="68" t="s">
        <v>1292</v>
      </c>
      <c r="C234" s="61" t="s">
        <v>1987</v>
      </c>
      <c r="D234" s="69" t="s">
        <v>2317</v>
      </c>
    </row>
    <row r="235" spans="2:4">
      <c r="B235" s="68" t="s">
        <v>708</v>
      </c>
      <c r="C235" s="61" t="s">
        <v>1989</v>
      </c>
      <c r="D235" s="69" t="s">
        <v>2317</v>
      </c>
    </row>
    <row r="236" spans="2:4">
      <c r="B236" s="68" t="s">
        <v>2126</v>
      </c>
      <c r="C236" s="61" t="s">
        <v>2127</v>
      </c>
      <c r="D236" s="69" t="s">
        <v>2317</v>
      </c>
    </row>
    <row r="237" spans="2:4">
      <c r="B237" s="68" t="s">
        <v>645</v>
      </c>
      <c r="C237" s="61" t="s">
        <v>1664</v>
      </c>
      <c r="D237" s="69" t="s">
        <v>2317</v>
      </c>
    </row>
    <row r="238" spans="2:4">
      <c r="B238" s="68" t="s">
        <v>375</v>
      </c>
      <c r="C238" s="61" t="s">
        <v>1712</v>
      </c>
      <c r="D238" s="69" t="s">
        <v>2317</v>
      </c>
    </row>
    <row r="239" spans="2:4">
      <c r="B239" s="68" t="s">
        <v>136</v>
      </c>
      <c r="C239" s="61" t="s">
        <v>1948</v>
      </c>
      <c r="D239" s="69" t="s">
        <v>2317</v>
      </c>
    </row>
    <row r="240" spans="2:4">
      <c r="B240" s="68" t="s">
        <v>654</v>
      </c>
      <c r="C240" s="61" t="s">
        <v>1646</v>
      </c>
      <c r="D240" s="69" t="s">
        <v>2317</v>
      </c>
    </row>
    <row r="241" spans="2:4">
      <c r="B241" s="68" t="s">
        <v>1126</v>
      </c>
      <c r="C241" s="61" t="s">
        <v>1725</v>
      </c>
      <c r="D241" s="69" t="s">
        <v>2317</v>
      </c>
    </row>
    <row r="242" spans="2:4">
      <c r="B242" s="68" t="s">
        <v>1018</v>
      </c>
      <c r="C242" s="61" t="s">
        <v>1679</v>
      </c>
      <c r="D242" s="69" t="s">
        <v>2317</v>
      </c>
    </row>
    <row r="243" spans="2:4">
      <c r="B243" s="68" t="s">
        <v>776</v>
      </c>
      <c r="C243" s="61" t="s">
        <v>1986</v>
      </c>
      <c r="D243" s="69" t="s">
        <v>2317</v>
      </c>
    </row>
    <row r="244" spans="2:4">
      <c r="B244" s="68" t="s">
        <v>1105</v>
      </c>
      <c r="C244" s="61" t="s">
        <v>1771</v>
      </c>
      <c r="D244" s="69" t="s">
        <v>2317</v>
      </c>
    </row>
    <row r="245" spans="2:4">
      <c r="B245" s="68" t="s">
        <v>568</v>
      </c>
      <c r="C245" s="61" t="s">
        <v>2261</v>
      </c>
      <c r="D245" s="69" t="s">
        <v>2317</v>
      </c>
    </row>
    <row r="246" spans="2:4">
      <c r="B246" s="68" t="s">
        <v>539</v>
      </c>
      <c r="C246" s="61" t="s">
        <v>1804</v>
      </c>
      <c r="D246" s="69" t="s">
        <v>2317</v>
      </c>
    </row>
    <row r="247" spans="2:4">
      <c r="B247" s="68" t="s">
        <v>603</v>
      </c>
      <c r="C247" s="61" t="s">
        <v>1947</v>
      </c>
      <c r="D247" s="69" t="s">
        <v>2317</v>
      </c>
    </row>
    <row r="248" spans="2:4">
      <c r="B248" s="68" t="s">
        <v>543</v>
      </c>
      <c r="C248" s="61" t="s">
        <v>1984</v>
      </c>
      <c r="D248" s="69" t="s">
        <v>2317</v>
      </c>
    </row>
    <row r="249" spans="2:4">
      <c r="B249" s="68" t="s">
        <v>1404</v>
      </c>
      <c r="C249" s="61" t="s">
        <v>1965</v>
      </c>
      <c r="D249" s="69" t="s">
        <v>2317</v>
      </c>
    </row>
    <row r="250" spans="2:4">
      <c r="B250" s="68" t="s">
        <v>584</v>
      </c>
      <c r="C250" s="61" t="s">
        <v>1909</v>
      </c>
      <c r="D250" s="69" t="s">
        <v>2317</v>
      </c>
    </row>
    <row r="251" spans="2:4">
      <c r="B251" s="68" t="s">
        <v>2194</v>
      </c>
      <c r="C251" s="61" t="s">
        <v>2270</v>
      </c>
      <c r="D251" s="69" t="s">
        <v>2317</v>
      </c>
    </row>
    <row r="252" spans="2:4">
      <c r="B252" s="68" t="s">
        <v>1193</v>
      </c>
      <c r="C252" s="61" t="s">
        <v>1925</v>
      </c>
      <c r="D252" s="69" t="s">
        <v>2317</v>
      </c>
    </row>
    <row r="253" spans="2:4">
      <c r="B253" s="68" t="s">
        <v>1388</v>
      </c>
      <c r="C253" s="61" t="s">
        <v>1976</v>
      </c>
      <c r="D253" s="69" t="s">
        <v>2317</v>
      </c>
    </row>
    <row r="254" spans="2:4">
      <c r="B254" s="68" t="s">
        <v>1188</v>
      </c>
      <c r="C254" s="61" t="s">
        <v>2341</v>
      </c>
      <c r="D254" s="69" t="s">
        <v>2317</v>
      </c>
    </row>
    <row r="255" spans="2:4">
      <c r="B255" s="68" t="s">
        <v>2196</v>
      </c>
      <c r="C255" s="61" t="s">
        <v>2269</v>
      </c>
      <c r="D255" s="69" t="s">
        <v>2317</v>
      </c>
    </row>
    <row r="256" spans="2:4">
      <c r="B256" s="68" t="s">
        <v>1115</v>
      </c>
      <c r="C256" s="61" t="s">
        <v>1954</v>
      </c>
      <c r="D256" s="69" t="s">
        <v>2317</v>
      </c>
    </row>
    <row r="257" spans="2:4">
      <c r="B257" s="68" t="s">
        <v>1181</v>
      </c>
      <c r="C257" s="61" t="s">
        <v>1962</v>
      </c>
      <c r="D257" s="69" t="s">
        <v>2317</v>
      </c>
    </row>
    <row r="258" spans="2:4">
      <c r="B258" s="68" t="s">
        <v>833</v>
      </c>
      <c r="C258" s="61" t="s">
        <v>2171</v>
      </c>
      <c r="D258" s="69" t="s">
        <v>2317</v>
      </c>
    </row>
    <row r="259" spans="2:4">
      <c r="B259" s="68" t="s">
        <v>1024</v>
      </c>
      <c r="C259" s="61" t="s">
        <v>1981</v>
      </c>
      <c r="D259" s="69" t="s">
        <v>2317</v>
      </c>
    </row>
    <row r="260" spans="2:4">
      <c r="B260" s="68" t="s">
        <v>395</v>
      </c>
      <c r="C260" s="61" t="s">
        <v>1803</v>
      </c>
      <c r="D260" s="69" t="s">
        <v>2317</v>
      </c>
    </row>
    <row r="261" spans="2:4">
      <c r="B261" s="68" t="s">
        <v>1103</v>
      </c>
      <c r="C261" s="61" t="s">
        <v>1982</v>
      </c>
      <c r="D261" s="69" t="s">
        <v>2317</v>
      </c>
    </row>
    <row r="262" spans="2:4">
      <c r="B262" s="68" t="s">
        <v>230</v>
      </c>
      <c r="C262" s="61" t="s">
        <v>1722</v>
      </c>
      <c r="D262" s="69" t="s">
        <v>2317</v>
      </c>
    </row>
    <row r="263" spans="2:4">
      <c r="B263" s="68" t="s">
        <v>646</v>
      </c>
      <c r="C263" s="61" t="s">
        <v>1779</v>
      </c>
      <c r="D263" s="69" t="s">
        <v>2317</v>
      </c>
    </row>
    <row r="264" spans="2:4">
      <c r="B264" s="68" t="s">
        <v>1435</v>
      </c>
      <c r="C264" s="61" t="s">
        <v>1980</v>
      </c>
      <c r="D264" s="69" t="s">
        <v>2317</v>
      </c>
    </row>
    <row r="265" spans="2:4">
      <c r="B265" s="68" t="s">
        <v>922</v>
      </c>
      <c r="C265" s="61" t="s">
        <v>1921</v>
      </c>
      <c r="D265" s="69" t="s">
        <v>2317</v>
      </c>
    </row>
    <row r="266" spans="2:4">
      <c r="B266" s="68" t="s">
        <v>1355</v>
      </c>
      <c r="C266" s="61" t="s">
        <v>1902</v>
      </c>
      <c r="D266" s="69" t="s">
        <v>2317</v>
      </c>
    </row>
    <row r="267" spans="2:4">
      <c r="B267" s="68" t="s">
        <v>662</v>
      </c>
      <c r="C267" s="61" t="s">
        <v>1777</v>
      </c>
      <c r="D267" s="69" t="s">
        <v>2317</v>
      </c>
    </row>
    <row r="268" spans="2:4">
      <c r="B268" s="68" t="s">
        <v>415</v>
      </c>
      <c r="C268" s="61" t="s">
        <v>2020</v>
      </c>
      <c r="D268" s="69" t="s">
        <v>2317</v>
      </c>
    </row>
    <row r="269" spans="2:4">
      <c r="B269" s="68" t="s">
        <v>1309</v>
      </c>
      <c r="C269" s="61" t="s">
        <v>1693</v>
      </c>
      <c r="D269" s="69" t="s">
        <v>2317</v>
      </c>
    </row>
    <row r="270" spans="2:4">
      <c r="B270" s="68" t="s">
        <v>532</v>
      </c>
      <c r="C270" s="61" t="s">
        <v>1739</v>
      </c>
      <c r="D270" s="69" t="s">
        <v>2317</v>
      </c>
    </row>
    <row r="271" spans="2:4">
      <c r="B271" s="68" t="s">
        <v>718</v>
      </c>
      <c r="C271" s="61" t="s">
        <v>1991</v>
      </c>
      <c r="D271" s="69" t="s">
        <v>2317</v>
      </c>
    </row>
    <row r="272" spans="2:4">
      <c r="B272" s="68" t="s">
        <v>315</v>
      </c>
      <c r="C272" s="61" t="s">
        <v>1778</v>
      </c>
      <c r="D272" s="69" t="s">
        <v>2317</v>
      </c>
    </row>
    <row r="273" spans="2:4">
      <c r="B273" s="68" t="s">
        <v>1192</v>
      </c>
      <c r="C273" s="61" t="s">
        <v>2369</v>
      </c>
      <c r="D273" s="69" t="s">
        <v>2317</v>
      </c>
    </row>
    <row r="274" spans="2:4">
      <c r="B274" s="68" t="s">
        <v>2133</v>
      </c>
      <c r="C274" s="61" t="s">
        <v>2134</v>
      </c>
      <c r="D274" s="69" t="s">
        <v>2317</v>
      </c>
    </row>
    <row r="275" spans="2:4">
      <c r="B275" s="68" t="s">
        <v>1312</v>
      </c>
      <c r="C275" s="61" t="s">
        <v>1974</v>
      </c>
      <c r="D275" s="69" t="s">
        <v>2317</v>
      </c>
    </row>
    <row r="276" spans="2:4">
      <c r="B276" s="68" t="s">
        <v>320</v>
      </c>
      <c r="C276" s="61" t="s">
        <v>1670</v>
      </c>
      <c r="D276" s="69" t="s">
        <v>2317</v>
      </c>
    </row>
    <row r="277" spans="2:4">
      <c r="B277" s="68" t="s">
        <v>308</v>
      </c>
      <c r="C277" s="61" t="s">
        <v>1707</v>
      </c>
      <c r="D277" s="69" t="s">
        <v>2317</v>
      </c>
    </row>
    <row r="278" spans="2:4">
      <c r="B278" s="68" t="s">
        <v>992</v>
      </c>
      <c r="C278" s="61" t="s">
        <v>1728</v>
      </c>
      <c r="D278" s="69" t="s">
        <v>2317</v>
      </c>
    </row>
    <row r="279" spans="2:4">
      <c r="B279" s="68" t="s">
        <v>55</v>
      </c>
      <c r="C279" s="61" t="s">
        <v>2015</v>
      </c>
      <c r="D279" s="69" t="s">
        <v>2317</v>
      </c>
    </row>
    <row r="280" spans="2:4">
      <c r="B280" s="68" t="s">
        <v>870</v>
      </c>
      <c r="C280" s="61" t="s">
        <v>1775</v>
      </c>
      <c r="D280" s="69" t="s">
        <v>2317</v>
      </c>
    </row>
    <row r="281" spans="2:4">
      <c r="B281" s="68" t="s">
        <v>1241</v>
      </c>
      <c r="C281" s="61" t="s">
        <v>1769</v>
      </c>
      <c r="D281" s="69" t="s">
        <v>2317</v>
      </c>
    </row>
    <row r="282" spans="2:4">
      <c r="B282" s="68" t="s">
        <v>931</v>
      </c>
      <c r="C282" s="61" t="s">
        <v>2009</v>
      </c>
      <c r="D282" s="69" t="s">
        <v>2317</v>
      </c>
    </row>
    <row r="283" spans="2:4">
      <c r="B283" s="68" t="s">
        <v>549</v>
      </c>
      <c r="C283" s="61" t="s">
        <v>1743</v>
      </c>
      <c r="D283" s="69" t="s">
        <v>2317</v>
      </c>
    </row>
    <row r="284" spans="2:4">
      <c r="B284" s="68" t="s">
        <v>1460</v>
      </c>
      <c r="C284" s="61" t="s">
        <v>1818</v>
      </c>
      <c r="D284" s="69" t="s">
        <v>2317</v>
      </c>
    </row>
    <row r="285" spans="2:4">
      <c r="B285" s="68" t="s">
        <v>2181</v>
      </c>
      <c r="C285" s="61" t="s">
        <v>2182</v>
      </c>
      <c r="D285" s="69" t="s">
        <v>2317</v>
      </c>
    </row>
    <row r="286" spans="2:4">
      <c r="B286" s="68" t="s">
        <v>2228</v>
      </c>
      <c r="C286" s="61" t="s">
        <v>2229</v>
      </c>
      <c r="D286" s="69" t="s">
        <v>2317</v>
      </c>
    </row>
    <row r="287" spans="2:4">
      <c r="B287" s="68" t="s">
        <v>1464</v>
      </c>
      <c r="C287" s="61" t="s">
        <v>2296</v>
      </c>
      <c r="D287" s="69" t="s">
        <v>2317</v>
      </c>
    </row>
    <row r="288" spans="2:4">
      <c r="B288" s="68" t="s">
        <v>1459</v>
      </c>
      <c r="C288" s="61" t="s">
        <v>1836</v>
      </c>
      <c r="D288" s="69" t="s">
        <v>2317</v>
      </c>
    </row>
    <row r="289" spans="2:4">
      <c r="B289" s="68" t="s">
        <v>2166</v>
      </c>
      <c r="C289" s="61" t="s">
        <v>2167</v>
      </c>
      <c r="D289" s="69" t="s">
        <v>2317</v>
      </c>
    </row>
    <row r="290" spans="2:4">
      <c r="B290" s="68" t="s">
        <v>1462</v>
      </c>
      <c r="C290" s="61" t="s">
        <v>2179</v>
      </c>
      <c r="D290" s="69" t="s">
        <v>2317</v>
      </c>
    </row>
    <row r="291" spans="2:4">
      <c r="B291" s="68" t="s">
        <v>2250</v>
      </c>
      <c r="C291" s="61" t="s">
        <v>2251</v>
      </c>
      <c r="D291" s="69" t="s">
        <v>2317</v>
      </c>
    </row>
    <row r="292" spans="2:4">
      <c r="B292" s="68" t="s">
        <v>1463</v>
      </c>
      <c r="C292" s="61" t="s">
        <v>1857</v>
      </c>
      <c r="D292" s="69" t="s">
        <v>2317</v>
      </c>
    </row>
    <row r="293" spans="2:4">
      <c r="B293" s="68" t="s">
        <v>1512</v>
      </c>
      <c r="C293" s="61" t="s">
        <v>2180</v>
      </c>
      <c r="D293" s="69" t="s">
        <v>2317</v>
      </c>
    </row>
    <row r="294" spans="2:4">
      <c r="B294" s="68" t="s">
        <v>1461</v>
      </c>
      <c r="C294" s="61" t="s">
        <v>1892</v>
      </c>
      <c r="D294" s="69" t="s">
        <v>2317</v>
      </c>
    </row>
    <row r="295" spans="2:4">
      <c r="B295" s="68" t="s">
        <v>1513</v>
      </c>
      <c r="C295" s="61" t="s">
        <v>1932</v>
      </c>
      <c r="D295" s="69" t="s">
        <v>2317</v>
      </c>
    </row>
    <row r="296" spans="2:4">
      <c r="B296" s="68" t="s">
        <v>1511</v>
      </c>
      <c r="C296" s="61" t="s">
        <v>1956</v>
      </c>
      <c r="D296" s="69" t="s">
        <v>2317</v>
      </c>
    </row>
    <row r="297" spans="2:4">
      <c r="B297" s="68" t="s">
        <v>1465</v>
      </c>
      <c r="C297" s="61" t="s">
        <v>2278</v>
      </c>
      <c r="D297" s="69" t="s">
        <v>2317</v>
      </c>
    </row>
    <row r="298" spans="2:4">
      <c r="B298" s="68"/>
      <c r="C298" s="61"/>
      <c r="D298" s="69"/>
    </row>
    <row r="299" spans="2:4">
      <c r="B299" s="68"/>
      <c r="C299" s="61"/>
      <c r="D299" s="69"/>
    </row>
    <row r="300" spans="2:4">
      <c r="B300" s="68"/>
      <c r="C300" s="61"/>
      <c r="D300" s="69"/>
    </row>
    <row r="301" spans="2:4">
      <c r="B301" s="68"/>
      <c r="C301" s="61"/>
      <c r="D301" s="69"/>
    </row>
    <row r="302" spans="2:4">
      <c r="B302" s="68"/>
      <c r="C302" s="61"/>
      <c r="D302" s="69"/>
    </row>
    <row r="303" spans="2:4">
      <c r="B303" s="68"/>
      <c r="C303" s="61"/>
      <c r="D303" s="69"/>
    </row>
    <row r="304" spans="2:4">
      <c r="B304" s="68"/>
      <c r="C304" s="61"/>
      <c r="D304" s="69"/>
    </row>
    <row r="305" spans="2:4">
      <c r="B305" s="68"/>
      <c r="C305" s="61"/>
      <c r="D305" s="69"/>
    </row>
  </sheetData>
  <autoFilter ref="B2:D305">
    <filterColumn colId="2"/>
  </autoFilter>
  <phoneticPr fontId="3" type="noConversion"/>
  <conditionalFormatting sqref="B2">
    <cfRule type="duplicateValues" dxfId="1" priority="1"/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B3:I1899"/>
  <sheetViews>
    <sheetView showGridLines="0" topLeftCell="A33" workbookViewId="0">
      <selection activeCell="I24" sqref="I24:I51"/>
    </sheetView>
  </sheetViews>
  <sheetFormatPr defaultRowHeight="16.5"/>
  <cols>
    <col min="4" max="4" width="43" bestFit="1" customWidth="1"/>
    <col min="8" max="8" width="12.375" customWidth="1"/>
  </cols>
  <sheetData>
    <row r="3" spans="2:8">
      <c r="C3" s="134" t="s">
        <v>2585</v>
      </c>
    </row>
    <row r="4" spans="2:8">
      <c r="B4" s="135" t="s">
        <v>2344</v>
      </c>
      <c r="C4" s="135"/>
      <c r="D4" s="136" t="s">
        <v>3871</v>
      </c>
    </row>
    <row r="5" spans="2:8">
      <c r="B5" s="137" t="s">
        <v>2586</v>
      </c>
      <c r="C5" s="137"/>
      <c r="D5" s="112" t="s">
        <v>3872</v>
      </c>
    </row>
    <row r="6" spans="2:8">
      <c r="B6" s="137" t="s">
        <v>2587</v>
      </c>
      <c r="C6" s="137"/>
      <c r="D6" s="112" t="s">
        <v>3873</v>
      </c>
    </row>
    <row r="7" spans="2:8">
      <c r="B7" s="113" t="s">
        <v>2588</v>
      </c>
      <c r="C7" s="113" t="s">
        <v>2589</v>
      </c>
      <c r="D7" s="114" t="s">
        <v>3874</v>
      </c>
    </row>
    <row r="8" spans="2:8">
      <c r="B8" s="138" t="s">
        <v>2590</v>
      </c>
      <c r="C8" s="138" t="s">
        <v>2591</v>
      </c>
      <c r="D8" s="139" t="s">
        <v>3876</v>
      </c>
    </row>
    <row r="9" spans="2:8">
      <c r="B9" s="140" t="s">
        <v>267</v>
      </c>
      <c r="C9" s="141" t="s">
        <v>3877</v>
      </c>
      <c r="D9" s="142"/>
      <c r="G9" s="66" t="s">
        <v>767</v>
      </c>
      <c r="H9" s="60" t="s">
        <v>1619</v>
      </c>
    </row>
    <row r="10" spans="2:8">
      <c r="B10" s="143" t="s">
        <v>493</v>
      </c>
      <c r="C10" s="144" t="s">
        <v>3878</v>
      </c>
      <c r="D10" s="145"/>
      <c r="G10" s="68" t="s">
        <v>647</v>
      </c>
      <c r="H10" s="61" t="s">
        <v>1589</v>
      </c>
    </row>
    <row r="11" spans="2:8">
      <c r="B11" s="143" t="s">
        <v>242</v>
      </c>
      <c r="C11" s="144" t="s">
        <v>3879</v>
      </c>
      <c r="D11" s="145"/>
      <c r="G11" s="68" t="s">
        <v>389</v>
      </c>
      <c r="H11" s="61" t="s">
        <v>1592</v>
      </c>
    </row>
    <row r="12" spans="2:8">
      <c r="B12" s="143" t="s">
        <v>2411</v>
      </c>
      <c r="C12" s="144" t="s">
        <v>3880</v>
      </c>
      <c r="D12" s="145"/>
      <c r="G12" s="68" t="s">
        <v>915</v>
      </c>
      <c r="H12" s="61" t="s">
        <v>1563</v>
      </c>
    </row>
    <row r="13" spans="2:8">
      <c r="B13" s="143" t="s">
        <v>1317</v>
      </c>
      <c r="C13" s="144" t="s">
        <v>3881</v>
      </c>
      <c r="D13" s="145"/>
      <c r="G13" s="68" t="s">
        <v>165</v>
      </c>
      <c r="H13" s="61" t="s">
        <v>1570</v>
      </c>
    </row>
    <row r="14" spans="2:8">
      <c r="B14" s="146" t="s">
        <v>439</v>
      </c>
      <c r="C14" s="147" t="s">
        <v>3882</v>
      </c>
      <c r="D14" s="148"/>
      <c r="G14" s="68" t="s">
        <v>2419</v>
      </c>
      <c r="H14" s="61" t="s">
        <v>5706</v>
      </c>
    </row>
    <row r="15" spans="2:8">
      <c r="B15" s="143" t="s">
        <v>969</v>
      </c>
      <c r="C15" s="144" t="s">
        <v>3883</v>
      </c>
      <c r="D15" s="145"/>
      <c r="G15" s="68" t="s">
        <v>916</v>
      </c>
      <c r="H15" s="61" t="s">
        <v>1564</v>
      </c>
    </row>
    <row r="16" spans="2:8">
      <c r="B16" s="143" t="s">
        <v>32</v>
      </c>
      <c r="C16" s="144" t="s">
        <v>3884</v>
      </c>
      <c r="D16" s="145"/>
      <c r="G16" s="68" t="s">
        <v>85</v>
      </c>
      <c r="H16" s="61" t="s">
        <v>1542</v>
      </c>
    </row>
    <row r="17" spans="2:9">
      <c r="B17" s="143" t="s">
        <v>743</v>
      </c>
      <c r="C17" s="144" t="s">
        <v>2205</v>
      </c>
      <c r="D17" s="145"/>
      <c r="G17" s="68" t="s">
        <v>174</v>
      </c>
      <c r="H17" s="61" t="s">
        <v>1684</v>
      </c>
    </row>
    <row r="18" spans="2:9">
      <c r="B18" s="143" t="s">
        <v>1482</v>
      </c>
      <c r="C18" s="144" t="s">
        <v>3885</v>
      </c>
      <c r="D18" s="145"/>
      <c r="G18" s="68" t="s">
        <v>867</v>
      </c>
      <c r="H18" s="61" t="s">
        <v>1565</v>
      </c>
    </row>
    <row r="19" spans="2:9">
      <c r="B19" s="146" t="s">
        <v>16</v>
      </c>
      <c r="C19" s="147" t="s">
        <v>3886</v>
      </c>
      <c r="D19" s="148"/>
      <c r="G19" s="68" t="s">
        <v>414</v>
      </c>
      <c r="H19" s="61" t="s">
        <v>1635</v>
      </c>
    </row>
    <row r="20" spans="2:9">
      <c r="B20" s="143" t="s">
        <v>2412</v>
      </c>
      <c r="C20" s="144" t="s">
        <v>3887</v>
      </c>
      <c r="D20" s="145"/>
      <c r="G20" s="68" t="s">
        <v>1377</v>
      </c>
      <c r="H20" s="61" t="s">
        <v>1627</v>
      </c>
    </row>
    <row r="21" spans="2:9">
      <c r="B21" s="143" t="s">
        <v>1032</v>
      </c>
      <c r="C21" s="144" t="s">
        <v>3888</v>
      </c>
      <c r="D21" s="145"/>
      <c r="G21" s="68" t="s">
        <v>1275</v>
      </c>
      <c r="H21" s="61" t="s">
        <v>1657</v>
      </c>
    </row>
    <row r="22" spans="2:9">
      <c r="B22" s="143" t="s">
        <v>732</v>
      </c>
      <c r="C22" s="144" t="s">
        <v>1540</v>
      </c>
      <c r="D22" s="145"/>
    </row>
    <row r="23" spans="2:9">
      <c r="B23" s="143" t="s">
        <v>522</v>
      </c>
      <c r="C23" s="144" t="s">
        <v>3889</v>
      </c>
      <c r="D23" s="145"/>
    </row>
    <row r="24" spans="2:9">
      <c r="B24" s="146" t="s">
        <v>968</v>
      </c>
      <c r="C24" s="147" t="s">
        <v>3890</v>
      </c>
      <c r="D24" s="148"/>
      <c r="G24" s="143" t="s">
        <v>867</v>
      </c>
      <c r="H24" s="144" t="s">
        <v>1565</v>
      </c>
      <c r="I24" t="str">
        <f>VLOOKUP(G24,$G$9:$H$21,2,FALSE)</f>
        <v>대우조선해양</v>
      </c>
    </row>
    <row r="25" spans="2:9">
      <c r="B25" s="143" t="s">
        <v>722</v>
      </c>
      <c r="C25" s="144" t="s">
        <v>1522</v>
      </c>
      <c r="D25" s="145"/>
      <c r="G25" s="146" t="s">
        <v>414</v>
      </c>
      <c r="H25" s="147" t="s">
        <v>1635</v>
      </c>
      <c r="I25" s="111" t="str">
        <f t="shared" ref="I25:I51" si="0">VLOOKUP(G25,$G$9:$H$21,2,FALSE)</f>
        <v>현대상선</v>
      </c>
    </row>
    <row r="26" spans="2:9">
      <c r="B26" s="143" t="s">
        <v>248</v>
      </c>
      <c r="C26" s="144" t="s">
        <v>1536</v>
      </c>
      <c r="D26" s="145"/>
      <c r="G26" s="143" t="s">
        <v>1</v>
      </c>
      <c r="H26" s="144" t="s">
        <v>2337</v>
      </c>
      <c r="I26" s="111" t="e">
        <f t="shared" si="0"/>
        <v>#N/A</v>
      </c>
    </row>
    <row r="27" spans="2:9">
      <c r="B27" s="143" t="s">
        <v>38</v>
      </c>
      <c r="C27" s="144" t="s">
        <v>3891</v>
      </c>
      <c r="D27" s="145"/>
      <c r="G27" s="143" t="s">
        <v>1149</v>
      </c>
      <c r="H27" s="144" t="s">
        <v>1720</v>
      </c>
      <c r="I27" s="111" t="e">
        <f t="shared" si="0"/>
        <v>#N/A</v>
      </c>
    </row>
    <row r="28" spans="2:9">
      <c r="B28" s="143" t="s">
        <v>132</v>
      </c>
      <c r="C28" s="144" t="s">
        <v>3892</v>
      </c>
      <c r="D28" s="145"/>
      <c r="G28" s="143" t="s">
        <v>791</v>
      </c>
      <c r="H28" s="144" t="s">
        <v>2406</v>
      </c>
      <c r="I28" s="111" t="e">
        <f t="shared" si="0"/>
        <v>#N/A</v>
      </c>
    </row>
    <row r="29" spans="2:9">
      <c r="B29" s="146" t="s">
        <v>1425</v>
      </c>
      <c r="C29" s="147" t="s">
        <v>3893</v>
      </c>
      <c r="D29" s="148"/>
      <c r="G29" s="143" t="s">
        <v>749</v>
      </c>
      <c r="H29" s="144" t="s">
        <v>2339</v>
      </c>
      <c r="I29" s="111" t="e">
        <f t="shared" si="0"/>
        <v>#N/A</v>
      </c>
    </row>
    <row r="30" spans="2:9">
      <c r="B30" s="143" t="s">
        <v>1375</v>
      </c>
      <c r="C30" s="144" t="s">
        <v>3894</v>
      </c>
      <c r="D30" s="145"/>
      <c r="G30" s="146" t="s">
        <v>993</v>
      </c>
      <c r="H30" s="147" t="s">
        <v>1933</v>
      </c>
      <c r="I30" s="111" t="e">
        <f t="shared" si="0"/>
        <v>#N/A</v>
      </c>
    </row>
    <row r="31" spans="2:9">
      <c r="B31" s="143" t="s">
        <v>169</v>
      </c>
      <c r="C31" s="144" t="s">
        <v>1523</v>
      </c>
      <c r="D31" s="145"/>
      <c r="G31" s="143" t="s">
        <v>1001</v>
      </c>
      <c r="H31" s="144" t="s">
        <v>1800</v>
      </c>
      <c r="I31" s="111" t="e">
        <f t="shared" si="0"/>
        <v>#N/A</v>
      </c>
    </row>
    <row r="32" spans="2:9">
      <c r="B32" s="143" t="s">
        <v>1150</v>
      </c>
      <c r="C32" s="144" t="s">
        <v>3895</v>
      </c>
      <c r="D32" s="145"/>
      <c r="G32" s="143" t="s">
        <v>909</v>
      </c>
      <c r="H32" s="144" t="s">
        <v>2001</v>
      </c>
      <c r="I32" s="111" t="e">
        <f t="shared" si="0"/>
        <v>#N/A</v>
      </c>
    </row>
    <row r="33" spans="2:9">
      <c r="B33" s="143" t="s">
        <v>1125</v>
      </c>
      <c r="C33" s="144" t="s">
        <v>3896</v>
      </c>
      <c r="D33" s="145"/>
      <c r="G33" s="143" t="s">
        <v>1433</v>
      </c>
      <c r="H33" s="144" t="s">
        <v>1740</v>
      </c>
      <c r="I33" s="111" t="e">
        <f t="shared" si="0"/>
        <v>#N/A</v>
      </c>
    </row>
    <row r="34" spans="2:9">
      <c r="B34" s="146" t="s">
        <v>413</v>
      </c>
      <c r="C34" s="147" t="s">
        <v>3897</v>
      </c>
      <c r="D34" s="148"/>
      <c r="G34" s="143" t="s">
        <v>871</v>
      </c>
      <c r="H34" s="144" t="s">
        <v>1960</v>
      </c>
      <c r="I34" s="111" t="e">
        <f t="shared" si="0"/>
        <v>#N/A</v>
      </c>
    </row>
    <row r="35" spans="2:9">
      <c r="B35" s="143" t="s">
        <v>388</v>
      </c>
      <c r="C35" s="144" t="s">
        <v>3898</v>
      </c>
      <c r="D35" s="145"/>
      <c r="G35" s="143" t="s">
        <v>1038</v>
      </c>
      <c r="H35" s="144" t="s">
        <v>1973</v>
      </c>
      <c r="I35" s="111" t="e">
        <f t="shared" si="0"/>
        <v>#N/A</v>
      </c>
    </row>
    <row r="36" spans="2:9">
      <c r="B36" s="143" t="s">
        <v>404</v>
      </c>
      <c r="C36" s="144" t="s">
        <v>1538</v>
      </c>
      <c r="D36" s="145"/>
      <c r="G36" s="143" t="s">
        <v>197</v>
      </c>
      <c r="H36" s="144" t="s">
        <v>1696</v>
      </c>
      <c r="I36" s="111" t="e">
        <f t="shared" si="0"/>
        <v>#N/A</v>
      </c>
    </row>
    <row r="37" spans="2:9">
      <c r="B37" s="143" t="s">
        <v>351</v>
      </c>
      <c r="C37" s="144" t="s">
        <v>3899</v>
      </c>
      <c r="D37" s="145"/>
      <c r="G37" s="143" t="s">
        <v>810</v>
      </c>
      <c r="H37" s="144" t="s">
        <v>1988</v>
      </c>
      <c r="I37" s="111" t="e">
        <f t="shared" si="0"/>
        <v>#N/A</v>
      </c>
    </row>
    <row r="38" spans="2:9">
      <c r="B38" s="143" t="s">
        <v>741</v>
      </c>
      <c r="C38" s="144" t="s">
        <v>3900</v>
      </c>
      <c r="D38" s="145"/>
      <c r="G38" s="143" t="s">
        <v>622</v>
      </c>
      <c r="H38" s="144" t="s">
        <v>2366</v>
      </c>
      <c r="I38" s="111" t="e">
        <f t="shared" si="0"/>
        <v>#N/A</v>
      </c>
    </row>
    <row r="39" spans="2:9">
      <c r="B39" s="146" t="s">
        <v>1510</v>
      </c>
      <c r="C39" s="147" t="s">
        <v>3901</v>
      </c>
      <c r="D39" s="148"/>
      <c r="G39" s="143" t="s">
        <v>1509</v>
      </c>
      <c r="H39" s="144" t="s">
        <v>1685</v>
      </c>
      <c r="I39" s="111" t="e">
        <f t="shared" si="0"/>
        <v>#N/A</v>
      </c>
    </row>
    <row r="40" spans="2:9">
      <c r="B40" s="143" t="s">
        <v>727</v>
      </c>
      <c r="C40" s="144" t="s">
        <v>3902</v>
      </c>
      <c r="D40" s="145"/>
      <c r="G40" s="143" t="s">
        <v>1251</v>
      </c>
      <c r="H40" s="144" t="s">
        <v>1733</v>
      </c>
      <c r="I40" s="111" t="e">
        <f t="shared" si="0"/>
        <v>#N/A</v>
      </c>
    </row>
    <row r="41" spans="2:9">
      <c r="B41" s="143" t="s">
        <v>289</v>
      </c>
      <c r="C41" s="144" t="s">
        <v>3903</v>
      </c>
      <c r="D41" s="145"/>
      <c r="G41" s="143" t="s">
        <v>1309</v>
      </c>
      <c r="H41" s="144" t="s">
        <v>1693</v>
      </c>
      <c r="I41" s="111" t="e">
        <f t="shared" si="0"/>
        <v>#N/A</v>
      </c>
    </row>
    <row r="42" spans="2:9">
      <c r="B42" s="143" t="s">
        <v>579</v>
      </c>
      <c r="C42" s="144" t="s">
        <v>3904</v>
      </c>
      <c r="D42" s="145"/>
      <c r="G42" s="143" t="s">
        <v>693</v>
      </c>
      <c r="H42" s="144" t="s">
        <v>1875</v>
      </c>
      <c r="I42" s="111" t="e">
        <f t="shared" si="0"/>
        <v>#N/A</v>
      </c>
    </row>
    <row r="43" spans="2:9">
      <c r="B43" s="143" t="s">
        <v>660</v>
      </c>
      <c r="C43" s="144" t="s">
        <v>1521</v>
      </c>
      <c r="D43" s="145"/>
      <c r="G43" s="143" t="s">
        <v>392</v>
      </c>
      <c r="H43" s="144" t="s">
        <v>1734</v>
      </c>
      <c r="I43" s="111" t="e">
        <f t="shared" si="0"/>
        <v>#N/A</v>
      </c>
    </row>
    <row r="44" spans="2:9">
      <c r="B44" s="146" t="s">
        <v>49</v>
      </c>
      <c r="C44" s="147" t="s">
        <v>1514</v>
      </c>
      <c r="D44" s="148"/>
      <c r="G44" s="143" t="s">
        <v>695</v>
      </c>
      <c r="H44" s="144" t="s">
        <v>2336</v>
      </c>
      <c r="I44" s="111" t="e">
        <f t="shared" si="0"/>
        <v>#N/A</v>
      </c>
    </row>
    <row r="45" spans="2:9">
      <c r="B45" s="143" t="s">
        <v>564</v>
      </c>
      <c r="C45" s="144" t="s">
        <v>3905</v>
      </c>
      <c r="D45" s="145"/>
      <c r="G45" s="143" t="s">
        <v>887</v>
      </c>
      <c r="H45" s="144" t="s">
        <v>3690</v>
      </c>
      <c r="I45" s="111" t="e">
        <f t="shared" si="0"/>
        <v>#N/A</v>
      </c>
    </row>
    <row r="46" spans="2:9">
      <c r="B46" s="143" t="s">
        <v>750</v>
      </c>
      <c r="C46" s="144" t="s">
        <v>3906</v>
      </c>
      <c r="D46" s="145"/>
      <c r="G46" s="143" t="s">
        <v>231</v>
      </c>
      <c r="H46" s="144" t="s">
        <v>2017</v>
      </c>
      <c r="I46" s="111" t="e">
        <f t="shared" si="0"/>
        <v>#N/A</v>
      </c>
    </row>
    <row r="47" spans="2:9">
      <c r="B47" s="143" t="s">
        <v>1286</v>
      </c>
      <c r="C47" s="144" t="s">
        <v>3907</v>
      </c>
      <c r="D47" s="145"/>
      <c r="G47" s="143" t="s">
        <v>645</v>
      </c>
      <c r="H47" s="144" t="s">
        <v>1664</v>
      </c>
      <c r="I47" s="111" t="e">
        <f t="shared" si="0"/>
        <v>#N/A</v>
      </c>
    </row>
    <row r="48" spans="2:9">
      <c r="B48" s="143" t="s">
        <v>90</v>
      </c>
      <c r="C48" s="144" t="s">
        <v>3908</v>
      </c>
      <c r="D48" s="145"/>
      <c r="G48" s="143" t="s">
        <v>60</v>
      </c>
      <c r="H48" s="144" t="s">
        <v>1732</v>
      </c>
      <c r="I48" s="111" t="e">
        <f t="shared" si="0"/>
        <v>#N/A</v>
      </c>
    </row>
    <row r="49" spans="2:9">
      <c r="B49" s="146" t="s">
        <v>1291</v>
      </c>
      <c r="C49" s="147" t="s">
        <v>3909</v>
      </c>
      <c r="D49" s="148"/>
      <c r="G49" s="143" t="s">
        <v>532</v>
      </c>
      <c r="H49" s="144" t="s">
        <v>1739</v>
      </c>
      <c r="I49" s="111" t="e">
        <f t="shared" si="0"/>
        <v>#N/A</v>
      </c>
    </row>
    <row r="50" spans="2:9">
      <c r="B50" s="143" t="s">
        <v>594</v>
      </c>
      <c r="C50" s="144" t="s">
        <v>3910</v>
      </c>
      <c r="D50" s="145"/>
      <c r="G50" s="143" t="s">
        <v>415</v>
      </c>
      <c r="H50" s="144" t="s">
        <v>2020</v>
      </c>
      <c r="I50" s="111" t="e">
        <f t="shared" si="0"/>
        <v>#N/A</v>
      </c>
    </row>
    <row r="51" spans="2:9">
      <c r="B51" s="143" t="s">
        <v>2041</v>
      </c>
      <c r="C51" s="144" t="s">
        <v>3911</v>
      </c>
      <c r="D51" s="145"/>
      <c r="G51" s="143" t="s">
        <v>646</v>
      </c>
      <c r="H51" s="144" t="s">
        <v>1779</v>
      </c>
      <c r="I51" s="111" t="e">
        <f t="shared" si="0"/>
        <v>#N/A</v>
      </c>
    </row>
    <row r="52" spans="2:9">
      <c r="B52" s="143" t="s">
        <v>373</v>
      </c>
      <c r="C52" s="144" t="s">
        <v>3912</v>
      </c>
      <c r="D52" s="145"/>
    </row>
    <row r="53" spans="2:9">
      <c r="B53" s="143" t="s">
        <v>188</v>
      </c>
      <c r="C53" s="144" t="s">
        <v>3913</v>
      </c>
      <c r="D53" s="145"/>
    </row>
    <row r="54" spans="2:9">
      <c r="B54" s="146" t="s">
        <v>1301</v>
      </c>
      <c r="C54" s="147" t="s">
        <v>3914</v>
      </c>
      <c r="D54" s="148"/>
    </row>
    <row r="55" spans="2:9">
      <c r="B55" s="143" t="s">
        <v>2413</v>
      </c>
      <c r="C55" s="144" t="s">
        <v>3915</v>
      </c>
      <c r="D55" s="145"/>
    </row>
    <row r="56" spans="2:9">
      <c r="B56" s="143" t="s">
        <v>2202</v>
      </c>
      <c r="C56" s="144" t="s">
        <v>3916</v>
      </c>
      <c r="D56" s="145"/>
    </row>
    <row r="57" spans="2:9">
      <c r="B57" s="143" t="s">
        <v>360</v>
      </c>
      <c r="C57" s="144" t="s">
        <v>3917</v>
      </c>
      <c r="D57" s="145"/>
    </row>
    <row r="58" spans="2:9">
      <c r="B58" s="143" t="s">
        <v>540</v>
      </c>
      <c r="C58" s="144" t="s">
        <v>3918</v>
      </c>
      <c r="D58" s="145"/>
    </row>
    <row r="59" spans="2:9">
      <c r="B59" s="146" t="s">
        <v>2154</v>
      </c>
      <c r="C59" s="147" t="s">
        <v>3919</v>
      </c>
      <c r="D59" s="148"/>
    </row>
    <row r="60" spans="2:9">
      <c r="B60" s="143" t="s">
        <v>1380</v>
      </c>
      <c r="C60" s="144" t="s">
        <v>3920</v>
      </c>
      <c r="D60" s="145"/>
    </row>
    <row r="61" spans="2:9">
      <c r="B61" s="143" t="s">
        <v>2414</v>
      </c>
      <c r="C61" s="144" t="s">
        <v>3921</v>
      </c>
      <c r="D61" s="145"/>
    </row>
    <row r="62" spans="2:9">
      <c r="B62" s="143" t="s">
        <v>262</v>
      </c>
      <c r="C62" s="144" t="s">
        <v>3922</v>
      </c>
      <c r="D62" s="145"/>
    </row>
    <row r="63" spans="2:9">
      <c r="B63" s="143" t="s">
        <v>774</v>
      </c>
      <c r="C63" s="144" t="s">
        <v>3923</v>
      </c>
      <c r="D63" s="145"/>
    </row>
    <row r="64" spans="2:9">
      <c r="B64" s="146" t="s">
        <v>7</v>
      </c>
      <c r="C64" s="147" t="s">
        <v>3924</v>
      </c>
      <c r="D64" s="148"/>
    </row>
    <row r="65" spans="2:4">
      <c r="B65" s="143" t="s">
        <v>1222</v>
      </c>
      <c r="C65" s="144" t="s">
        <v>1516</v>
      </c>
      <c r="D65" s="145"/>
    </row>
    <row r="66" spans="2:4">
      <c r="B66" s="143" t="s">
        <v>355</v>
      </c>
      <c r="C66" s="144" t="s">
        <v>3925</v>
      </c>
      <c r="D66" s="145"/>
    </row>
    <row r="67" spans="2:4">
      <c r="B67" s="143" t="s">
        <v>2022</v>
      </c>
      <c r="C67" s="144" t="s">
        <v>3926</v>
      </c>
      <c r="D67" s="145"/>
    </row>
    <row r="68" spans="2:4">
      <c r="B68" s="143" t="s">
        <v>688</v>
      </c>
      <c r="C68" s="144" t="s">
        <v>3927</v>
      </c>
      <c r="D68" s="145"/>
    </row>
    <row r="69" spans="2:4">
      <c r="B69" s="146" t="s">
        <v>309</v>
      </c>
      <c r="C69" s="147" t="s">
        <v>3928</v>
      </c>
      <c r="D69" s="148"/>
    </row>
    <row r="70" spans="2:4">
      <c r="B70" s="143" t="s">
        <v>381</v>
      </c>
      <c r="C70" s="144" t="s">
        <v>3929</v>
      </c>
      <c r="D70" s="145"/>
    </row>
    <row r="71" spans="2:4">
      <c r="B71" s="143" t="s">
        <v>116</v>
      </c>
      <c r="C71" s="144" t="s">
        <v>1519</v>
      </c>
      <c r="D71" s="145"/>
    </row>
    <row r="72" spans="2:4">
      <c r="B72" s="143" t="s">
        <v>965</v>
      </c>
      <c r="C72" s="144" t="s">
        <v>3930</v>
      </c>
      <c r="D72" s="145"/>
    </row>
    <row r="73" spans="2:4">
      <c r="B73" s="143" t="s">
        <v>218</v>
      </c>
      <c r="C73" s="144" t="s">
        <v>3931</v>
      </c>
      <c r="D73" s="145"/>
    </row>
    <row r="74" spans="2:4">
      <c r="B74" s="146" t="s">
        <v>449</v>
      </c>
      <c r="C74" s="147" t="s">
        <v>3932</v>
      </c>
      <c r="D74" s="148"/>
    </row>
    <row r="75" spans="2:4">
      <c r="B75" s="143" t="s">
        <v>6</v>
      </c>
      <c r="C75" s="144" t="s">
        <v>3933</v>
      </c>
      <c r="D75" s="145"/>
    </row>
    <row r="76" spans="2:4">
      <c r="B76" s="143" t="s">
        <v>656</v>
      </c>
      <c r="C76" s="144" t="s">
        <v>3934</v>
      </c>
      <c r="D76" s="145"/>
    </row>
    <row r="77" spans="2:4">
      <c r="B77" s="143" t="s">
        <v>767</v>
      </c>
      <c r="C77" s="144" t="s">
        <v>3935</v>
      </c>
      <c r="D77" s="145"/>
    </row>
    <row r="78" spans="2:4">
      <c r="B78" s="143" t="s">
        <v>228</v>
      </c>
      <c r="C78" s="144" t="s">
        <v>3936</v>
      </c>
      <c r="D78" s="145"/>
    </row>
    <row r="79" spans="2:4">
      <c r="B79" s="146" t="s">
        <v>1805</v>
      </c>
      <c r="C79" s="147" t="s">
        <v>1806</v>
      </c>
      <c r="D79" s="148"/>
    </row>
    <row r="80" spans="2:4">
      <c r="B80" s="143" t="s">
        <v>36</v>
      </c>
      <c r="C80" s="144" t="s">
        <v>3937</v>
      </c>
      <c r="D80" s="145"/>
    </row>
    <row r="81" spans="2:4">
      <c r="B81" s="143" t="s">
        <v>1294</v>
      </c>
      <c r="C81" s="144" t="s">
        <v>3938</v>
      </c>
      <c r="D81" s="145"/>
    </row>
    <row r="82" spans="2:4">
      <c r="B82" s="143" t="s">
        <v>637</v>
      </c>
      <c r="C82" s="144" t="s">
        <v>3939</v>
      </c>
      <c r="D82" s="145"/>
    </row>
    <row r="83" spans="2:4">
      <c r="B83" s="143" t="s">
        <v>239</v>
      </c>
      <c r="C83" s="144" t="s">
        <v>3940</v>
      </c>
      <c r="D83" s="145"/>
    </row>
    <row r="84" spans="2:4">
      <c r="B84" s="146" t="s">
        <v>500</v>
      </c>
      <c r="C84" s="147" t="s">
        <v>3941</v>
      </c>
      <c r="D84" s="148"/>
    </row>
    <row r="85" spans="2:4">
      <c r="B85" s="143" t="s">
        <v>1168</v>
      </c>
      <c r="C85" s="144" t="s">
        <v>3942</v>
      </c>
      <c r="D85" s="145"/>
    </row>
    <row r="86" spans="2:4">
      <c r="B86" s="143" t="s">
        <v>2026</v>
      </c>
      <c r="C86" s="144" t="s">
        <v>3943</v>
      </c>
      <c r="D86" s="145"/>
    </row>
    <row r="87" spans="2:4">
      <c r="B87" s="143" t="s">
        <v>70</v>
      </c>
      <c r="C87" s="144" t="s">
        <v>3944</v>
      </c>
      <c r="D87" s="145"/>
    </row>
    <row r="88" spans="2:4">
      <c r="B88" s="143" t="s">
        <v>283</v>
      </c>
      <c r="C88" s="144" t="s">
        <v>3945</v>
      </c>
      <c r="D88" s="145"/>
    </row>
    <row r="89" spans="2:4">
      <c r="B89" s="146" t="s">
        <v>41</v>
      </c>
      <c r="C89" s="147" t="s">
        <v>3946</v>
      </c>
      <c r="D89" s="148"/>
    </row>
    <row r="90" spans="2:4">
      <c r="B90" s="143" t="s">
        <v>346</v>
      </c>
      <c r="C90" s="144" t="s">
        <v>3947</v>
      </c>
      <c r="D90" s="145"/>
    </row>
    <row r="91" spans="2:4">
      <c r="B91" s="143" t="s">
        <v>446</v>
      </c>
      <c r="C91" s="144" t="s">
        <v>3948</v>
      </c>
      <c r="D91" s="145"/>
    </row>
    <row r="92" spans="2:4">
      <c r="B92" s="143" t="s">
        <v>202</v>
      </c>
      <c r="C92" s="144" t="s">
        <v>3949</v>
      </c>
      <c r="D92" s="145"/>
    </row>
    <row r="93" spans="2:4">
      <c r="B93" s="143" t="s">
        <v>297</v>
      </c>
      <c r="C93" s="144" t="s">
        <v>3950</v>
      </c>
      <c r="D93" s="145"/>
    </row>
    <row r="94" spans="2:4">
      <c r="B94" s="146" t="s">
        <v>1225</v>
      </c>
      <c r="C94" s="147" t="s">
        <v>1819</v>
      </c>
      <c r="D94" s="148"/>
    </row>
    <row r="95" spans="2:4">
      <c r="B95" s="143" t="s">
        <v>1651</v>
      </c>
      <c r="C95" s="144" t="s">
        <v>3951</v>
      </c>
      <c r="D95" s="145"/>
    </row>
    <row r="96" spans="2:4">
      <c r="B96" s="143" t="s">
        <v>1276</v>
      </c>
      <c r="C96" s="144" t="s">
        <v>3952</v>
      </c>
      <c r="D96" s="145"/>
    </row>
    <row r="97" spans="2:4">
      <c r="B97" s="143" t="s">
        <v>1170</v>
      </c>
      <c r="C97" s="144" t="s">
        <v>3953</v>
      </c>
      <c r="D97" s="145"/>
    </row>
    <row r="98" spans="2:4">
      <c r="B98" s="143" t="s">
        <v>268</v>
      </c>
      <c r="C98" s="144" t="s">
        <v>3954</v>
      </c>
      <c r="D98" s="145"/>
    </row>
    <row r="99" spans="2:4">
      <c r="B99" s="146" t="s">
        <v>647</v>
      </c>
      <c r="C99" s="147" t="s">
        <v>3955</v>
      </c>
      <c r="D99" s="148"/>
    </row>
    <row r="100" spans="2:4">
      <c r="B100" s="143" t="s">
        <v>389</v>
      </c>
      <c r="C100" s="144" t="s">
        <v>3956</v>
      </c>
      <c r="D100" s="145"/>
    </row>
    <row r="101" spans="2:4">
      <c r="B101" s="143" t="s">
        <v>797</v>
      </c>
      <c r="C101" s="144" t="s">
        <v>3957</v>
      </c>
      <c r="D101" s="145"/>
    </row>
    <row r="102" spans="2:4">
      <c r="B102" s="143" t="s">
        <v>250</v>
      </c>
      <c r="C102" s="144" t="s">
        <v>3958</v>
      </c>
      <c r="D102" s="145"/>
    </row>
    <row r="103" spans="2:4">
      <c r="B103" s="143" t="s">
        <v>658</v>
      </c>
      <c r="C103" s="144" t="s">
        <v>3959</v>
      </c>
      <c r="D103" s="145"/>
    </row>
    <row r="104" spans="2:4">
      <c r="B104" s="146" t="s">
        <v>1426</v>
      </c>
      <c r="C104" s="147" t="s">
        <v>3960</v>
      </c>
      <c r="D104" s="148"/>
    </row>
    <row r="105" spans="2:4">
      <c r="B105" s="143" t="s">
        <v>246</v>
      </c>
      <c r="C105" s="144" t="s">
        <v>3961</v>
      </c>
      <c r="D105" s="145"/>
    </row>
    <row r="106" spans="2:4">
      <c r="B106" s="143" t="s">
        <v>237</v>
      </c>
      <c r="C106" s="144" t="s">
        <v>3962</v>
      </c>
      <c r="D106" s="145"/>
    </row>
    <row r="107" spans="2:4">
      <c r="B107" s="143" t="s">
        <v>2417</v>
      </c>
      <c r="C107" s="144" t="s">
        <v>3963</v>
      </c>
      <c r="D107" s="145"/>
    </row>
    <row r="108" spans="2:4">
      <c r="B108" s="143" t="s">
        <v>858</v>
      </c>
      <c r="C108" s="144" t="s">
        <v>3964</v>
      </c>
      <c r="D108" s="145"/>
    </row>
    <row r="109" spans="2:4">
      <c r="B109" s="146" t="s">
        <v>11</v>
      </c>
      <c r="C109" s="147" t="s">
        <v>3965</v>
      </c>
      <c r="D109" s="148"/>
    </row>
    <row r="110" spans="2:4">
      <c r="B110" s="143" t="s">
        <v>915</v>
      </c>
      <c r="C110" s="144" t="s">
        <v>3966</v>
      </c>
      <c r="D110" s="145"/>
    </row>
    <row r="111" spans="2:4">
      <c r="B111" s="143" t="s">
        <v>196</v>
      </c>
      <c r="C111" s="144" t="s">
        <v>3967</v>
      </c>
      <c r="D111" s="145"/>
    </row>
    <row r="112" spans="2:4">
      <c r="B112" s="143" t="s">
        <v>2416</v>
      </c>
      <c r="C112" s="144" t="s">
        <v>3968</v>
      </c>
      <c r="D112" s="145"/>
    </row>
    <row r="113" spans="2:4">
      <c r="B113" s="143" t="s">
        <v>478</v>
      </c>
      <c r="C113" s="144" t="s">
        <v>3969</v>
      </c>
      <c r="D113" s="145"/>
    </row>
    <row r="114" spans="2:4">
      <c r="B114" s="146" t="s">
        <v>408</v>
      </c>
      <c r="C114" s="147" t="s">
        <v>3970</v>
      </c>
      <c r="D114" s="148"/>
    </row>
    <row r="115" spans="2:4">
      <c r="B115" s="143" t="s">
        <v>2204</v>
      </c>
      <c r="C115" s="144" t="s">
        <v>3971</v>
      </c>
      <c r="D115" s="145"/>
    </row>
    <row r="116" spans="2:4">
      <c r="B116" s="143" t="s">
        <v>278</v>
      </c>
      <c r="C116" s="144" t="s">
        <v>3972</v>
      </c>
      <c r="D116" s="145"/>
    </row>
    <row r="117" spans="2:4">
      <c r="B117" s="143" t="s">
        <v>498</v>
      </c>
      <c r="C117" s="144" t="s">
        <v>3973</v>
      </c>
      <c r="D117" s="145"/>
    </row>
    <row r="118" spans="2:4">
      <c r="B118" s="143" t="s">
        <v>1439</v>
      </c>
      <c r="C118" s="144" t="s">
        <v>3974</v>
      </c>
      <c r="D118" s="145"/>
    </row>
    <row r="119" spans="2:4">
      <c r="B119" s="146" t="s">
        <v>5</v>
      </c>
      <c r="C119" s="147" t="s">
        <v>3975</v>
      </c>
      <c r="D119" s="148"/>
    </row>
    <row r="120" spans="2:4">
      <c r="B120" s="143" t="s">
        <v>725</v>
      </c>
      <c r="C120" s="144" t="s">
        <v>3976</v>
      </c>
      <c r="D120" s="145"/>
    </row>
    <row r="121" spans="2:4">
      <c r="B121" s="143" t="s">
        <v>33</v>
      </c>
      <c r="C121" s="144" t="s">
        <v>3977</v>
      </c>
      <c r="D121" s="145"/>
    </row>
    <row r="122" spans="2:4">
      <c r="B122" s="143" t="s">
        <v>165</v>
      </c>
      <c r="C122" s="144" t="s">
        <v>3978</v>
      </c>
      <c r="D122" s="145"/>
    </row>
    <row r="123" spans="2:4">
      <c r="B123" s="143" t="s">
        <v>652</v>
      </c>
      <c r="C123" s="144" t="s">
        <v>3979</v>
      </c>
      <c r="D123" s="145"/>
    </row>
    <row r="124" spans="2:4">
      <c r="B124" s="146" t="s">
        <v>2145</v>
      </c>
      <c r="C124" s="147" t="s">
        <v>3980</v>
      </c>
      <c r="D124" s="148"/>
    </row>
    <row r="125" spans="2:4">
      <c r="B125" s="143" t="s">
        <v>342</v>
      </c>
      <c r="C125" s="144" t="s">
        <v>3981</v>
      </c>
      <c r="D125" s="145"/>
    </row>
    <row r="126" spans="2:4">
      <c r="B126" s="143" t="s">
        <v>69</v>
      </c>
      <c r="C126" s="144" t="s">
        <v>3982</v>
      </c>
      <c r="D126" s="145"/>
    </row>
    <row r="127" spans="2:4">
      <c r="B127" s="143" t="s">
        <v>122</v>
      </c>
      <c r="C127" s="144" t="s">
        <v>3983</v>
      </c>
      <c r="D127" s="145"/>
    </row>
    <row r="128" spans="2:4">
      <c r="B128" s="143" t="s">
        <v>441</v>
      </c>
      <c r="C128" s="144" t="s">
        <v>3984</v>
      </c>
      <c r="D128" s="145"/>
    </row>
    <row r="129" spans="2:4">
      <c r="B129" s="146" t="s">
        <v>2419</v>
      </c>
      <c r="C129" s="147" t="s">
        <v>3985</v>
      </c>
      <c r="D129" s="148"/>
    </row>
    <row r="130" spans="2:4">
      <c r="B130" s="143" t="s">
        <v>916</v>
      </c>
      <c r="C130" s="144" t="s">
        <v>3986</v>
      </c>
      <c r="D130" s="145"/>
    </row>
    <row r="131" spans="2:4">
      <c r="B131" s="143" t="s">
        <v>9</v>
      </c>
      <c r="C131" s="144" t="s">
        <v>3987</v>
      </c>
      <c r="D131" s="145"/>
    </row>
    <row r="132" spans="2:4">
      <c r="B132" s="143" t="s">
        <v>385</v>
      </c>
      <c r="C132" s="144" t="s">
        <v>1535</v>
      </c>
      <c r="D132" s="145"/>
    </row>
    <row r="133" spans="2:4">
      <c r="B133" s="143" t="s">
        <v>2152</v>
      </c>
      <c r="C133" s="144" t="s">
        <v>3988</v>
      </c>
      <c r="D133" s="145"/>
    </row>
    <row r="134" spans="2:4">
      <c r="B134" s="146" t="s">
        <v>3</v>
      </c>
      <c r="C134" s="147" t="s">
        <v>3989</v>
      </c>
      <c r="D134" s="148"/>
    </row>
    <row r="135" spans="2:4">
      <c r="B135" s="143" t="s">
        <v>1457</v>
      </c>
      <c r="C135" s="144" t="s">
        <v>3990</v>
      </c>
      <c r="D135" s="145"/>
    </row>
    <row r="136" spans="2:4">
      <c r="B136" s="143" t="s">
        <v>14</v>
      </c>
      <c r="C136" s="144" t="s">
        <v>3991</v>
      </c>
      <c r="D136" s="145"/>
    </row>
    <row r="137" spans="2:4">
      <c r="B137" s="143" t="s">
        <v>429</v>
      </c>
      <c r="C137" s="144" t="s">
        <v>3992</v>
      </c>
      <c r="D137" s="145"/>
    </row>
    <row r="138" spans="2:4">
      <c r="B138" s="143" t="s">
        <v>178</v>
      </c>
      <c r="C138" s="144" t="s">
        <v>3993</v>
      </c>
      <c r="D138" s="145"/>
    </row>
    <row r="139" spans="2:4">
      <c r="B139" s="146" t="s">
        <v>2601</v>
      </c>
      <c r="C139" s="147" t="s">
        <v>3994</v>
      </c>
      <c r="D139" s="148"/>
    </row>
    <row r="140" spans="2:4">
      <c r="B140" s="143" t="s">
        <v>2420</v>
      </c>
      <c r="C140" s="144" t="s">
        <v>3995</v>
      </c>
      <c r="D140" s="145"/>
    </row>
    <row r="141" spans="2:4">
      <c r="B141" s="143" t="s">
        <v>943</v>
      </c>
      <c r="C141" s="144" t="s">
        <v>3996</v>
      </c>
      <c r="D141" s="145"/>
    </row>
    <row r="142" spans="2:4">
      <c r="B142" s="143" t="s">
        <v>4</v>
      </c>
      <c r="C142" s="144" t="s">
        <v>3997</v>
      </c>
      <c r="D142" s="145"/>
    </row>
    <row r="143" spans="2:4">
      <c r="B143" s="143" t="s">
        <v>819</v>
      </c>
      <c r="C143" s="144" t="s">
        <v>3998</v>
      </c>
      <c r="D143" s="145"/>
    </row>
    <row r="144" spans="2:4">
      <c r="B144" s="146" t="s">
        <v>1414</v>
      </c>
      <c r="C144" s="147" t="s">
        <v>3999</v>
      </c>
      <c r="D144" s="148"/>
    </row>
    <row r="145" spans="2:4">
      <c r="B145" s="143" t="s">
        <v>1214</v>
      </c>
      <c r="C145" s="144" t="s">
        <v>4000</v>
      </c>
      <c r="D145" s="145"/>
    </row>
    <row r="146" spans="2:4">
      <c r="B146" s="143" t="s">
        <v>2295</v>
      </c>
      <c r="C146" s="144" t="s">
        <v>4001</v>
      </c>
      <c r="D146" s="145"/>
    </row>
    <row r="147" spans="2:4">
      <c r="B147" s="143" t="s">
        <v>728</v>
      </c>
      <c r="C147" s="144" t="s">
        <v>4002</v>
      </c>
      <c r="D147" s="145"/>
    </row>
    <row r="148" spans="2:4">
      <c r="B148" s="143" t="s">
        <v>1441</v>
      </c>
      <c r="C148" s="144" t="s">
        <v>1811</v>
      </c>
      <c r="D148" s="145"/>
    </row>
    <row r="149" spans="2:4">
      <c r="B149" s="146" t="s">
        <v>2421</v>
      </c>
      <c r="C149" s="147" t="s">
        <v>4003</v>
      </c>
      <c r="D149" s="148"/>
    </row>
    <row r="150" spans="2:4">
      <c r="B150" s="143" t="s">
        <v>2057</v>
      </c>
      <c r="C150" s="144" t="s">
        <v>4004</v>
      </c>
      <c r="D150" s="145"/>
    </row>
    <row r="151" spans="2:4">
      <c r="B151" s="143" t="s">
        <v>285</v>
      </c>
      <c r="C151" s="144" t="s">
        <v>4005</v>
      </c>
      <c r="D151" s="145"/>
    </row>
    <row r="152" spans="2:4">
      <c r="B152" s="143" t="s">
        <v>109</v>
      </c>
      <c r="C152" s="144" t="s">
        <v>4006</v>
      </c>
      <c r="D152" s="145"/>
    </row>
    <row r="153" spans="2:4">
      <c r="B153" s="143" t="s">
        <v>387</v>
      </c>
      <c r="C153" s="144" t="s">
        <v>4007</v>
      </c>
      <c r="D153" s="145"/>
    </row>
    <row r="154" spans="2:4">
      <c r="B154" s="146" t="s">
        <v>2045</v>
      </c>
      <c r="C154" s="147" t="s">
        <v>4008</v>
      </c>
      <c r="D154" s="148"/>
    </row>
    <row r="155" spans="2:4">
      <c r="B155" s="143" t="s">
        <v>53</v>
      </c>
      <c r="C155" s="144" t="s">
        <v>4009</v>
      </c>
      <c r="D155" s="145"/>
    </row>
    <row r="156" spans="2:4">
      <c r="B156" s="143" t="s">
        <v>829</v>
      </c>
      <c r="C156" s="144" t="s">
        <v>4010</v>
      </c>
      <c r="D156" s="145"/>
    </row>
    <row r="157" spans="2:4">
      <c r="B157" s="143" t="s">
        <v>1431</v>
      </c>
      <c r="C157" s="144" t="s">
        <v>4011</v>
      </c>
      <c r="D157" s="145"/>
    </row>
    <row r="158" spans="2:4">
      <c r="B158" s="143" t="s">
        <v>85</v>
      </c>
      <c r="C158" s="144" t="s">
        <v>4012</v>
      </c>
      <c r="D158" s="145"/>
    </row>
    <row r="159" spans="2:4">
      <c r="B159" s="146" t="s">
        <v>2213</v>
      </c>
      <c r="C159" s="147" t="s">
        <v>4013</v>
      </c>
      <c r="D159" s="148"/>
    </row>
    <row r="160" spans="2:4">
      <c r="B160" s="143" t="s">
        <v>161</v>
      </c>
      <c r="C160" s="144" t="s">
        <v>4014</v>
      </c>
      <c r="D160" s="145"/>
    </row>
    <row r="161" spans="2:4">
      <c r="B161" s="143" t="s">
        <v>282</v>
      </c>
      <c r="C161" s="144" t="s">
        <v>1533</v>
      </c>
      <c r="D161" s="145"/>
    </row>
    <row r="162" spans="2:4">
      <c r="B162" s="143" t="s">
        <v>820</v>
      </c>
      <c r="C162" s="144" t="s">
        <v>4015</v>
      </c>
      <c r="D162" s="145"/>
    </row>
    <row r="163" spans="2:4">
      <c r="B163" s="143" t="s">
        <v>769</v>
      </c>
      <c r="C163" s="144" t="s">
        <v>4016</v>
      </c>
      <c r="D163" s="145"/>
    </row>
    <row r="164" spans="2:4">
      <c r="B164" s="146" t="s">
        <v>160</v>
      </c>
      <c r="C164" s="147" t="s">
        <v>4017</v>
      </c>
      <c r="D164" s="148"/>
    </row>
    <row r="165" spans="2:4">
      <c r="B165" s="143" t="s">
        <v>1094</v>
      </c>
      <c r="C165" s="144" t="s">
        <v>4018</v>
      </c>
      <c r="D165" s="145"/>
    </row>
    <row r="166" spans="2:4">
      <c r="B166" s="143" t="s">
        <v>1252</v>
      </c>
      <c r="C166" s="144" t="s">
        <v>4019</v>
      </c>
      <c r="D166" s="145"/>
    </row>
    <row r="167" spans="2:4">
      <c r="B167" s="143" t="s">
        <v>293</v>
      </c>
      <c r="C167" s="144" t="s">
        <v>4020</v>
      </c>
      <c r="D167" s="145"/>
    </row>
    <row r="168" spans="2:4">
      <c r="B168" s="143" t="s">
        <v>430</v>
      </c>
      <c r="C168" s="144" t="s">
        <v>1541</v>
      </c>
      <c r="D168" s="145"/>
    </row>
    <row r="169" spans="2:4">
      <c r="B169" s="146" t="s">
        <v>2611</v>
      </c>
      <c r="C169" s="147" t="s">
        <v>4021</v>
      </c>
      <c r="D169" s="148"/>
    </row>
    <row r="170" spans="2:4">
      <c r="B170" s="143" t="s">
        <v>83</v>
      </c>
      <c r="C170" s="144" t="s">
        <v>4022</v>
      </c>
      <c r="D170" s="145"/>
    </row>
    <row r="171" spans="2:4">
      <c r="B171" s="143" t="s">
        <v>2422</v>
      </c>
      <c r="C171" s="144" t="s">
        <v>4023</v>
      </c>
      <c r="D171" s="145"/>
    </row>
    <row r="172" spans="2:4">
      <c r="B172" s="143" t="s">
        <v>924</v>
      </c>
      <c r="C172" s="144" t="s">
        <v>4024</v>
      </c>
      <c r="D172" s="145"/>
    </row>
    <row r="173" spans="2:4">
      <c r="B173" s="143" t="s">
        <v>524</v>
      </c>
      <c r="C173" s="144" t="s">
        <v>4025</v>
      </c>
      <c r="D173" s="145"/>
    </row>
    <row r="174" spans="2:4">
      <c r="B174" s="146" t="s">
        <v>397</v>
      </c>
      <c r="C174" s="147" t="s">
        <v>4026</v>
      </c>
      <c r="D174" s="148"/>
    </row>
    <row r="175" spans="2:4">
      <c r="B175" s="143" t="s">
        <v>155</v>
      </c>
      <c r="C175" s="144" t="s">
        <v>4027</v>
      </c>
      <c r="D175" s="145"/>
    </row>
    <row r="176" spans="2:4">
      <c r="B176" s="143" t="s">
        <v>2208</v>
      </c>
      <c r="C176" s="144" t="s">
        <v>4028</v>
      </c>
      <c r="D176" s="145"/>
    </row>
    <row r="177" spans="2:4">
      <c r="B177" s="143" t="s">
        <v>114</v>
      </c>
      <c r="C177" s="144" t="s">
        <v>4029</v>
      </c>
      <c r="D177" s="145"/>
    </row>
    <row r="178" spans="2:4">
      <c r="B178" s="143" t="s">
        <v>317</v>
      </c>
      <c r="C178" s="144" t="s">
        <v>4030</v>
      </c>
      <c r="D178" s="145"/>
    </row>
    <row r="179" spans="2:4">
      <c r="B179" s="146" t="s">
        <v>984</v>
      </c>
      <c r="C179" s="147" t="s">
        <v>4031</v>
      </c>
      <c r="D179" s="148"/>
    </row>
    <row r="180" spans="2:4">
      <c r="B180" s="143" t="s">
        <v>2072</v>
      </c>
      <c r="C180" s="144" t="s">
        <v>4032</v>
      </c>
      <c r="D180" s="145"/>
    </row>
    <row r="181" spans="2:4">
      <c r="B181" s="143" t="s">
        <v>2063</v>
      </c>
      <c r="C181" s="144" t="s">
        <v>4033</v>
      </c>
      <c r="D181" s="145"/>
    </row>
    <row r="182" spans="2:4">
      <c r="B182" s="143" t="s">
        <v>724</v>
      </c>
      <c r="C182" s="144" t="s">
        <v>4034</v>
      </c>
      <c r="D182" s="145"/>
    </row>
    <row r="183" spans="2:4">
      <c r="B183" s="143" t="s">
        <v>1155</v>
      </c>
      <c r="C183" s="144" t="s">
        <v>4035</v>
      </c>
      <c r="D183" s="145"/>
    </row>
    <row r="184" spans="2:4">
      <c r="B184" s="146" t="s">
        <v>402</v>
      </c>
      <c r="C184" s="147" t="s">
        <v>4036</v>
      </c>
      <c r="D184" s="148"/>
    </row>
    <row r="185" spans="2:4">
      <c r="B185" s="143" t="s">
        <v>751</v>
      </c>
      <c r="C185" s="144" t="s">
        <v>4037</v>
      </c>
      <c r="D185" s="145"/>
    </row>
    <row r="186" spans="2:4">
      <c r="B186" s="143" t="s">
        <v>615</v>
      </c>
      <c r="C186" s="144" t="s">
        <v>4038</v>
      </c>
      <c r="D186" s="145"/>
    </row>
    <row r="187" spans="2:4">
      <c r="B187" s="143" t="s">
        <v>597</v>
      </c>
      <c r="C187" s="144" t="s">
        <v>4039</v>
      </c>
      <c r="D187" s="145"/>
    </row>
    <row r="188" spans="2:4">
      <c r="B188" s="143" t="s">
        <v>1268</v>
      </c>
      <c r="C188" s="144" t="s">
        <v>4040</v>
      </c>
      <c r="D188" s="145"/>
    </row>
    <row r="189" spans="2:4">
      <c r="B189" s="146" t="s">
        <v>650</v>
      </c>
      <c r="C189" s="147" t="s">
        <v>4041</v>
      </c>
      <c r="D189" s="148"/>
    </row>
    <row r="190" spans="2:4">
      <c r="B190" s="143" t="s">
        <v>502</v>
      </c>
      <c r="C190" s="144" t="s">
        <v>4042</v>
      </c>
      <c r="D190" s="145"/>
    </row>
    <row r="191" spans="2:4">
      <c r="B191" s="143" t="s">
        <v>174</v>
      </c>
      <c r="C191" s="144" t="s">
        <v>4043</v>
      </c>
      <c r="D191" s="145"/>
    </row>
    <row r="192" spans="2:4">
      <c r="B192" s="143" t="s">
        <v>2210</v>
      </c>
      <c r="C192" s="144" t="s">
        <v>4044</v>
      </c>
      <c r="D192" s="145"/>
    </row>
    <row r="193" spans="2:4">
      <c r="B193" s="143" t="s">
        <v>187</v>
      </c>
      <c r="C193" s="144" t="s">
        <v>4045</v>
      </c>
      <c r="D193" s="145"/>
    </row>
    <row r="194" spans="2:4">
      <c r="B194" s="146" t="s">
        <v>142</v>
      </c>
      <c r="C194" s="147" t="s">
        <v>4046</v>
      </c>
      <c r="D194" s="148"/>
    </row>
    <row r="195" spans="2:4">
      <c r="B195" s="143" t="s">
        <v>867</v>
      </c>
      <c r="C195" s="144" t="s">
        <v>4047</v>
      </c>
      <c r="D195" s="145"/>
    </row>
    <row r="196" spans="2:4">
      <c r="B196" s="143" t="s">
        <v>1165</v>
      </c>
      <c r="C196" s="144" t="s">
        <v>4048</v>
      </c>
      <c r="D196" s="145"/>
    </row>
    <row r="197" spans="2:4">
      <c r="B197" s="143" t="s">
        <v>2619</v>
      </c>
      <c r="C197" s="144" t="s">
        <v>4049</v>
      </c>
      <c r="D197" s="145"/>
    </row>
    <row r="198" spans="2:4">
      <c r="B198" s="143" t="s">
        <v>68</v>
      </c>
      <c r="C198" s="144" t="s">
        <v>4050</v>
      </c>
      <c r="D198" s="145"/>
    </row>
    <row r="199" spans="2:4">
      <c r="B199" s="146" t="s">
        <v>554</v>
      </c>
      <c r="C199" s="147" t="s">
        <v>4051</v>
      </c>
      <c r="D199" s="148"/>
    </row>
    <row r="200" spans="2:4">
      <c r="B200" s="143" t="s">
        <v>2189</v>
      </c>
      <c r="C200" s="144" t="s">
        <v>4052</v>
      </c>
      <c r="D200" s="145"/>
    </row>
    <row r="201" spans="2:4">
      <c r="B201" s="143" t="s">
        <v>30</v>
      </c>
      <c r="C201" s="144" t="s">
        <v>4053</v>
      </c>
      <c r="D201" s="145"/>
    </row>
    <row r="202" spans="2:4">
      <c r="B202" s="143" t="s">
        <v>580</v>
      </c>
      <c r="C202" s="144" t="s">
        <v>4054</v>
      </c>
      <c r="D202" s="145"/>
    </row>
    <row r="203" spans="2:4">
      <c r="B203" s="143" t="s">
        <v>1189</v>
      </c>
      <c r="C203" s="144" t="s">
        <v>4055</v>
      </c>
      <c r="D203" s="145"/>
    </row>
    <row r="204" spans="2:4">
      <c r="B204" s="146" t="s">
        <v>97</v>
      </c>
      <c r="C204" s="147" t="s">
        <v>4056</v>
      </c>
      <c r="D204" s="148"/>
    </row>
    <row r="205" spans="2:4">
      <c r="B205" s="143" t="s">
        <v>964</v>
      </c>
      <c r="C205" s="144" t="s">
        <v>4057</v>
      </c>
      <c r="D205" s="145"/>
    </row>
    <row r="206" spans="2:4">
      <c r="B206" s="143" t="s">
        <v>2623</v>
      </c>
      <c r="C206" s="144" t="s">
        <v>4058</v>
      </c>
      <c r="D206" s="145"/>
    </row>
    <row r="207" spans="2:4">
      <c r="B207" s="143" t="s">
        <v>257</v>
      </c>
      <c r="C207" s="144" t="s">
        <v>4059</v>
      </c>
      <c r="D207" s="145"/>
    </row>
    <row r="208" spans="2:4">
      <c r="B208" s="143" t="s">
        <v>382</v>
      </c>
      <c r="C208" s="144" t="s">
        <v>4060</v>
      </c>
      <c r="D208" s="145"/>
    </row>
    <row r="209" spans="2:4">
      <c r="B209" s="146" t="s">
        <v>2222</v>
      </c>
      <c r="C209" s="147" t="s">
        <v>4061</v>
      </c>
      <c r="D209" s="148"/>
    </row>
    <row r="210" spans="2:4">
      <c r="B210" s="143" t="s">
        <v>1502</v>
      </c>
      <c r="C210" s="144" t="s">
        <v>4062</v>
      </c>
      <c r="D210" s="145"/>
    </row>
    <row r="211" spans="2:4">
      <c r="B211" s="143" t="s">
        <v>273</v>
      </c>
      <c r="C211" s="144" t="s">
        <v>4063</v>
      </c>
      <c r="D211" s="145"/>
    </row>
    <row r="212" spans="2:4">
      <c r="B212" s="143" t="s">
        <v>665</v>
      </c>
      <c r="C212" s="144" t="s">
        <v>4064</v>
      </c>
      <c r="D212" s="145"/>
    </row>
    <row r="213" spans="2:4">
      <c r="B213" s="143" t="s">
        <v>1035</v>
      </c>
      <c r="C213" s="144" t="s">
        <v>4065</v>
      </c>
      <c r="D213" s="145"/>
    </row>
    <row r="214" spans="2:4">
      <c r="B214" s="146" t="s">
        <v>329</v>
      </c>
      <c r="C214" s="147" t="s">
        <v>4066</v>
      </c>
      <c r="D214" s="148"/>
    </row>
    <row r="215" spans="2:4">
      <c r="B215" s="143" t="s">
        <v>851</v>
      </c>
      <c r="C215" s="144" t="s">
        <v>4067</v>
      </c>
      <c r="D215" s="145"/>
    </row>
    <row r="216" spans="2:4">
      <c r="B216" s="143" t="s">
        <v>868</v>
      </c>
      <c r="C216" s="144" t="s">
        <v>4068</v>
      </c>
      <c r="D216" s="145"/>
    </row>
    <row r="217" spans="2:4">
      <c r="B217" s="143" t="s">
        <v>913</v>
      </c>
      <c r="C217" s="144" t="s">
        <v>4069</v>
      </c>
      <c r="D217" s="145"/>
    </row>
    <row r="218" spans="2:4">
      <c r="B218" s="143" t="s">
        <v>2043</v>
      </c>
      <c r="C218" s="144" t="s">
        <v>4070</v>
      </c>
      <c r="D218" s="145"/>
    </row>
    <row r="219" spans="2:4">
      <c r="B219" s="146" t="s">
        <v>1007</v>
      </c>
      <c r="C219" s="147" t="s">
        <v>4071</v>
      </c>
      <c r="D219" s="148"/>
    </row>
    <row r="220" spans="2:4">
      <c r="B220" s="143" t="s">
        <v>730</v>
      </c>
      <c r="C220" s="144" t="s">
        <v>1858</v>
      </c>
      <c r="D220" s="145"/>
    </row>
    <row r="221" spans="2:4">
      <c r="B221" s="143" t="s">
        <v>2429</v>
      </c>
      <c r="C221" s="144" t="s">
        <v>4072</v>
      </c>
      <c r="D221" s="145"/>
    </row>
    <row r="222" spans="2:4">
      <c r="B222" s="143" t="s">
        <v>558</v>
      </c>
      <c r="C222" s="144" t="s">
        <v>4073</v>
      </c>
      <c r="D222" s="145"/>
    </row>
    <row r="223" spans="2:4">
      <c r="B223" s="143" t="s">
        <v>1157</v>
      </c>
      <c r="C223" s="144" t="s">
        <v>4074</v>
      </c>
      <c r="D223" s="145"/>
    </row>
    <row r="224" spans="2:4">
      <c r="B224" s="146" t="s">
        <v>2219</v>
      </c>
      <c r="C224" s="147" t="s">
        <v>4075</v>
      </c>
      <c r="D224" s="148"/>
    </row>
    <row r="225" spans="2:4">
      <c r="B225" s="143" t="s">
        <v>50</v>
      </c>
      <c r="C225" s="144" t="s">
        <v>4076</v>
      </c>
      <c r="D225" s="145"/>
    </row>
    <row r="226" spans="2:4">
      <c r="B226" s="143" t="s">
        <v>176</v>
      </c>
      <c r="C226" s="144" t="s">
        <v>4077</v>
      </c>
      <c r="D226" s="145"/>
    </row>
    <row r="227" spans="2:4">
      <c r="B227" s="143" t="s">
        <v>922</v>
      </c>
      <c r="C227" s="144" t="s">
        <v>4078</v>
      </c>
      <c r="D227" s="145"/>
    </row>
    <row r="228" spans="2:4">
      <c r="B228" s="143" t="s">
        <v>1453</v>
      </c>
      <c r="C228" s="144" t="s">
        <v>4079</v>
      </c>
      <c r="D228" s="145"/>
    </row>
    <row r="229" spans="2:4">
      <c r="B229" s="146" t="s">
        <v>1365</v>
      </c>
      <c r="C229" s="147" t="s">
        <v>4080</v>
      </c>
      <c r="D229" s="148"/>
    </row>
    <row r="230" spans="2:4">
      <c r="B230" s="143" t="s">
        <v>855</v>
      </c>
      <c r="C230" s="144" t="s">
        <v>4081</v>
      </c>
      <c r="D230" s="145"/>
    </row>
    <row r="231" spans="2:4">
      <c r="B231" s="143" t="s">
        <v>651</v>
      </c>
      <c r="C231" s="144" t="s">
        <v>4082</v>
      </c>
      <c r="D231" s="145"/>
    </row>
    <row r="232" spans="2:4">
      <c r="B232" s="143" t="s">
        <v>1213</v>
      </c>
      <c r="C232" s="144" t="s">
        <v>4083</v>
      </c>
      <c r="D232" s="145"/>
    </row>
    <row r="233" spans="2:4">
      <c r="B233" s="143" t="s">
        <v>295</v>
      </c>
      <c r="C233" s="144" t="s">
        <v>4084</v>
      </c>
      <c r="D233" s="145"/>
    </row>
    <row r="234" spans="2:4">
      <c r="B234" s="146" t="s">
        <v>1137</v>
      </c>
      <c r="C234" s="147" t="s">
        <v>4085</v>
      </c>
      <c r="D234" s="148"/>
    </row>
    <row r="235" spans="2:4">
      <c r="B235" s="143" t="s">
        <v>157</v>
      </c>
      <c r="C235" s="144" t="s">
        <v>4086</v>
      </c>
      <c r="D235" s="145"/>
    </row>
    <row r="236" spans="2:4">
      <c r="B236" s="143" t="s">
        <v>298</v>
      </c>
      <c r="C236" s="144" t="s">
        <v>4087</v>
      </c>
      <c r="D236" s="145"/>
    </row>
    <row r="237" spans="2:4">
      <c r="B237" s="143" t="s">
        <v>2044</v>
      </c>
      <c r="C237" s="144" t="s">
        <v>4088</v>
      </c>
      <c r="D237" s="145"/>
    </row>
    <row r="238" spans="2:4">
      <c r="B238" s="143" t="s">
        <v>1182</v>
      </c>
      <c r="C238" s="144" t="s">
        <v>4089</v>
      </c>
      <c r="D238" s="145"/>
    </row>
    <row r="239" spans="2:4">
      <c r="B239" s="146" t="s">
        <v>414</v>
      </c>
      <c r="C239" s="147" t="s">
        <v>4090</v>
      </c>
      <c r="D239" s="148"/>
    </row>
    <row r="240" spans="2:4">
      <c r="B240" s="143" t="s">
        <v>1340</v>
      </c>
      <c r="C240" s="144" t="s">
        <v>2330</v>
      </c>
      <c r="D240" s="145"/>
    </row>
    <row r="241" spans="2:4">
      <c r="B241" s="143" t="s">
        <v>570</v>
      </c>
      <c r="C241" s="144" t="s">
        <v>4091</v>
      </c>
      <c r="D241" s="145"/>
    </row>
    <row r="242" spans="2:4">
      <c r="B242" s="143" t="s">
        <v>1279</v>
      </c>
      <c r="C242" s="144" t="s">
        <v>4092</v>
      </c>
      <c r="D242" s="145"/>
    </row>
    <row r="243" spans="2:4">
      <c r="B243" s="143" t="s">
        <v>367</v>
      </c>
      <c r="C243" s="144" t="s">
        <v>4093</v>
      </c>
      <c r="D243" s="145"/>
    </row>
    <row r="244" spans="2:4">
      <c r="B244" s="146" t="s">
        <v>124</v>
      </c>
      <c r="C244" s="147" t="s">
        <v>4094</v>
      </c>
      <c r="D244" s="148"/>
    </row>
    <row r="245" spans="2:4">
      <c r="B245" s="143" t="s">
        <v>476</v>
      </c>
      <c r="C245" s="144" t="s">
        <v>4095</v>
      </c>
      <c r="D245" s="145"/>
    </row>
    <row r="246" spans="2:4">
      <c r="B246" s="143" t="s">
        <v>1415</v>
      </c>
      <c r="C246" s="144" t="s">
        <v>4096</v>
      </c>
      <c r="D246" s="145"/>
    </row>
    <row r="247" spans="2:4">
      <c r="B247" s="143" t="s">
        <v>525</v>
      </c>
      <c r="C247" s="144" t="s">
        <v>4097</v>
      </c>
      <c r="D247" s="145"/>
    </row>
    <row r="248" spans="2:4">
      <c r="B248" s="143" t="s">
        <v>19</v>
      </c>
      <c r="C248" s="144" t="s">
        <v>4098</v>
      </c>
      <c r="D248" s="145"/>
    </row>
    <row r="249" spans="2:4">
      <c r="B249" s="146" t="s">
        <v>2424</v>
      </c>
      <c r="C249" s="147" t="s">
        <v>4099</v>
      </c>
      <c r="D249" s="148"/>
    </row>
    <row r="250" spans="2:4">
      <c r="B250" s="143" t="s">
        <v>894</v>
      </c>
      <c r="C250" s="144" t="s">
        <v>4100</v>
      </c>
      <c r="D250" s="145"/>
    </row>
    <row r="251" spans="2:4">
      <c r="B251" s="143" t="s">
        <v>148</v>
      </c>
      <c r="C251" s="144" t="s">
        <v>4101</v>
      </c>
      <c r="D251" s="145"/>
    </row>
    <row r="252" spans="2:4">
      <c r="B252" s="143" t="s">
        <v>552</v>
      </c>
      <c r="C252" s="144" t="s">
        <v>4102</v>
      </c>
      <c r="D252" s="145"/>
    </row>
    <row r="253" spans="2:4">
      <c r="B253" s="143" t="s">
        <v>2648</v>
      </c>
      <c r="C253" s="144" t="s">
        <v>4103</v>
      </c>
      <c r="D253" s="145"/>
    </row>
    <row r="254" spans="2:4">
      <c r="B254" s="146" t="s">
        <v>2428</v>
      </c>
      <c r="C254" s="147" t="s">
        <v>4104</v>
      </c>
      <c r="D254" s="148"/>
    </row>
    <row r="255" spans="2:4">
      <c r="B255" s="143" t="s">
        <v>734</v>
      </c>
      <c r="C255" s="144" t="s">
        <v>4105</v>
      </c>
      <c r="D255" s="145"/>
    </row>
    <row r="256" spans="2:4">
      <c r="B256" s="143" t="s">
        <v>235</v>
      </c>
      <c r="C256" s="144" t="s">
        <v>4106</v>
      </c>
      <c r="D256" s="145"/>
    </row>
    <row r="257" spans="2:4">
      <c r="B257" s="143" t="s">
        <v>1273</v>
      </c>
      <c r="C257" s="144" t="s">
        <v>4107</v>
      </c>
      <c r="D257" s="145"/>
    </row>
    <row r="258" spans="2:4">
      <c r="B258" s="143" t="s">
        <v>2224</v>
      </c>
      <c r="C258" s="144" t="s">
        <v>4108</v>
      </c>
      <c r="D258" s="145"/>
    </row>
    <row r="259" spans="2:4">
      <c r="B259" s="146" t="s">
        <v>2034</v>
      </c>
      <c r="C259" s="147" t="s">
        <v>4109</v>
      </c>
      <c r="D259" s="148"/>
    </row>
    <row r="260" spans="2:4">
      <c r="B260" s="143" t="s">
        <v>629</v>
      </c>
      <c r="C260" s="144" t="s">
        <v>4110</v>
      </c>
      <c r="D260" s="145"/>
    </row>
    <row r="261" spans="2:4">
      <c r="B261" s="143" t="s">
        <v>1448</v>
      </c>
      <c r="C261" s="144" t="s">
        <v>4111</v>
      </c>
      <c r="D261" s="145"/>
    </row>
    <row r="262" spans="2:4">
      <c r="B262" s="143" t="s">
        <v>1173</v>
      </c>
      <c r="C262" s="144" t="s">
        <v>4112</v>
      </c>
      <c r="D262" s="145"/>
    </row>
    <row r="263" spans="2:4">
      <c r="B263" s="143" t="s">
        <v>766</v>
      </c>
      <c r="C263" s="144" t="s">
        <v>4113</v>
      </c>
      <c r="D263" s="145"/>
    </row>
    <row r="264" spans="2:4">
      <c r="B264" s="146" t="s">
        <v>784</v>
      </c>
      <c r="C264" s="147" t="s">
        <v>4114</v>
      </c>
      <c r="D264" s="148"/>
    </row>
    <row r="265" spans="2:4">
      <c r="B265" s="143" t="s">
        <v>107</v>
      </c>
      <c r="C265" s="144" t="s">
        <v>4115</v>
      </c>
      <c r="D265" s="145"/>
    </row>
    <row r="266" spans="2:4">
      <c r="B266" s="143" t="s">
        <v>13</v>
      </c>
      <c r="C266" s="144" t="s">
        <v>4116</v>
      </c>
      <c r="D266" s="145"/>
    </row>
    <row r="267" spans="2:4">
      <c r="B267" s="143" t="s">
        <v>1250</v>
      </c>
      <c r="C267" s="144" t="s">
        <v>4117</v>
      </c>
      <c r="D267" s="145"/>
    </row>
    <row r="268" spans="2:4">
      <c r="B268" s="143" t="s">
        <v>1484</v>
      </c>
      <c r="C268" s="144" t="s">
        <v>4118</v>
      </c>
      <c r="D268" s="145"/>
    </row>
    <row r="269" spans="2:4">
      <c r="B269" s="146" t="s">
        <v>2423</v>
      </c>
      <c r="C269" s="147" t="s">
        <v>4119</v>
      </c>
      <c r="D269" s="148"/>
    </row>
    <row r="270" spans="2:4">
      <c r="B270" s="143" t="s">
        <v>2426</v>
      </c>
      <c r="C270" s="144" t="s">
        <v>4120</v>
      </c>
      <c r="D270" s="145"/>
    </row>
    <row r="271" spans="2:4">
      <c r="B271" s="143" t="s">
        <v>163</v>
      </c>
      <c r="C271" s="144" t="s">
        <v>4121</v>
      </c>
      <c r="D271" s="145"/>
    </row>
    <row r="272" spans="2:4">
      <c r="B272" s="143" t="s">
        <v>738</v>
      </c>
      <c r="C272" s="144" t="s">
        <v>4122</v>
      </c>
      <c r="D272" s="145"/>
    </row>
    <row r="273" spans="2:4">
      <c r="B273" s="143" t="s">
        <v>1438</v>
      </c>
      <c r="C273" s="144" t="s">
        <v>4123</v>
      </c>
      <c r="D273" s="145"/>
    </row>
    <row r="274" spans="2:4">
      <c r="B274" s="146" t="s">
        <v>46</v>
      </c>
      <c r="C274" s="147" t="s">
        <v>4124</v>
      </c>
      <c r="D274" s="148"/>
    </row>
    <row r="275" spans="2:4">
      <c r="B275" s="143" t="s">
        <v>2161</v>
      </c>
      <c r="C275" s="144" t="s">
        <v>4125</v>
      </c>
      <c r="D275" s="145"/>
    </row>
    <row r="276" spans="2:4">
      <c r="B276" s="143" t="s">
        <v>1049</v>
      </c>
      <c r="C276" s="144" t="s">
        <v>4126</v>
      </c>
      <c r="D276" s="145"/>
    </row>
    <row r="277" spans="2:4">
      <c r="B277" s="143" t="s">
        <v>2102</v>
      </c>
      <c r="C277" s="144" t="s">
        <v>4127</v>
      </c>
      <c r="D277" s="145"/>
    </row>
    <row r="278" spans="2:4">
      <c r="B278" s="143" t="s">
        <v>362</v>
      </c>
      <c r="C278" s="144" t="s">
        <v>4128</v>
      </c>
      <c r="D278" s="145"/>
    </row>
    <row r="279" spans="2:4">
      <c r="B279" s="146" t="s">
        <v>673</v>
      </c>
      <c r="C279" s="147" t="s">
        <v>4129</v>
      </c>
      <c r="D279" s="148"/>
    </row>
    <row r="280" spans="2:4">
      <c r="B280" s="143" t="s">
        <v>1159</v>
      </c>
      <c r="C280" s="144" t="s">
        <v>4130</v>
      </c>
      <c r="D280" s="145"/>
    </row>
    <row r="281" spans="2:4">
      <c r="B281" s="143" t="s">
        <v>75</v>
      </c>
      <c r="C281" s="144" t="s">
        <v>4131</v>
      </c>
      <c r="D281" s="145"/>
    </row>
    <row r="282" spans="2:4">
      <c r="B282" s="143" t="s">
        <v>537</v>
      </c>
      <c r="C282" s="144" t="s">
        <v>4132</v>
      </c>
      <c r="D282" s="145"/>
    </row>
    <row r="283" spans="2:4">
      <c r="B283" s="143" t="s">
        <v>873</v>
      </c>
      <c r="C283" s="144" t="s">
        <v>4133</v>
      </c>
      <c r="D283" s="145"/>
    </row>
    <row r="284" spans="2:4">
      <c r="B284" s="146" t="s">
        <v>1229</v>
      </c>
      <c r="C284" s="147" t="s">
        <v>4134</v>
      </c>
      <c r="D284" s="148"/>
    </row>
    <row r="285" spans="2:4">
      <c r="B285" s="143" t="s">
        <v>140</v>
      </c>
      <c r="C285" s="144" t="s">
        <v>4135</v>
      </c>
      <c r="D285" s="145"/>
    </row>
    <row r="286" spans="2:4">
      <c r="B286" s="143" t="s">
        <v>726</v>
      </c>
      <c r="C286" s="144" t="s">
        <v>1539</v>
      </c>
      <c r="D286" s="145"/>
    </row>
    <row r="287" spans="2:4">
      <c r="B287" s="143" t="s">
        <v>168</v>
      </c>
      <c r="C287" s="144" t="s">
        <v>4136</v>
      </c>
      <c r="D287" s="145"/>
    </row>
    <row r="288" spans="2:4">
      <c r="B288" s="143" t="s">
        <v>2425</v>
      </c>
      <c r="C288" s="144" t="s">
        <v>4137</v>
      </c>
      <c r="D288" s="145"/>
    </row>
    <row r="289" spans="2:4">
      <c r="B289" s="146" t="s">
        <v>497</v>
      </c>
      <c r="C289" s="147" t="s">
        <v>4138</v>
      </c>
      <c r="D289" s="148"/>
    </row>
    <row r="290" spans="2:4">
      <c r="B290" s="143" t="s">
        <v>272</v>
      </c>
      <c r="C290" s="144" t="s">
        <v>4139</v>
      </c>
      <c r="D290" s="145"/>
    </row>
    <row r="291" spans="2:4">
      <c r="B291" s="143" t="s">
        <v>672</v>
      </c>
      <c r="C291" s="144" t="s">
        <v>4140</v>
      </c>
      <c r="D291" s="145"/>
    </row>
    <row r="292" spans="2:4">
      <c r="B292" s="143" t="s">
        <v>442</v>
      </c>
      <c r="C292" s="144" t="s">
        <v>4141</v>
      </c>
      <c r="D292" s="145"/>
    </row>
    <row r="293" spans="2:4">
      <c r="B293" s="143" t="s">
        <v>947</v>
      </c>
      <c r="C293" s="144" t="s">
        <v>4142</v>
      </c>
      <c r="D293" s="145"/>
    </row>
    <row r="294" spans="2:4">
      <c r="B294" s="146" t="s">
        <v>1328</v>
      </c>
      <c r="C294" s="147" t="s">
        <v>4143</v>
      </c>
      <c r="D294" s="148"/>
    </row>
    <row r="295" spans="2:4">
      <c r="B295" s="143" t="s">
        <v>1440</v>
      </c>
      <c r="C295" s="144" t="s">
        <v>4144</v>
      </c>
      <c r="D295" s="145"/>
    </row>
    <row r="296" spans="2:4">
      <c r="B296" s="143" t="s">
        <v>263</v>
      </c>
      <c r="C296" s="144" t="s">
        <v>4145</v>
      </c>
      <c r="D296" s="145"/>
    </row>
    <row r="297" spans="2:4">
      <c r="B297" s="143" t="s">
        <v>659</v>
      </c>
      <c r="C297" s="144" t="s">
        <v>4146</v>
      </c>
      <c r="D297" s="145"/>
    </row>
    <row r="298" spans="2:4">
      <c r="B298" s="143" t="s">
        <v>213</v>
      </c>
      <c r="C298" s="144" t="s">
        <v>4147</v>
      </c>
      <c r="D298" s="145"/>
    </row>
    <row r="299" spans="2:4">
      <c r="B299" s="146" t="s">
        <v>775</v>
      </c>
      <c r="C299" s="147" t="s">
        <v>4148</v>
      </c>
      <c r="D299" s="148"/>
    </row>
    <row r="300" spans="2:4">
      <c r="B300" s="143" t="s">
        <v>1374</v>
      </c>
      <c r="C300" s="144" t="s">
        <v>4149</v>
      </c>
      <c r="D300" s="145"/>
    </row>
    <row r="301" spans="2:4">
      <c r="B301" s="143" t="s">
        <v>517</v>
      </c>
      <c r="C301" s="144" t="s">
        <v>4150</v>
      </c>
      <c r="D301" s="145"/>
    </row>
    <row r="302" spans="2:4">
      <c r="B302" s="143" t="s">
        <v>307</v>
      </c>
      <c r="C302" s="144" t="s">
        <v>4151</v>
      </c>
      <c r="D302" s="145"/>
    </row>
    <row r="303" spans="2:4">
      <c r="B303" s="143" t="s">
        <v>82</v>
      </c>
      <c r="C303" s="144" t="s">
        <v>4152</v>
      </c>
      <c r="D303" s="145"/>
    </row>
    <row r="304" spans="2:4">
      <c r="B304" s="146" t="s">
        <v>2431</v>
      </c>
      <c r="C304" s="147" t="s">
        <v>4153</v>
      </c>
      <c r="D304" s="148"/>
    </row>
    <row r="305" spans="2:4">
      <c r="B305" s="143" t="s">
        <v>2427</v>
      </c>
      <c r="C305" s="144" t="s">
        <v>4154</v>
      </c>
      <c r="D305" s="145"/>
    </row>
    <row r="306" spans="2:4">
      <c r="B306" s="143" t="s">
        <v>207</v>
      </c>
      <c r="C306" s="144" t="s">
        <v>4155</v>
      </c>
      <c r="D306" s="145"/>
    </row>
    <row r="307" spans="2:4">
      <c r="B307" s="143" t="s">
        <v>1495</v>
      </c>
      <c r="C307" s="144" t="s">
        <v>4156</v>
      </c>
      <c r="D307" s="145"/>
    </row>
    <row r="308" spans="2:4">
      <c r="B308" s="143" t="s">
        <v>184</v>
      </c>
      <c r="C308" s="144" t="s">
        <v>4157</v>
      </c>
      <c r="D308" s="145"/>
    </row>
    <row r="309" spans="2:4">
      <c r="B309" s="146" t="s">
        <v>837</v>
      </c>
      <c r="C309" s="147" t="s">
        <v>4158</v>
      </c>
      <c r="D309" s="148"/>
    </row>
    <row r="310" spans="2:4">
      <c r="B310" s="143" t="s">
        <v>1382</v>
      </c>
      <c r="C310" s="144" t="s">
        <v>4159</v>
      </c>
      <c r="D310" s="145"/>
    </row>
    <row r="311" spans="2:4">
      <c r="B311" s="143" t="s">
        <v>990</v>
      </c>
      <c r="C311" s="144" t="s">
        <v>4160</v>
      </c>
      <c r="D311" s="145"/>
    </row>
    <row r="312" spans="2:4">
      <c r="B312" s="143" t="s">
        <v>113</v>
      </c>
      <c r="C312" s="144" t="s">
        <v>4161</v>
      </c>
      <c r="D312" s="145"/>
    </row>
    <row r="313" spans="2:4">
      <c r="B313" s="143" t="s">
        <v>1288</v>
      </c>
      <c r="C313" s="144" t="s">
        <v>4162</v>
      </c>
      <c r="D313" s="145"/>
    </row>
    <row r="314" spans="2:4">
      <c r="B314" s="146" t="s">
        <v>494</v>
      </c>
      <c r="C314" s="147" t="s">
        <v>4163</v>
      </c>
      <c r="D314" s="148"/>
    </row>
    <row r="315" spans="2:4">
      <c r="B315" s="143" t="s">
        <v>58</v>
      </c>
      <c r="C315" s="144" t="s">
        <v>4164</v>
      </c>
      <c r="D315" s="145"/>
    </row>
    <row r="316" spans="2:4">
      <c r="B316" s="143" t="s">
        <v>2030</v>
      </c>
      <c r="C316" s="144" t="s">
        <v>4165</v>
      </c>
      <c r="D316" s="145"/>
    </row>
    <row r="317" spans="2:4">
      <c r="B317" s="143" t="s">
        <v>1053</v>
      </c>
      <c r="C317" s="144" t="s">
        <v>4166</v>
      </c>
      <c r="D317" s="145"/>
    </row>
    <row r="318" spans="2:4">
      <c r="B318" s="143" t="s">
        <v>2</v>
      </c>
      <c r="C318" s="144" t="s">
        <v>4167</v>
      </c>
      <c r="D318" s="145"/>
    </row>
    <row r="319" spans="2:4">
      <c r="B319" s="146" t="s">
        <v>311</v>
      </c>
      <c r="C319" s="147" t="s">
        <v>4168</v>
      </c>
      <c r="D319" s="148"/>
    </row>
    <row r="320" spans="2:4">
      <c r="B320" s="143" t="s">
        <v>623</v>
      </c>
      <c r="C320" s="144" t="s">
        <v>4169</v>
      </c>
      <c r="D320" s="145"/>
    </row>
    <row r="321" spans="2:4">
      <c r="B321" s="143" t="s">
        <v>569</v>
      </c>
      <c r="C321" s="144" t="s">
        <v>4170</v>
      </c>
      <c r="D321" s="145"/>
    </row>
    <row r="322" spans="2:4">
      <c r="B322" s="143" t="s">
        <v>640</v>
      </c>
      <c r="C322" s="144" t="s">
        <v>4171</v>
      </c>
      <c r="D322" s="145"/>
    </row>
    <row r="323" spans="2:4">
      <c r="B323" s="143" t="s">
        <v>2685</v>
      </c>
      <c r="C323" s="144" t="s">
        <v>4172</v>
      </c>
      <c r="D323" s="145"/>
    </row>
    <row r="324" spans="2:4">
      <c r="B324" s="146" t="s">
        <v>492</v>
      </c>
      <c r="C324" s="147" t="s">
        <v>4173</v>
      </c>
      <c r="D324" s="148"/>
    </row>
    <row r="325" spans="2:4">
      <c r="B325" s="143" t="s">
        <v>183</v>
      </c>
      <c r="C325" s="144" t="s">
        <v>4174</v>
      </c>
      <c r="D325" s="145"/>
    </row>
    <row r="326" spans="2:4">
      <c r="B326" s="143" t="s">
        <v>1491</v>
      </c>
      <c r="C326" s="144" t="s">
        <v>4175</v>
      </c>
      <c r="D326" s="145"/>
    </row>
    <row r="327" spans="2:4">
      <c r="B327" s="143" t="s">
        <v>1278</v>
      </c>
      <c r="C327" s="144" t="s">
        <v>4176</v>
      </c>
      <c r="D327" s="145"/>
    </row>
    <row r="328" spans="2:4">
      <c r="B328" s="143" t="s">
        <v>1296</v>
      </c>
      <c r="C328" s="144" t="s">
        <v>4177</v>
      </c>
      <c r="D328" s="145"/>
    </row>
    <row r="329" spans="2:4">
      <c r="B329" s="146" t="s">
        <v>1398</v>
      </c>
      <c r="C329" s="147" t="s">
        <v>4178</v>
      </c>
      <c r="D329" s="148"/>
    </row>
    <row r="330" spans="2:4">
      <c r="B330" s="143" t="s">
        <v>979</v>
      </c>
      <c r="C330" s="144" t="s">
        <v>4179</v>
      </c>
      <c r="D330" s="145"/>
    </row>
    <row r="331" spans="2:4">
      <c r="B331" s="143" t="s">
        <v>620</v>
      </c>
      <c r="C331" s="144" t="s">
        <v>4180</v>
      </c>
      <c r="D331" s="145"/>
    </row>
    <row r="332" spans="2:4">
      <c r="B332" s="143" t="s">
        <v>664</v>
      </c>
      <c r="C332" s="144" t="s">
        <v>4181</v>
      </c>
      <c r="D332" s="145"/>
    </row>
    <row r="333" spans="2:4">
      <c r="B333" s="143" t="s">
        <v>655</v>
      </c>
      <c r="C333" s="144" t="s">
        <v>4182</v>
      </c>
      <c r="D333" s="145"/>
    </row>
    <row r="334" spans="2:4">
      <c r="B334" s="146" t="s">
        <v>1344</v>
      </c>
      <c r="C334" s="147" t="s">
        <v>4183</v>
      </c>
      <c r="D334" s="148"/>
    </row>
    <row r="335" spans="2:4">
      <c r="B335" s="143" t="s">
        <v>627</v>
      </c>
      <c r="C335" s="144" t="s">
        <v>4184</v>
      </c>
      <c r="D335" s="145"/>
    </row>
    <row r="336" spans="2:4">
      <c r="B336" s="143" t="s">
        <v>2241</v>
      </c>
      <c r="C336" s="144" t="s">
        <v>4185</v>
      </c>
      <c r="D336" s="145"/>
    </row>
    <row r="337" spans="2:4">
      <c r="B337" s="143" t="s">
        <v>2696</v>
      </c>
      <c r="C337" s="144" t="s">
        <v>4186</v>
      </c>
      <c r="D337" s="145"/>
    </row>
    <row r="338" spans="2:4">
      <c r="B338" s="143" t="s">
        <v>680</v>
      </c>
      <c r="C338" s="144" t="s">
        <v>4187</v>
      </c>
      <c r="D338" s="145"/>
    </row>
    <row r="339" spans="2:4">
      <c r="B339" s="146" t="s">
        <v>2223</v>
      </c>
      <c r="C339" s="147" t="s">
        <v>4188</v>
      </c>
      <c r="D339" s="148"/>
    </row>
    <row r="340" spans="2:4">
      <c r="B340" s="143" t="s">
        <v>340</v>
      </c>
      <c r="C340" s="144" t="s">
        <v>4189</v>
      </c>
      <c r="D340" s="145"/>
    </row>
    <row r="341" spans="2:4">
      <c r="B341" s="143" t="s">
        <v>1080</v>
      </c>
      <c r="C341" s="144" t="s">
        <v>4190</v>
      </c>
      <c r="D341" s="145"/>
    </row>
    <row r="342" spans="2:4">
      <c r="B342" s="143" t="s">
        <v>771</v>
      </c>
      <c r="C342" s="144" t="s">
        <v>4191</v>
      </c>
      <c r="D342" s="145"/>
    </row>
    <row r="343" spans="2:4">
      <c r="B343" s="143" t="s">
        <v>84</v>
      </c>
      <c r="C343" s="144" t="s">
        <v>4192</v>
      </c>
      <c r="D343" s="145"/>
    </row>
    <row r="344" spans="2:4">
      <c r="B344" s="146" t="s">
        <v>2053</v>
      </c>
      <c r="C344" s="147" t="s">
        <v>4193</v>
      </c>
      <c r="D344" s="148"/>
    </row>
    <row r="345" spans="2:4">
      <c r="B345" s="143" t="s">
        <v>777</v>
      </c>
      <c r="C345" s="144" t="s">
        <v>4194</v>
      </c>
      <c r="D345" s="145"/>
    </row>
    <row r="346" spans="2:4">
      <c r="B346" s="143" t="s">
        <v>1062</v>
      </c>
      <c r="C346" s="144" t="s">
        <v>4195</v>
      </c>
      <c r="D346" s="145"/>
    </row>
    <row r="347" spans="2:4">
      <c r="B347" s="143" t="s">
        <v>275</v>
      </c>
      <c r="C347" s="144" t="s">
        <v>4196</v>
      </c>
      <c r="D347" s="145"/>
    </row>
    <row r="348" spans="2:4">
      <c r="B348" s="143" t="s">
        <v>1444</v>
      </c>
      <c r="C348" s="144" t="s">
        <v>4197</v>
      </c>
      <c r="D348" s="145"/>
    </row>
    <row r="349" spans="2:4">
      <c r="B349" s="146" t="s">
        <v>266</v>
      </c>
      <c r="C349" s="147" t="s">
        <v>4198</v>
      </c>
      <c r="D349" s="148"/>
    </row>
    <row r="350" spans="2:4">
      <c r="B350" s="143" t="s">
        <v>2164</v>
      </c>
      <c r="C350" s="144" t="s">
        <v>4199</v>
      </c>
      <c r="D350" s="145"/>
    </row>
    <row r="351" spans="2:4">
      <c r="B351" s="143" t="s">
        <v>1430</v>
      </c>
      <c r="C351" s="144" t="s">
        <v>4200</v>
      </c>
      <c r="D351" s="145"/>
    </row>
    <row r="352" spans="2:4">
      <c r="B352" s="143" t="s">
        <v>232</v>
      </c>
      <c r="C352" s="144" t="s">
        <v>4201</v>
      </c>
      <c r="D352" s="145"/>
    </row>
    <row r="353" spans="2:4">
      <c r="B353" s="143" t="s">
        <v>639</v>
      </c>
      <c r="C353" s="144" t="s">
        <v>4202</v>
      </c>
      <c r="D353" s="145"/>
    </row>
    <row r="354" spans="2:4">
      <c r="B354" s="146" t="s">
        <v>1391</v>
      </c>
      <c r="C354" s="147" t="s">
        <v>4203</v>
      </c>
      <c r="D354" s="148"/>
    </row>
    <row r="355" spans="2:4">
      <c r="B355" s="143" t="s">
        <v>798</v>
      </c>
      <c r="C355" s="144" t="s">
        <v>4204</v>
      </c>
      <c r="D355" s="145"/>
    </row>
    <row r="356" spans="2:4">
      <c r="B356" s="143" t="s">
        <v>2433</v>
      </c>
      <c r="C356" s="144" t="s">
        <v>4205</v>
      </c>
      <c r="D356" s="145"/>
    </row>
    <row r="357" spans="2:4">
      <c r="B357" s="143" t="s">
        <v>88</v>
      </c>
      <c r="C357" s="144" t="s">
        <v>4206</v>
      </c>
      <c r="D357" s="145"/>
    </row>
    <row r="358" spans="2:4">
      <c r="B358" s="143" t="s">
        <v>509</v>
      </c>
      <c r="C358" s="144" t="s">
        <v>4207</v>
      </c>
      <c r="D358" s="145"/>
    </row>
    <row r="359" spans="2:4">
      <c r="B359" s="146" t="s">
        <v>2452</v>
      </c>
      <c r="C359" s="147" t="s">
        <v>4208</v>
      </c>
      <c r="D359" s="148"/>
    </row>
    <row r="360" spans="2:4">
      <c r="B360" s="143" t="s">
        <v>653</v>
      </c>
      <c r="C360" s="144" t="s">
        <v>4209</v>
      </c>
      <c r="D360" s="145"/>
    </row>
    <row r="361" spans="2:4">
      <c r="B361" s="143" t="s">
        <v>974</v>
      </c>
      <c r="C361" s="144" t="s">
        <v>4210</v>
      </c>
      <c r="D361" s="145"/>
    </row>
    <row r="362" spans="2:4">
      <c r="B362" s="143" t="s">
        <v>1497</v>
      </c>
      <c r="C362" s="144" t="s">
        <v>4211</v>
      </c>
      <c r="D362" s="145"/>
    </row>
    <row r="363" spans="2:4">
      <c r="B363" s="143" t="s">
        <v>2218</v>
      </c>
      <c r="C363" s="144" t="s">
        <v>4212</v>
      </c>
      <c r="D363" s="145"/>
    </row>
    <row r="364" spans="2:4">
      <c r="B364" s="146" t="s">
        <v>2437</v>
      </c>
      <c r="C364" s="147" t="s">
        <v>4213</v>
      </c>
      <c r="D364" s="148"/>
    </row>
    <row r="365" spans="2:4">
      <c r="B365" s="143" t="s">
        <v>141</v>
      </c>
      <c r="C365" s="144" t="s">
        <v>4214</v>
      </c>
      <c r="D365" s="145"/>
    </row>
    <row r="366" spans="2:4">
      <c r="B366" s="143" t="s">
        <v>171</v>
      </c>
      <c r="C366" s="144" t="s">
        <v>4215</v>
      </c>
      <c r="D366" s="145"/>
    </row>
    <row r="367" spans="2:4">
      <c r="B367" s="143" t="s">
        <v>1499</v>
      </c>
      <c r="C367" s="144" t="s">
        <v>4216</v>
      </c>
      <c r="D367" s="145"/>
    </row>
    <row r="368" spans="2:4">
      <c r="B368" s="143" t="s">
        <v>2436</v>
      </c>
      <c r="C368" s="144" t="s">
        <v>4217</v>
      </c>
      <c r="D368" s="145"/>
    </row>
    <row r="369" spans="2:4">
      <c r="B369" s="146" t="s">
        <v>1238</v>
      </c>
      <c r="C369" s="147" t="s">
        <v>4218</v>
      </c>
      <c r="D369" s="148"/>
    </row>
    <row r="370" spans="2:4">
      <c r="B370" s="143" t="s">
        <v>2432</v>
      </c>
      <c r="C370" s="144" t="s">
        <v>4219</v>
      </c>
      <c r="D370" s="145"/>
    </row>
    <row r="371" spans="2:4">
      <c r="B371" s="143" t="s">
        <v>330</v>
      </c>
      <c r="C371" s="144" t="s">
        <v>4220</v>
      </c>
      <c r="D371" s="145"/>
    </row>
    <row r="372" spans="2:4">
      <c r="B372" s="143" t="s">
        <v>528</v>
      </c>
      <c r="C372" s="144" t="s">
        <v>1994</v>
      </c>
      <c r="D372" s="145"/>
    </row>
    <row r="373" spans="2:4">
      <c r="B373" s="143" t="s">
        <v>185</v>
      </c>
      <c r="C373" s="144" t="s">
        <v>4221</v>
      </c>
      <c r="D373" s="145"/>
    </row>
    <row r="374" spans="2:4">
      <c r="B374" s="146" t="s">
        <v>479</v>
      </c>
      <c r="C374" s="147" t="s">
        <v>4222</v>
      </c>
      <c r="D374" s="148"/>
    </row>
    <row r="375" spans="2:4">
      <c r="B375" s="143" t="s">
        <v>166</v>
      </c>
      <c r="C375" s="144" t="s">
        <v>4223</v>
      </c>
      <c r="D375" s="145"/>
    </row>
    <row r="376" spans="2:4">
      <c r="B376" s="143" t="s">
        <v>117</v>
      </c>
      <c r="C376" s="144" t="s">
        <v>4224</v>
      </c>
      <c r="D376" s="145"/>
    </row>
    <row r="377" spans="2:4">
      <c r="B377" s="143" t="s">
        <v>2080</v>
      </c>
      <c r="C377" s="144" t="s">
        <v>4225</v>
      </c>
      <c r="D377" s="145"/>
    </row>
    <row r="378" spans="2:4">
      <c r="B378" s="143" t="s">
        <v>786</v>
      </c>
      <c r="C378" s="144" t="s">
        <v>4226</v>
      </c>
      <c r="D378" s="145"/>
    </row>
    <row r="379" spans="2:4">
      <c r="B379" s="146" t="s">
        <v>2441</v>
      </c>
      <c r="C379" s="147" t="s">
        <v>4227</v>
      </c>
      <c r="D379" s="148"/>
    </row>
    <row r="380" spans="2:4">
      <c r="B380" s="143" t="s">
        <v>809</v>
      </c>
      <c r="C380" s="144" t="s">
        <v>4228</v>
      </c>
      <c r="D380" s="145"/>
    </row>
    <row r="381" spans="2:4">
      <c r="B381" s="143" t="s">
        <v>1446</v>
      </c>
      <c r="C381" s="144" t="s">
        <v>4229</v>
      </c>
      <c r="D381" s="145"/>
    </row>
    <row r="382" spans="2:4">
      <c r="B382" s="143" t="s">
        <v>1158</v>
      </c>
      <c r="C382" s="144" t="s">
        <v>4230</v>
      </c>
      <c r="D382" s="145"/>
    </row>
    <row r="383" spans="2:4">
      <c r="B383" s="143" t="s">
        <v>1208</v>
      </c>
      <c r="C383" s="144" t="s">
        <v>4231</v>
      </c>
      <c r="D383" s="145"/>
    </row>
    <row r="384" spans="2:4">
      <c r="B384" s="146" t="s">
        <v>211</v>
      </c>
      <c r="C384" s="147" t="s">
        <v>4232</v>
      </c>
      <c r="D384" s="148"/>
    </row>
    <row r="385" spans="2:4">
      <c r="B385" s="143" t="s">
        <v>848</v>
      </c>
      <c r="C385" s="144" t="s">
        <v>4233</v>
      </c>
      <c r="D385" s="145"/>
    </row>
    <row r="386" spans="2:4">
      <c r="B386" s="143" t="s">
        <v>747</v>
      </c>
      <c r="C386" s="144" t="s">
        <v>4234</v>
      </c>
      <c r="D386" s="145"/>
    </row>
    <row r="387" spans="2:4">
      <c r="B387" s="143" t="s">
        <v>1265</v>
      </c>
      <c r="C387" s="144" t="s">
        <v>4235</v>
      </c>
      <c r="D387" s="145"/>
    </row>
    <row r="388" spans="2:4">
      <c r="B388" s="143" t="s">
        <v>2439</v>
      </c>
      <c r="C388" s="144" t="s">
        <v>4236</v>
      </c>
      <c r="D388" s="145"/>
    </row>
    <row r="389" spans="2:4">
      <c r="B389" s="146" t="s">
        <v>1153</v>
      </c>
      <c r="C389" s="147" t="s">
        <v>4237</v>
      </c>
      <c r="D389" s="148"/>
    </row>
    <row r="390" spans="2:4">
      <c r="B390" s="143" t="s">
        <v>366</v>
      </c>
      <c r="C390" s="144" t="s">
        <v>4238</v>
      </c>
      <c r="D390" s="145"/>
    </row>
    <row r="391" spans="2:4">
      <c r="B391" s="143" t="s">
        <v>682</v>
      </c>
      <c r="C391" s="144" t="s">
        <v>4239</v>
      </c>
      <c r="D391" s="145"/>
    </row>
    <row r="392" spans="2:4">
      <c r="B392" s="143" t="s">
        <v>256</v>
      </c>
      <c r="C392" s="144" t="s">
        <v>4240</v>
      </c>
      <c r="D392" s="145"/>
    </row>
    <row r="393" spans="2:4">
      <c r="B393" s="143" t="s">
        <v>332</v>
      </c>
      <c r="C393" s="144" t="s">
        <v>4241</v>
      </c>
      <c r="D393" s="145"/>
    </row>
    <row r="394" spans="2:4">
      <c r="B394" s="146" t="s">
        <v>21</v>
      </c>
      <c r="C394" s="147" t="s">
        <v>4242</v>
      </c>
      <c r="D394" s="148"/>
    </row>
    <row r="395" spans="2:4">
      <c r="B395" s="143" t="s">
        <v>596</v>
      </c>
      <c r="C395" s="144" t="s">
        <v>4243</v>
      </c>
      <c r="D395" s="145"/>
    </row>
    <row r="396" spans="2:4">
      <c r="B396" s="143" t="s">
        <v>133</v>
      </c>
      <c r="C396" s="144" t="s">
        <v>4244</v>
      </c>
      <c r="D396" s="145"/>
    </row>
    <row r="397" spans="2:4">
      <c r="B397" s="143" t="s">
        <v>587</v>
      </c>
      <c r="C397" s="144" t="s">
        <v>4245</v>
      </c>
      <c r="D397" s="145"/>
    </row>
    <row r="398" spans="2:4">
      <c r="B398" s="143" t="s">
        <v>2739</v>
      </c>
      <c r="C398" s="144" t="s">
        <v>4246</v>
      </c>
      <c r="D398" s="145"/>
    </row>
    <row r="399" spans="2:4">
      <c r="B399" s="146" t="s">
        <v>1216</v>
      </c>
      <c r="C399" s="147" t="s">
        <v>4247</v>
      </c>
      <c r="D399" s="148"/>
    </row>
    <row r="400" spans="2:4">
      <c r="B400" s="143" t="s">
        <v>1277</v>
      </c>
      <c r="C400" s="144" t="s">
        <v>4248</v>
      </c>
      <c r="D400" s="145"/>
    </row>
    <row r="401" spans="2:4">
      <c r="B401" s="143" t="s">
        <v>2109</v>
      </c>
      <c r="C401" s="144" t="s">
        <v>4249</v>
      </c>
      <c r="D401" s="145"/>
    </row>
    <row r="402" spans="2:4">
      <c r="B402" s="143" t="s">
        <v>1807</v>
      </c>
      <c r="C402" s="144" t="s">
        <v>4250</v>
      </c>
      <c r="D402" s="145"/>
    </row>
    <row r="403" spans="2:4">
      <c r="B403" s="143" t="s">
        <v>205</v>
      </c>
      <c r="C403" s="144" t="s">
        <v>4251</v>
      </c>
      <c r="D403" s="145"/>
    </row>
    <row r="404" spans="2:4">
      <c r="B404" s="146" t="s">
        <v>487</v>
      </c>
      <c r="C404" s="147" t="s">
        <v>4252</v>
      </c>
      <c r="D404" s="148"/>
    </row>
    <row r="405" spans="2:4">
      <c r="B405" s="143" t="s">
        <v>503</v>
      </c>
      <c r="C405" s="144" t="s">
        <v>4253</v>
      </c>
      <c r="D405" s="145"/>
    </row>
    <row r="406" spans="2:4">
      <c r="B406" s="143" t="s">
        <v>369</v>
      </c>
      <c r="C406" s="144" t="s">
        <v>4254</v>
      </c>
      <c r="D406" s="145"/>
    </row>
    <row r="407" spans="2:4">
      <c r="B407" s="143" t="s">
        <v>2430</v>
      </c>
      <c r="C407" s="144" t="s">
        <v>4255</v>
      </c>
      <c r="D407" s="145"/>
    </row>
    <row r="408" spans="2:4">
      <c r="B408" s="143" t="s">
        <v>152</v>
      </c>
      <c r="C408" s="144" t="s">
        <v>4256</v>
      </c>
      <c r="D408" s="145"/>
    </row>
    <row r="409" spans="2:4">
      <c r="B409" s="146" t="s">
        <v>2113</v>
      </c>
      <c r="C409" s="147" t="s">
        <v>4257</v>
      </c>
      <c r="D409" s="148"/>
    </row>
    <row r="410" spans="2:4">
      <c r="B410" s="143" t="s">
        <v>721</v>
      </c>
      <c r="C410" s="144" t="s">
        <v>4258</v>
      </c>
      <c r="D410" s="145"/>
    </row>
    <row r="411" spans="2:4">
      <c r="B411" s="143" t="s">
        <v>1366</v>
      </c>
      <c r="C411" s="144" t="s">
        <v>4259</v>
      </c>
      <c r="D411" s="145"/>
    </row>
    <row r="412" spans="2:4">
      <c r="B412" s="143" t="s">
        <v>1364</v>
      </c>
      <c r="C412" s="144" t="s">
        <v>4260</v>
      </c>
      <c r="D412" s="145"/>
    </row>
    <row r="413" spans="2:4">
      <c r="B413" s="143" t="s">
        <v>455</v>
      </c>
      <c r="C413" s="144" t="s">
        <v>4261</v>
      </c>
      <c r="D413" s="145"/>
    </row>
    <row r="414" spans="2:4">
      <c r="B414" s="146" t="s">
        <v>1361</v>
      </c>
      <c r="C414" s="147" t="s">
        <v>1955</v>
      </c>
      <c r="D414" s="148"/>
    </row>
    <row r="415" spans="2:4">
      <c r="B415" s="143" t="s">
        <v>1141</v>
      </c>
      <c r="C415" s="144" t="s">
        <v>4262</v>
      </c>
      <c r="D415" s="145"/>
    </row>
    <row r="416" spans="2:4">
      <c r="B416" s="143" t="s">
        <v>1082</v>
      </c>
      <c r="C416" s="144" t="s">
        <v>4263</v>
      </c>
      <c r="D416" s="145"/>
    </row>
    <row r="417" spans="2:4">
      <c r="B417" s="143" t="s">
        <v>249</v>
      </c>
      <c r="C417" s="144" t="s">
        <v>4264</v>
      </c>
      <c r="D417" s="145"/>
    </row>
    <row r="418" spans="2:4">
      <c r="B418" s="143" t="s">
        <v>428</v>
      </c>
      <c r="C418" s="144" t="s">
        <v>4265</v>
      </c>
      <c r="D418" s="145"/>
    </row>
    <row r="419" spans="2:4">
      <c r="B419" s="146" t="s">
        <v>376</v>
      </c>
      <c r="C419" s="147" t="s">
        <v>4266</v>
      </c>
      <c r="D419" s="148"/>
    </row>
    <row r="420" spans="2:4">
      <c r="B420" s="143" t="s">
        <v>131</v>
      </c>
      <c r="C420" s="144" t="s">
        <v>4267</v>
      </c>
      <c r="D420" s="145"/>
    </row>
    <row r="421" spans="2:4">
      <c r="B421" s="143" t="s">
        <v>1110</v>
      </c>
      <c r="C421" s="144" t="s">
        <v>4268</v>
      </c>
      <c r="D421" s="145"/>
    </row>
    <row r="422" spans="2:4">
      <c r="B422" s="143" t="s">
        <v>2756</v>
      </c>
      <c r="C422" s="144" t="s">
        <v>4269</v>
      </c>
      <c r="D422" s="145"/>
    </row>
    <row r="423" spans="2:4">
      <c r="B423" s="143" t="s">
        <v>1460</v>
      </c>
      <c r="C423" s="144" t="s">
        <v>4270</v>
      </c>
      <c r="D423" s="145"/>
    </row>
    <row r="424" spans="2:4">
      <c r="B424" s="146" t="s">
        <v>1031</v>
      </c>
      <c r="C424" s="147" t="s">
        <v>4271</v>
      </c>
      <c r="D424" s="148"/>
    </row>
    <row r="425" spans="2:4">
      <c r="B425" s="143" t="s">
        <v>1091</v>
      </c>
      <c r="C425" s="144" t="s">
        <v>4272</v>
      </c>
      <c r="D425" s="145"/>
    </row>
    <row r="426" spans="2:4">
      <c r="B426" s="143" t="s">
        <v>74</v>
      </c>
      <c r="C426" s="144" t="s">
        <v>4273</v>
      </c>
      <c r="D426" s="145"/>
    </row>
    <row r="427" spans="2:4">
      <c r="B427" s="143" t="s">
        <v>1098</v>
      </c>
      <c r="C427" s="144" t="s">
        <v>4274</v>
      </c>
      <c r="D427" s="145"/>
    </row>
    <row r="428" spans="2:4">
      <c r="B428" s="143" t="s">
        <v>1423</v>
      </c>
      <c r="C428" s="144" t="s">
        <v>4275</v>
      </c>
      <c r="D428" s="145"/>
    </row>
    <row r="429" spans="2:4">
      <c r="B429" s="146" t="s">
        <v>145</v>
      </c>
      <c r="C429" s="147" t="s">
        <v>4276</v>
      </c>
      <c r="D429" s="148"/>
    </row>
    <row r="430" spans="2:4">
      <c r="B430" s="143" t="s">
        <v>2457</v>
      </c>
      <c r="C430" s="144" t="s">
        <v>4277</v>
      </c>
      <c r="D430" s="145"/>
    </row>
    <row r="431" spans="2:4">
      <c r="B431" s="143" t="s">
        <v>24</v>
      </c>
      <c r="C431" s="144" t="s">
        <v>4278</v>
      </c>
      <c r="D431" s="145"/>
    </row>
    <row r="432" spans="2:4">
      <c r="B432" s="143" t="s">
        <v>305</v>
      </c>
      <c r="C432" s="144" t="s">
        <v>4279</v>
      </c>
      <c r="D432" s="145"/>
    </row>
    <row r="433" spans="2:4">
      <c r="B433" s="143" t="s">
        <v>2446</v>
      </c>
      <c r="C433" s="144" t="s">
        <v>4280</v>
      </c>
      <c r="D433" s="145"/>
    </row>
    <row r="434" spans="2:4">
      <c r="B434" s="146" t="s">
        <v>8</v>
      </c>
      <c r="C434" s="147" t="s">
        <v>4281</v>
      </c>
      <c r="D434" s="148"/>
    </row>
    <row r="435" spans="2:4">
      <c r="B435" s="143" t="s">
        <v>322</v>
      </c>
      <c r="C435" s="144" t="s">
        <v>4282</v>
      </c>
      <c r="D435" s="145"/>
    </row>
    <row r="436" spans="2:4">
      <c r="B436" s="143" t="s">
        <v>2445</v>
      </c>
      <c r="C436" s="144" t="s">
        <v>4283</v>
      </c>
      <c r="D436" s="145"/>
    </row>
    <row r="437" spans="2:4">
      <c r="B437" s="143" t="s">
        <v>454</v>
      </c>
      <c r="C437" s="144" t="s">
        <v>4284</v>
      </c>
      <c r="D437" s="145"/>
    </row>
    <row r="438" spans="2:4">
      <c r="B438" s="143" t="s">
        <v>463</v>
      </c>
      <c r="C438" s="144" t="s">
        <v>4285</v>
      </c>
      <c r="D438" s="145"/>
    </row>
    <row r="439" spans="2:4">
      <c r="B439" s="146" t="s">
        <v>1310</v>
      </c>
      <c r="C439" s="147" t="s">
        <v>4286</v>
      </c>
      <c r="D439" s="148"/>
    </row>
    <row r="440" spans="2:4">
      <c r="B440" s="143" t="s">
        <v>987</v>
      </c>
      <c r="C440" s="144" t="s">
        <v>4287</v>
      </c>
      <c r="D440" s="145"/>
    </row>
    <row r="441" spans="2:4">
      <c r="B441" s="143" t="s">
        <v>1013</v>
      </c>
      <c r="C441" s="144" t="s">
        <v>4288</v>
      </c>
      <c r="D441" s="145"/>
    </row>
    <row r="442" spans="2:4">
      <c r="B442" s="143" t="s">
        <v>805</v>
      </c>
      <c r="C442" s="144" t="s">
        <v>4289</v>
      </c>
      <c r="D442" s="145"/>
    </row>
    <row r="443" spans="2:4">
      <c r="B443" s="143" t="s">
        <v>2280</v>
      </c>
      <c r="C443" s="144" t="s">
        <v>4290</v>
      </c>
      <c r="D443" s="145"/>
    </row>
    <row r="444" spans="2:4">
      <c r="B444" s="146" t="s">
        <v>153</v>
      </c>
      <c r="C444" s="147" t="s">
        <v>4291</v>
      </c>
      <c r="D444" s="148"/>
    </row>
    <row r="445" spans="2:4">
      <c r="B445" s="143" t="s">
        <v>181</v>
      </c>
      <c r="C445" s="144" t="s">
        <v>4292</v>
      </c>
      <c r="D445" s="145"/>
    </row>
    <row r="446" spans="2:4">
      <c r="B446" s="143" t="s">
        <v>1135</v>
      </c>
      <c r="C446" s="144" t="s">
        <v>4293</v>
      </c>
      <c r="D446" s="145"/>
    </row>
    <row r="447" spans="2:4">
      <c r="B447" s="143" t="s">
        <v>201</v>
      </c>
      <c r="C447" s="144" t="s">
        <v>4294</v>
      </c>
      <c r="D447" s="145"/>
    </row>
    <row r="448" spans="2:4">
      <c r="B448" s="143" t="s">
        <v>150</v>
      </c>
      <c r="C448" s="144" t="s">
        <v>4295</v>
      </c>
      <c r="D448" s="145"/>
    </row>
    <row r="449" spans="2:4">
      <c r="B449" s="146" t="s">
        <v>2443</v>
      </c>
      <c r="C449" s="147" t="s">
        <v>4296</v>
      </c>
      <c r="D449" s="148"/>
    </row>
    <row r="450" spans="2:4">
      <c r="B450" s="143" t="s">
        <v>1023</v>
      </c>
      <c r="C450" s="144" t="s">
        <v>4297</v>
      </c>
      <c r="D450" s="145"/>
    </row>
    <row r="451" spans="2:4">
      <c r="B451" s="143" t="s">
        <v>1464</v>
      </c>
      <c r="C451" s="144" t="s">
        <v>4298</v>
      </c>
      <c r="D451" s="145"/>
    </row>
    <row r="452" spans="2:4">
      <c r="B452" s="143" t="s">
        <v>2442</v>
      </c>
      <c r="C452" s="144" t="s">
        <v>4299</v>
      </c>
      <c r="D452" s="145"/>
    </row>
    <row r="453" spans="2:4">
      <c r="B453" s="143" t="s">
        <v>856</v>
      </c>
      <c r="C453" s="144" t="s">
        <v>4300</v>
      </c>
      <c r="D453" s="145"/>
    </row>
    <row r="454" spans="2:4">
      <c r="B454" s="146" t="s">
        <v>869</v>
      </c>
      <c r="C454" s="147" t="s">
        <v>4301</v>
      </c>
      <c r="D454" s="148"/>
    </row>
    <row r="455" spans="2:4">
      <c r="B455" s="143" t="s">
        <v>260</v>
      </c>
      <c r="C455" s="144" t="s">
        <v>4302</v>
      </c>
      <c r="D455" s="145"/>
    </row>
    <row r="456" spans="2:4">
      <c r="B456" s="143" t="s">
        <v>1377</v>
      </c>
      <c r="C456" s="144" t="s">
        <v>4303</v>
      </c>
      <c r="D456" s="145"/>
    </row>
    <row r="457" spans="2:4">
      <c r="B457" s="143" t="s">
        <v>144</v>
      </c>
      <c r="C457" s="144" t="s">
        <v>4304</v>
      </c>
      <c r="D457" s="145"/>
    </row>
    <row r="458" spans="2:4">
      <c r="B458" s="143" t="s">
        <v>1073</v>
      </c>
      <c r="C458" s="144" t="s">
        <v>4305</v>
      </c>
      <c r="D458" s="145"/>
    </row>
    <row r="459" spans="2:4">
      <c r="B459" s="146" t="s">
        <v>666</v>
      </c>
      <c r="C459" s="147" t="s">
        <v>4306</v>
      </c>
      <c r="D459" s="148"/>
    </row>
    <row r="460" spans="2:4">
      <c r="B460" s="143" t="s">
        <v>170</v>
      </c>
      <c r="C460" s="144" t="s">
        <v>2006</v>
      </c>
      <c r="D460" s="145"/>
    </row>
    <row r="461" spans="2:4">
      <c r="B461" s="143" t="s">
        <v>782</v>
      </c>
      <c r="C461" s="144" t="s">
        <v>4307</v>
      </c>
      <c r="D461" s="145"/>
    </row>
    <row r="462" spans="2:4">
      <c r="B462" s="143" t="s">
        <v>499</v>
      </c>
      <c r="C462" s="144" t="s">
        <v>4308</v>
      </c>
      <c r="D462" s="145"/>
    </row>
    <row r="463" spans="2:4">
      <c r="B463" s="143" t="s">
        <v>709</v>
      </c>
      <c r="C463" s="144" t="s">
        <v>4309</v>
      </c>
      <c r="D463" s="145"/>
    </row>
    <row r="464" spans="2:4">
      <c r="B464" s="146" t="s">
        <v>1450</v>
      </c>
      <c r="C464" s="147" t="s">
        <v>4310</v>
      </c>
      <c r="D464" s="148"/>
    </row>
    <row r="465" spans="2:4">
      <c r="B465" s="143" t="s">
        <v>438</v>
      </c>
      <c r="C465" s="144" t="s">
        <v>4311</v>
      </c>
      <c r="D465" s="145"/>
    </row>
    <row r="466" spans="2:4">
      <c r="B466" s="143" t="s">
        <v>167</v>
      </c>
      <c r="C466" s="144" t="s">
        <v>4312</v>
      </c>
      <c r="D466" s="145"/>
    </row>
    <row r="467" spans="2:4">
      <c r="B467" s="143" t="s">
        <v>2440</v>
      </c>
      <c r="C467" s="144" t="s">
        <v>2354</v>
      </c>
      <c r="D467" s="145"/>
    </row>
    <row r="468" spans="2:4">
      <c r="B468" s="143" t="s">
        <v>752</v>
      </c>
      <c r="C468" s="144" t="s">
        <v>4313</v>
      </c>
      <c r="D468" s="145"/>
    </row>
    <row r="469" spans="2:4">
      <c r="B469" s="146" t="s">
        <v>908</v>
      </c>
      <c r="C469" s="147" t="s">
        <v>4314</v>
      </c>
      <c r="D469" s="148"/>
    </row>
    <row r="470" spans="2:4">
      <c r="B470" s="143" t="s">
        <v>2449</v>
      </c>
      <c r="C470" s="144" t="s">
        <v>4315</v>
      </c>
      <c r="D470" s="145"/>
    </row>
    <row r="471" spans="2:4">
      <c r="B471" s="143" t="s">
        <v>1140</v>
      </c>
      <c r="C471" s="144" t="s">
        <v>4316</v>
      </c>
      <c r="D471" s="145"/>
    </row>
    <row r="472" spans="2:4">
      <c r="B472" s="143" t="s">
        <v>757</v>
      </c>
      <c r="C472" s="144" t="s">
        <v>1838</v>
      </c>
      <c r="D472" s="145"/>
    </row>
    <row r="473" spans="2:4">
      <c r="B473" s="143" t="s">
        <v>574</v>
      </c>
      <c r="C473" s="144" t="s">
        <v>4317</v>
      </c>
      <c r="D473" s="145"/>
    </row>
    <row r="474" spans="2:4">
      <c r="B474" s="146" t="s">
        <v>22</v>
      </c>
      <c r="C474" s="147" t="s">
        <v>4318</v>
      </c>
      <c r="D474" s="148"/>
    </row>
    <row r="475" spans="2:4">
      <c r="B475" s="143" t="s">
        <v>374</v>
      </c>
      <c r="C475" s="144" t="s">
        <v>4319</v>
      </c>
      <c r="D475" s="145"/>
    </row>
    <row r="476" spans="2:4">
      <c r="B476" s="143" t="s">
        <v>544</v>
      </c>
      <c r="C476" s="144" t="s">
        <v>4320</v>
      </c>
      <c r="D476" s="145"/>
    </row>
    <row r="477" spans="2:4">
      <c r="B477" s="143" t="s">
        <v>1065</v>
      </c>
      <c r="C477" s="144" t="s">
        <v>4321</v>
      </c>
      <c r="D477" s="145"/>
    </row>
    <row r="478" spans="2:4">
      <c r="B478" s="143" t="s">
        <v>2193</v>
      </c>
      <c r="C478" s="144" t="s">
        <v>4322</v>
      </c>
      <c r="D478" s="145"/>
    </row>
    <row r="479" spans="2:4">
      <c r="B479" s="146" t="s">
        <v>1411</v>
      </c>
      <c r="C479" s="147" t="s">
        <v>4323</v>
      </c>
      <c r="D479" s="148"/>
    </row>
    <row r="480" spans="2:4">
      <c r="B480" s="143" t="s">
        <v>18</v>
      </c>
      <c r="C480" s="144" t="s">
        <v>4324</v>
      </c>
      <c r="D480" s="145"/>
    </row>
    <row r="481" spans="2:4">
      <c r="B481" s="143" t="s">
        <v>54</v>
      </c>
      <c r="C481" s="144" t="s">
        <v>4325</v>
      </c>
      <c r="D481" s="145"/>
    </row>
    <row r="482" spans="2:4">
      <c r="B482" s="143" t="s">
        <v>1270</v>
      </c>
      <c r="C482" s="144" t="s">
        <v>4326</v>
      </c>
      <c r="D482" s="145"/>
    </row>
    <row r="483" spans="2:4">
      <c r="B483" s="143" t="s">
        <v>2435</v>
      </c>
      <c r="C483" s="144" t="s">
        <v>4327</v>
      </c>
      <c r="D483" s="145"/>
    </row>
    <row r="484" spans="2:4">
      <c r="B484" s="146" t="s">
        <v>707</v>
      </c>
      <c r="C484" s="147" t="s">
        <v>4328</v>
      </c>
      <c r="D484" s="148"/>
    </row>
    <row r="485" spans="2:4">
      <c r="B485" s="143" t="s">
        <v>772</v>
      </c>
      <c r="C485" s="144" t="s">
        <v>4329</v>
      </c>
      <c r="D485" s="145"/>
    </row>
    <row r="486" spans="2:4">
      <c r="B486" s="143" t="s">
        <v>2467</v>
      </c>
      <c r="C486" s="144" t="s">
        <v>4330</v>
      </c>
      <c r="D486" s="145"/>
    </row>
    <row r="487" spans="2:4">
      <c r="B487" s="143" t="s">
        <v>2451</v>
      </c>
      <c r="C487" s="144" t="s">
        <v>4331</v>
      </c>
      <c r="D487" s="145"/>
    </row>
    <row r="488" spans="2:4">
      <c r="B488" s="143" t="s">
        <v>73</v>
      </c>
      <c r="C488" s="144" t="s">
        <v>4332</v>
      </c>
      <c r="D488" s="145"/>
    </row>
    <row r="489" spans="2:4">
      <c r="B489" s="146" t="s">
        <v>71</v>
      </c>
      <c r="C489" s="147" t="s">
        <v>1894</v>
      </c>
      <c r="D489" s="148"/>
    </row>
    <row r="490" spans="2:4">
      <c r="B490" s="143" t="s">
        <v>1511</v>
      </c>
      <c r="C490" s="144" t="s">
        <v>4333</v>
      </c>
      <c r="D490" s="145"/>
    </row>
    <row r="491" spans="2:4">
      <c r="B491" s="143" t="s">
        <v>879</v>
      </c>
      <c r="C491" s="144" t="s">
        <v>4334</v>
      </c>
      <c r="D491" s="145"/>
    </row>
    <row r="492" spans="2:4">
      <c r="B492" s="143" t="s">
        <v>198</v>
      </c>
      <c r="C492" s="144" t="s">
        <v>1915</v>
      </c>
      <c r="D492" s="145"/>
    </row>
    <row r="493" spans="2:4">
      <c r="B493" s="143" t="s">
        <v>345</v>
      </c>
      <c r="C493" s="144" t="s">
        <v>4335</v>
      </c>
      <c r="D493" s="145"/>
    </row>
    <row r="494" spans="2:4">
      <c r="B494" s="146" t="s">
        <v>1072</v>
      </c>
      <c r="C494" s="147" t="s">
        <v>4336</v>
      </c>
      <c r="D494" s="148"/>
    </row>
    <row r="495" spans="2:4">
      <c r="B495" s="143" t="s">
        <v>327</v>
      </c>
      <c r="C495" s="144" t="s">
        <v>4337</v>
      </c>
      <c r="D495" s="145"/>
    </row>
    <row r="496" spans="2:4">
      <c r="B496" s="143" t="s">
        <v>2438</v>
      </c>
      <c r="C496" s="144" t="s">
        <v>4338</v>
      </c>
      <c r="D496" s="145"/>
    </row>
    <row r="497" spans="2:4">
      <c r="B497" s="143" t="s">
        <v>892</v>
      </c>
      <c r="C497" s="144" t="s">
        <v>4339</v>
      </c>
      <c r="D497" s="145"/>
    </row>
    <row r="498" spans="2:4">
      <c r="B498" s="143" t="s">
        <v>2255</v>
      </c>
      <c r="C498" s="144" t="s">
        <v>4340</v>
      </c>
      <c r="D498" s="145"/>
    </row>
    <row r="499" spans="2:4">
      <c r="B499" s="146" t="s">
        <v>2104</v>
      </c>
      <c r="C499" s="147" t="s">
        <v>4341</v>
      </c>
      <c r="D499" s="148"/>
    </row>
    <row r="500" spans="2:4">
      <c r="B500" s="143" t="s">
        <v>120</v>
      </c>
      <c r="C500" s="144" t="s">
        <v>4342</v>
      </c>
      <c r="D500" s="145"/>
    </row>
    <row r="501" spans="2:4">
      <c r="B501" s="143" t="s">
        <v>45</v>
      </c>
      <c r="C501" s="144" t="s">
        <v>4343</v>
      </c>
      <c r="D501" s="145"/>
    </row>
    <row r="502" spans="2:4">
      <c r="B502" s="143" t="s">
        <v>34</v>
      </c>
      <c r="C502" s="144" t="s">
        <v>4344</v>
      </c>
      <c r="D502" s="145"/>
    </row>
    <row r="503" spans="2:4">
      <c r="B503" s="143" t="s">
        <v>710</v>
      </c>
      <c r="C503" s="144" t="s">
        <v>4345</v>
      </c>
      <c r="D503" s="145"/>
    </row>
    <row r="504" spans="2:4">
      <c r="B504" s="146" t="s">
        <v>2808</v>
      </c>
      <c r="C504" s="147" t="s">
        <v>4346</v>
      </c>
      <c r="D504" s="148"/>
    </row>
    <row r="505" spans="2:4">
      <c r="B505" s="143" t="s">
        <v>1412</v>
      </c>
      <c r="C505" s="144" t="s">
        <v>4347</v>
      </c>
      <c r="D505" s="145"/>
    </row>
    <row r="506" spans="2:4">
      <c r="B506" s="143" t="s">
        <v>384</v>
      </c>
      <c r="C506" s="144" t="s">
        <v>4348</v>
      </c>
      <c r="D506" s="145"/>
    </row>
    <row r="507" spans="2:4">
      <c r="B507" s="143" t="s">
        <v>20</v>
      </c>
      <c r="C507" s="144" t="s">
        <v>4349</v>
      </c>
      <c r="D507" s="145"/>
    </row>
    <row r="508" spans="2:4">
      <c r="B508" s="143" t="s">
        <v>2455</v>
      </c>
      <c r="C508" s="144" t="s">
        <v>4350</v>
      </c>
      <c r="D508" s="145"/>
    </row>
    <row r="509" spans="2:4">
      <c r="B509" s="146" t="s">
        <v>1138</v>
      </c>
      <c r="C509" s="147" t="s">
        <v>4351</v>
      </c>
      <c r="D509" s="148"/>
    </row>
    <row r="510" spans="2:4">
      <c r="B510" s="143" t="s">
        <v>912</v>
      </c>
      <c r="C510" s="144" t="s">
        <v>4352</v>
      </c>
      <c r="D510" s="145"/>
    </row>
    <row r="511" spans="2:4">
      <c r="B511" s="143" t="s">
        <v>407</v>
      </c>
      <c r="C511" s="144" t="s">
        <v>4353</v>
      </c>
      <c r="D511" s="145"/>
    </row>
    <row r="512" spans="2:4">
      <c r="B512" s="143" t="s">
        <v>195</v>
      </c>
      <c r="C512" s="144" t="s">
        <v>4354</v>
      </c>
      <c r="D512" s="145"/>
    </row>
    <row r="513" spans="2:4">
      <c r="B513" s="143" t="s">
        <v>1026</v>
      </c>
      <c r="C513" s="144" t="s">
        <v>4355</v>
      </c>
      <c r="D513" s="145"/>
    </row>
    <row r="514" spans="2:4">
      <c r="B514" s="146" t="s">
        <v>448</v>
      </c>
      <c r="C514" s="147" t="s">
        <v>4356</v>
      </c>
      <c r="D514" s="148"/>
    </row>
    <row r="515" spans="2:4">
      <c r="B515" s="143" t="s">
        <v>1392</v>
      </c>
      <c r="C515" s="144" t="s">
        <v>4357</v>
      </c>
      <c r="D515" s="145"/>
    </row>
    <row r="516" spans="2:4">
      <c r="B516" s="143" t="s">
        <v>2818</v>
      </c>
      <c r="C516" s="144" t="s">
        <v>4358</v>
      </c>
      <c r="D516" s="145"/>
    </row>
    <row r="517" spans="2:4">
      <c r="B517" s="143" t="s">
        <v>2061</v>
      </c>
      <c r="C517" s="144" t="s">
        <v>4359</v>
      </c>
      <c r="D517" s="145"/>
    </row>
    <row r="518" spans="2:4">
      <c r="B518" s="143" t="s">
        <v>64</v>
      </c>
      <c r="C518" s="144" t="s">
        <v>4360</v>
      </c>
      <c r="D518" s="145"/>
    </row>
    <row r="519" spans="2:4">
      <c r="B519" s="146" t="s">
        <v>313</v>
      </c>
      <c r="C519" s="147" t="s">
        <v>4361</v>
      </c>
      <c r="D519" s="148"/>
    </row>
    <row r="520" spans="2:4">
      <c r="B520" s="143" t="s">
        <v>2177</v>
      </c>
      <c r="C520" s="144" t="s">
        <v>4362</v>
      </c>
      <c r="D520" s="145"/>
    </row>
    <row r="521" spans="2:4">
      <c r="B521" s="143" t="s">
        <v>1413</v>
      </c>
      <c r="C521" s="144" t="s">
        <v>4363</v>
      </c>
      <c r="D521" s="145"/>
    </row>
    <row r="522" spans="2:4">
      <c r="B522" s="143" t="s">
        <v>77</v>
      </c>
      <c r="C522" s="144" t="s">
        <v>4364</v>
      </c>
      <c r="D522" s="145"/>
    </row>
    <row r="523" spans="2:4">
      <c r="B523" s="143" t="s">
        <v>412</v>
      </c>
      <c r="C523" s="144" t="s">
        <v>4365</v>
      </c>
      <c r="D523" s="145"/>
    </row>
    <row r="524" spans="2:4">
      <c r="B524" s="146" t="s">
        <v>2461</v>
      </c>
      <c r="C524" s="147" t="s">
        <v>4366</v>
      </c>
      <c r="D524" s="148"/>
    </row>
    <row r="525" spans="2:4">
      <c r="B525" s="143" t="s">
        <v>254</v>
      </c>
      <c r="C525" s="144" t="s">
        <v>4367</v>
      </c>
      <c r="D525" s="145"/>
    </row>
    <row r="526" spans="2:4">
      <c r="B526" s="143" t="s">
        <v>226</v>
      </c>
      <c r="C526" s="144" t="s">
        <v>4368</v>
      </c>
      <c r="D526" s="145"/>
    </row>
    <row r="527" spans="2:4">
      <c r="B527" s="143" t="s">
        <v>529</v>
      </c>
      <c r="C527" s="144" t="s">
        <v>4369</v>
      </c>
      <c r="D527" s="145"/>
    </row>
    <row r="528" spans="2:4">
      <c r="B528" s="143" t="s">
        <v>28</v>
      </c>
      <c r="C528" s="144" t="s">
        <v>4370</v>
      </c>
      <c r="D528" s="145"/>
    </row>
    <row r="529" spans="2:4">
      <c r="B529" s="146" t="s">
        <v>2829</v>
      </c>
      <c r="C529" s="147" t="s">
        <v>4371</v>
      </c>
      <c r="D529" s="148"/>
    </row>
    <row r="530" spans="2:4">
      <c r="B530" s="143" t="s">
        <v>403</v>
      </c>
      <c r="C530" s="144" t="s">
        <v>4372</v>
      </c>
      <c r="D530" s="145"/>
    </row>
    <row r="531" spans="2:4">
      <c r="B531" s="143" t="s">
        <v>531</v>
      </c>
      <c r="C531" s="144" t="s">
        <v>4373</v>
      </c>
      <c r="D531" s="145"/>
    </row>
    <row r="532" spans="2:4">
      <c r="B532" s="143" t="s">
        <v>96</v>
      </c>
      <c r="C532" s="144" t="s">
        <v>4374</v>
      </c>
      <c r="D532" s="145"/>
    </row>
    <row r="533" spans="2:4">
      <c r="B533" s="143" t="s">
        <v>1097</v>
      </c>
      <c r="C533" s="144" t="s">
        <v>2173</v>
      </c>
      <c r="D533" s="145"/>
    </row>
    <row r="534" spans="2:4">
      <c r="B534" s="146" t="s">
        <v>2157</v>
      </c>
      <c r="C534" s="147" t="s">
        <v>4375</v>
      </c>
      <c r="D534" s="148"/>
    </row>
    <row r="535" spans="2:4">
      <c r="B535" s="143" t="s">
        <v>1209</v>
      </c>
      <c r="C535" s="144" t="s">
        <v>4376</v>
      </c>
      <c r="D535" s="145"/>
    </row>
    <row r="536" spans="2:4">
      <c r="B536" s="143" t="s">
        <v>1339</v>
      </c>
      <c r="C536" s="144" t="s">
        <v>4377</v>
      </c>
      <c r="D536" s="145"/>
    </row>
    <row r="537" spans="2:4">
      <c r="B537" s="143" t="s">
        <v>573</v>
      </c>
      <c r="C537" s="144" t="s">
        <v>4378</v>
      </c>
      <c r="D537" s="145"/>
    </row>
    <row r="538" spans="2:4">
      <c r="B538" s="143" t="s">
        <v>212</v>
      </c>
      <c r="C538" s="144" t="s">
        <v>4379</v>
      </c>
      <c r="D538" s="145"/>
    </row>
    <row r="539" spans="2:4">
      <c r="B539" s="146" t="s">
        <v>0</v>
      </c>
      <c r="C539" s="147" t="s">
        <v>4380</v>
      </c>
      <c r="D539" s="148"/>
    </row>
    <row r="540" spans="2:4">
      <c r="B540" s="143" t="s">
        <v>2150</v>
      </c>
      <c r="C540" s="144" t="s">
        <v>4381</v>
      </c>
      <c r="D540" s="145"/>
    </row>
    <row r="541" spans="2:4">
      <c r="B541" s="143" t="s">
        <v>1459</v>
      </c>
      <c r="C541" s="144" t="s">
        <v>4382</v>
      </c>
      <c r="D541" s="145"/>
    </row>
    <row r="542" spans="2:4">
      <c r="B542" s="143" t="s">
        <v>94</v>
      </c>
      <c r="C542" s="144" t="s">
        <v>4383</v>
      </c>
      <c r="D542" s="145"/>
    </row>
    <row r="543" spans="2:4">
      <c r="B543" s="143" t="s">
        <v>2159</v>
      </c>
      <c r="C543" s="144" t="s">
        <v>4384</v>
      </c>
      <c r="D543" s="145"/>
    </row>
    <row r="544" spans="2:4">
      <c r="B544" s="146" t="s">
        <v>326</v>
      </c>
      <c r="C544" s="147" t="s">
        <v>4385</v>
      </c>
      <c r="D544" s="148"/>
    </row>
    <row r="545" spans="2:4">
      <c r="B545" s="143" t="s">
        <v>253</v>
      </c>
      <c r="C545" s="144" t="s">
        <v>4386</v>
      </c>
      <c r="D545" s="145"/>
    </row>
    <row r="546" spans="2:4">
      <c r="B546" s="143" t="s">
        <v>323</v>
      </c>
      <c r="C546" s="144" t="s">
        <v>1914</v>
      </c>
      <c r="D546" s="145"/>
    </row>
    <row r="547" spans="2:4">
      <c r="B547" s="143" t="s">
        <v>475</v>
      </c>
      <c r="C547" s="144" t="s">
        <v>4387</v>
      </c>
      <c r="D547" s="145"/>
    </row>
    <row r="548" spans="2:4">
      <c r="B548" s="143" t="s">
        <v>1353</v>
      </c>
      <c r="C548" s="144" t="s">
        <v>4388</v>
      </c>
      <c r="D548" s="145"/>
    </row>
    <row r="549" spans="2:4">
      <c r="B549" s="146" t="s">
        <v>189</v>
      </c>
      <c r="C549" s="147" t="s">
        <v>4389</v>
      </c>
      <c r="D549" s="148"/>
    </row>
    <row r="550" spans="2:4">
      <c r="B550" s="143" t="s">
        <v>2469</v>
      </c>
      <c r="C550" s="144" t="s">
        <v>4390</v>
      </c>
      <c r="D550" s="145"/>
    </row>
    <row r="551" spans="2:4">
      <c r="B551" s="143" t="s">
        <v>1334</v>
      </c>
      <c r="C551" s="144" t="s">
        <v>4391</v>
      </c>
      <c r="D551" s="145"/>
    </row>
    <row r="552" spans="2:4">
      <c r="B552" s="143" t="s">
        <v>40</v>
      </c>
      <c r="C552" s="144" t="s">
        <v>4392</v>
      </c>
      <c r="D552" s="145"/>
    </row>
    <row r="553" spans="2:4">
      <c r="B553" s="143" t="s">
        <v>1025</v>
      </c>
      <c r="C553" s="144" t="s">
        <v>4393</v>
      </c>
      <c r="D553" s="145"/>
    </row>
    <row r="554" spans="2:4">
      <c r="B554" s="146" t="s">
        <v>853</v>
      </c>
      <c r="C554" s="147" t="s">
        <v>4394</v>
      </c>
      <c r="D554" s="148"/>
    </row>
    <row r="555" spans="2:4">
      <c r="B555" s="143" t="s">
        <v>2845</v>
      </c>
      <c r="C555" s="144" t="s">
        <v>4395</v>
      </c>
      <c r="D555" s="145"/>
    </row>
    <row r="556" spans="2:4">
      <c r="B556" s="143" t="s">
        <v>2191</v>
      </c>
      <c r="C556" s="144" t="s">
        <v>4396</v>
      </c>
      <c r="D556" s="145"/>
    </row>
    <row r="557" spans="2:4">
      <c r="B557" s="143" t="s">
        <v>238</v>
      </c>
      <c r="C557" s="144" t="s">
        <v>4397</v>
      </c>
      <c r="D557" s="145"/>
    </row>
    <row r="558" spans="2:4">
      <c r="B558" s="143" t="s">
        <v>2238</v>
      </c>
      <c r="C558" s="144" t="s">
        <v>4398</v>
      </c>
      <c r="D558" s="145"/>
    </row>
    <row r="559" spans="2:4">
      <c r="B559" s="146" t="s">
        <v>457</v>
      </c>
      <c r="C559" s="147" t="s">
        <v>4399</v>
      </c>
      <c r="D559" s="148"/>
    </row>
    <row r="560" spans="2:4">
      <c r="B560" s="143" t="s">
        <v>1295</v>
      </c>
      <c r="C560" s="144" t="s">
        <v>4400</v>
      </c>
      <c r="D560" s="145"/>
    </row>
    <row r="561" spans="2:4">
      <c r="B561" s="143" t="s">
        <v>2097</v>
      </c>
      <c r="C561" s="144" t="s">
        <v>4401</v>
      </c>
      <c r="D561" s="145"/>
    </row>
    <row r="562" spans="2:4">
      <c r="B562" s="143" t="s">
        <v>1395</v>
      </c>
      <c r="C562" s="144" t="s">
        <v>4402</v>
      </c>
      <c r="D562" s="145"/>
    </row>
    <row r="563" spans="2:4">
      <c r="B563" s="143" t="s">
        <v>609</v>
      </c>
      <c r="C563" s="144" t="s">
        <v>4403</v>
      </c>
      <c r="D563" s="145"/>
    </row>
    <row r="564" spans="2:4">
      <c r="B564" s="146" t="s">
        <v>821</v>
      </c>
      <c r="C564" s="147" t="s">
        <v>4404</v>
      </c>
      <c r="D564" s="148"/>
    </row>
    <row r="565" spans="2:4">
      <c r="B565" s="143" t="s">
        <v>416</v>
      </c>
      <c r="C565" s="144" t="s">
        <v>4405</v>
      </c>
      <c r="D565" s="145"/>
    </row>
    <row r="566" spans="2:4">
      <c r="B566" s="143" t="s">
        <v>56</v>
      </c>
      <c r="C566" s="144" t="s">
        <v>4406</v>
      </c>
      <c r="D566" s="145"/>
    </row>
    <row r="567" spans="2:4">
      <c r="B567" s="143" t="s">
        <v>2105</v>
      </c>
      <c r="C567" s="144" t="s">
        <v>4407</v>
      </c>
      <c r="D567" s="145"/>
    </row>
    <row r="568" spans="2:4">
      <c r="B568" s="143" t="s">
        <v>220</v>
      </c>
      <c r="C568" s="144" t="s">
        <v>4408</v>
      </c>
      <c r="D568" s="145"/>
    </row>
    <row r="569" spans="2:4">
      <c r="B569" s="146" t="s">
        <v>610</v>
      </c>
      <c r="C569" s="147" t="s">
        <v>4409</v>
      </c>
      <c r="D569" s="148"/>
    </row>
    <row r="570" spans="2:4">
      <c r="B570" s="143" t="s">
        <v>108</v>
      </c>
      <c r="C570" s="144" t="s">
        <v>4410</v>
      </c>
      <c r="D570" s="145"/>
    </row>
    <row r="571" spans="2:4">
      <c r="B571" s="143" t="s">
        <v>1429</v>
      </c>
      <c r="C571" s="144" t="s">
        <v>4411</v>
      </c>
      <c r="D571" s="145"/>
    </row>
    <row r="572" spans="2:4">
      <c r="B572" s="143" t="s">
        <v>2140</v>
      </c>
      <c r="C572" s="144" t="s">
        <v>4412</v>
      </c>
      <c r="D572" s="145"/>
    </row>
    <row r="573" spans="2:4">
      <c r="B573" s="143" t="s">
        <v>95</v>
      </c>
      <c r="C573" s="144" t="s">
        <v>4413</v>
      </c>
      <c r="D573" s="145"/>
    </row>
    <row r="574" spans="2:4">
      <c r="B574" s="146" t="s">
        <v>2036</v>
      </c>
      <c r="C574" s="147" t="s">
        <v>4414</v>
      </c>
      <c r="D574" s="148"/>
    </row>
    <row r="575" spans="2:4">
      <c r="B575" s="143" t="s">
        <v>1197</v>
      </c>
      <c r="C575" s="144" t="s">
        <v>4415</v>
      </c>
      <c r="D575" s="145"/>
    </row>
    <row r="576" spans="2:4">
      <c r="B576" s="143" t="s">
        <v>617</v>
      </c>
      <c r="C576" s="144" t="s">
        <v>4416</v>
      </c>
      <c r="D576" s="145"/>
    </row>
    <row r="577" spans="2:4">
      <c r="B577" s="143" t="s">
        <v>491</v>
      </c>
      <c r="C577" s="144" t="s">
        <v>4417</v>
      </c>
      <c r="D577" s="145"/>
    </row>
    <row r="578" spans="2:4">
      <c r="B578" s="143" t="s">
        <v>958</v>
      </c>
      <c r="C578" s="144" t="s">
        <v>4418</v>
      </c>
      <c r="D578" s="145"/>
    </row>
    <row r="579" spans="2:4">
      <c r="B579" s="146" t="s">
        <v>464</v>
      </c>
      <c r="C579" s="147" t="s">
        <v>4419</v>
      </c>
      <c r="D579" s="148"/>
    </row>
    <row r="580" spans="2:4">
      <c r="B580" s="143" t="s">
        <v>10</v>
      </c>
      <c r="C580" s="144" t="s">
        <v>4420</v>
      </c>
      <c r="D580" s="145"/>
    </row>
    <row r="581" spans="2:4">
      <c r="B581" s="143" t="s">
        <v>281</v>
      </c>
      <c r="C581" s="144" t="s">
        <v>4421</v>
      </c>
      <c r="D581" s="145"/>
    </row>
    <row r="582" spans="2:4">
      <c r="B582" s="143" t="s">
        <v>567</v>
      </c>
      <c r="C582" s="144" t="s">
        <v>4422</v>
      </c>
      <c r="D582" s="145"/>
    </row>
    <row r="583" spans="2:4">
      <c r="B583" s="143" t="s">
        <v>1487</v>
      </c>
      <c r="C583" s="144" t="s">
        <v>4423</v>
      </c>
      <c r="D583" s="145"/>
    </row>
    <row r="584" spans="2:4">
      <c r="B584" s="146" t="s">
        <v>1289</v>
      </c>
      <c r="C584" s="147" t="s">
        <v>4424</v>
      </c>
      <c r="D584" s="148"/>
    </row>
    <row r="585" spans="2:4">
      <c r="B585" s="143" t="s">
        <v>736</v>
      </c>
      <c r="C585" s="144" t="s">
        <v>4425</v>
      </c>
      <c r="D585" s="145"/>
    </row>
    <row r="586" spans="2:4">
      <c r="B586" s="143" t="s">
        <v>146</v>
      </c>
      <c r="C586" s="144" t="s">
        <v>4426</v>
      </c>
      <c r="D586" s="145"/>
    </row>
    <row r="587" spans="2:4">
      <c r="B587" s="143" t="s">
        <v>1275</v>
      </c>
      <c r="C587" s="144" t="s">
        <v>4427</v>
      </c>
      <c r="D587" s="145"/>
    </row>
    <row r="588" spans="2:4">
      <c r="B588" s="143" t="s">
        <v>1145</v>
      </c>
      <c r="C588" s="144" t="s">
        <v>4428</v>
      </c>
      <c r="D588" s="145"/>
    </row>
    <row r="589" spans="2:4">
      <c r="B589" s="146" t="s">
        <v>1272</v>
      </c>
      <c r="C589" s="147" t="s">
        <v>4429</v>
      </c>
      <c r="D589" s="148"/>
    </row>
    <row r="590" spans="2:4">
      <c r="B590" s="143" t="s">
        <v>2139</v>
      </c>
      <c r="C590" s="144" t="s">
        <v>4430</v>
      </c>
      <c r="D590" s="145"/>
    </row>
    <row r="591" spans="2:4">
      <c r="B591" s="143" t="s">
        <v>1</v>
      </c>
      <c r="C591" s="144" t="s">
        <v>4431</v>
      </c>
      <c r="D591" s="145"/>
    </row>
    <row r="592" spans="2:4">
      <c r="B592" s="143" t="s">
        <v>98</v>
      </c>
      <c r="C592" s="144" t="s">
        <v>4432</v>
      </c>
      <c r="D592" s="145"/>
    </row>
    <row r="593" spans="2:4">
      <c r="B593" s="143" t="s">
        <v>633</v>
      </c>
      <c r="C593" s="144" t="s">
        <v>4433</v>
      </c>
      <c r="D593" s="145"/>
    </row>
    <row r="594" spans="2:4">
      <c r="B594" s="146" t="s">
        <v>336</v>
      </c>
      <c r="C594" s="147" t="s">
        <v>4434</v>
      </c>
      <c r="D594" s="148"/>
    </row>
    <row r="595" spans="2:4">
      <c r="B595" s="143" t="s">
        <v>2448</v>
      </c>
      <c r="C595" s="144" t="s">
        <v>4435</v>
      </c>
      <c r="D595" s="145"/>
    </row>
    <row r="596" spans="2:4">
      <c r="B596" s="143" t="s">
        <v>542</v>
      </c>
      <c r="C596" s="144" t="s">
        <v>4436</v>
      </c>
      <c r="D596" s="145"/>
    </row>
    <row r="597" spans="2:4">
      <c r="B597" s="143" t="s">
        <v>488</v>
      </c>
      <c r="C597" s="144" t="s">
        <v>4437</v>
      </c>
      <c r="D597" s="145"/>
    </row>
    <row r="598" spans="2:4">
      <c r="B598" s="143" t="s">
        <v>25</v>
      </c>
      <c r="C598" s="144" t="s">
        <v>4438</v>
      </c>
      <c r="D598" s="145"/>
    </row>
    <row r="599" spans="2:4">
      <c r="B599" s="146" t="s">
        <v>802</v>
      </c>
      <c r="C599" s="147" t="s">
        <v>4439</v>
      </c>
      <c r="D599" s="148"/>
    </row>
    <row r="600" spans="2:4">
      <c r="B600" s="143" t="s">
        <v>1086</v>
      </c>
      <c r="C600" s="144" t="s">
        <v>4440</v>
      </c>
      <c r="D600" s="145"/>
    </row>
    <row r="601" spans="2:4">
      <c r="B601" s="143" t="s">
        <v>2079</v>
      </c>
      <c r="C601" s="144" t="s">
        <v>4441</v>
      </c>
      <c r="D601" s="145"/>
    </row>
    <row r="602" spans="2:4">
      <c r="B602" s="143" t="s">
        <v>2166</v>
      </c>
      <c r="C602" s="144" t="s">
        <v>4442</v>
      </c>
      <c r="D602" s="145"/>
    </row>
    <row r="603" spans="2:4">
      <c r="B603" s="143" t="s">
        <v>1180</v>
      </c>
      <c r="C603" s="144" t="s">
        <v>4443</v>
      </c>
      <c r="D603" s="145"/>
    </row>
    <row r="604" spans="2:4">
      <c r="B604" s="146" t="s">
        <v>151</v>
      </c>
      <c r="C604" s="147" t="s">
        <v>4444</v>
      </c>
      <c r="D604" s="148"/>
    </row>
    <row r="605" spans="2:4">
      <c r="B605" s="143" t="s">
        <v>316</v>
      </c>
      <c r="C605" s="144" t="s">
        <v>4445</v>
      </c>
      <c r="D605" s="145"/>
    </row>
    <row r="606" spans="2:4">
      <c r="B606" s="143" t="s">
        <v>400</v>
      </c>
      <c r="C606" s="144" t="s">
        <v>4446</v>
      </c>
      <c r="D606" s="145"/>
    </row>
    <row r="607" spans="2:4">
      <c r="B607" s="143" t="s">
        <v>1204</v>
      </c>
      <c r="C607" s="144" t="s">
        <v>4447</v>
      </c>
      <c r="D607" s="145"/>
    </row>
    <row r="608" spans="2:4">
      <c r="B608" s="143" t="s">
        <v>762</v>
      </c>
      <c r="C608" s="144" t="s">
        <v>4448</v>
      </c>
      <c r="D608" s="145"/>
    </row>
    <row r="609" spans="2:4">
      <c r="B609" s="146" t="s">
        <v>1348</v>
      </c>
      <c r="C609" s="147" t="s">
        <v>4449</v>
      </c>
      <c r="D609" s="148"/>
    </row>
    <row r="610" spans="2:4">
      <c r="B610" s="143" t="s">
        <v>2458</v>
      </c>
      <c r="C610" s="144" t="s">
        <v>4450</v>
      </c>
      <c r="D610" s="145"/>
    </row>
    <row r="611" spans="2:4">
      <c r="B611" s="143" t="s">
        <v>1315</v>
      </c>
      <c r="C611" s="144" t="s">
        <v>4451</v>
      </c>
      <c r="D611" s="145"/>
    </row>
    <row r="612" spans="2:4">
      <c r="B612" s="143" t="s">
        <v>125</v>
      </c>
      <c r="C612" s="144" t="s">
        <v>4452</v>
      </c>
      <c r="D612" s="145"/>
    </row>
    <row r="613" spans="2:4">
      <c r="B613" s="143" t="s">
        <v>1059</v>
      </c>
      <c r="C613" s="144" t="s">
        <v>4453</v>
      </c>
      <c r="D613" s="145"/>
    </row>
    <row r="614" spans="2:4">
      <c r="B614" s="146" t="s">
        <v>1078</v>
      </c>
      <c r="C614" s="147" t="s">
        <v>4454</v>
      </c>
      <c r="D614" s="148"/>
    </row>
    <row r="615" spans="2:4">
      <c r="B615" s="143" t="s">
        <v>2064</v>
      </c>
      <c r="C615" s="144" t="s">
        <v>4455</v>
      </c>
      <c r="D615" s="145"/>
    </row>
    <row r="616" spans="2:4">
      <c r="B616" s="143" t="s">
        <v>1359</v>
      </c>
      <c r="C616" s="144" t="s">
        <v>4456</v>
      </c>
      <c r="D616" s="145"/>
    </row>
    <row r="617" spans="2:4">
      <c r="B617" s="143" t="s">
        <v>2147</v>
      </c>
      <c r="C617" s="144" t="s">
        <v>4457</v>
      </c>
      <c r="D617" s="145"/>
    </row>
    <row r="618" spans="2:4">
      <c r="B618" s="143" t="s">
        <v>1129</v>
      </c>
      <c r="C618" s="144" t="s">
        <v>4458</v>
      </c>
      <c r="D618" s="145"/>
    </row>
    <row r="619" spans="2:4">
      <c r="B619" s="146" t="s">
        <v>1085</v>
      </c>
      <c r="C619" s="147" t="s">
        <v>4459</v>
      </c>
      <c r="D619" s="148"/>
    </row>
    <row r="620" spans="2:4">
      <c r="B620" s="143" t="s">
        <v>154</v>
      </c>
      <c r="C620" s="144" t="s">
        <v>4460</v>
      </c>
      <c r="D620" s="145"/>
    </row>
    <row r="621" spans="2:4">
      <c r="B621" s="143" t="s">
        <v>1323</v>
      </c>
      <c r="C621" s="144" t="s">
        <v>4461</v>
      </c>
      <c r="D621" s="145"/>
    </row>
    <row r="622" spans="2:4">
      <c r="B622" s="143" t="s">
        <v>702</v>
      </c>
      <c r="C622" s="144" t="s">
        <v>4462</v>
      </c>
      <c r="D622" s="145"/>
    </row>
    <row r="623" spans="2:4">
      <c r="B623" s="143" t="s">
        <v>193</v>
      </c>
      <c r="C623" s="144" t="s">
        <v>4463</v>
      </c>
      <c r="D623" s="145"/>
    </row>
    <row r="624" spans="2:4">
      <c r="B624" s="146" t="s">
        <v>1267</v>
      </c>
      <c r="C624" s="147" t="s">
        <v>4464</v>
      </c>
      <c r="D624" s="148"/>
    </row>
    <row r="625" spans="2:4">
      <c r="B625" s="143" t="s">
        <v>300</v>
      </c>
      <c r="C625" s="144" t="s">
        <v>4465</v>
      </c>
      <c r="D625" s="145"/>
    </row>
    <row r="626" spans="2:4">
      <c r="B626" s="143" t="s">
        <v>1149</v>
      </c>
      <c r="C626" s="144" t="s">
        <v>4466</v>
      </c>
      <c r="D626" s="145"/>
    </row>
    <row r="627" spans="2:4">
      <c r="B627" s="143" t="s">
        <v>2454</v>
      </c>
      <c r="C627" s="144" t="s">
        <v>4467</v>
      </c>
      <c r="D627" s="145"/>
    </row>
    <row r="628" spans="2:4">
      <c r="B628" s="143" t="s">
        <v>2460</v>
      </c>
      <c r="C628" s="144" t="s">
        <v>4468</v>
      </c>
      <c r="D628" s="145"/>
    </row>
    <row r="629" spans="2:4">
      <c r="B629" s="146" t="s">
        <v>1055</v>
      </c>
      <c r="C629" s="147" t="s">
        <v>4469</v>
      </c>
      <c r="D629" s="148"/>
    </row>
    <row r="630" spans="2:4">
      <c r="B630" s="143" t="s">
        <v>2462</v>
      </c>
      <c r="C630" s="144" t="s">
        <v>4470</v>
      </c>
      <c r="D630" s="145"/>
    </row>
    <row r="631" spans="2:4">
      <c r="B631" s="143" t="s">
        <v>2297</v>
      </c>
      <c r="C631" s="144" t="s">
        <v>4471</v>
      </c>
      <c r="D631" s="145"/>
    </row>
    <row r="632" spans="2:4">
      <c r="B632" s="143" t="s">
        <v>2175</v>
      </c>
      <c r="C632" s="144" t="s">
        <v>4472</v>
      </c>
      <c r="D632" s="145"/>
    </row>
    <row r="633" spans="2:4">
      <c r="B633" s="143" t="s">
        <v>2903</v>
      </c>
      <c r="C633" s="144" t="s">
        <v>4473</v>
      </c>
      <c r="D633" s="145"/>
    </row>
    <row r="634" spans="2:4">
      <c r="B634" s="146" t="s">
        <v>2108</v>
      </c>
      <c r="C634" s="147" t="s">
        <v>4474</v>
      </c>
      <c r="D634" s="148"/>
    </row>
    <row r="635" spans="2:4">
      <c r="B635" s="143" t="s">
        <v>510</v>
      </c>
      <c r="C635" s="144" t="s">
        <v>4475</v>
      </c>
      <c r="D635" s="145"/>
    </row>
    <row r="636" spans="2:4">
      <c r="B636" s="143" t="s">
        <v>410</v>
      </c>
      <c r="C636" s="144" t="s">
        <v>4476</v>
      </c>
      <c r="D636" s="145"/>
    </row>
    <row r="637" spans="2:4">
      <c r="B637" s="143" t="s">
        <v>1011</v>
      </c>
      <c r="C637" s="144" t="s">
        <v>4477</v>
      </c>
      <c r="D637" s="145"/>
    </row>
    <row r="638" spans="2:4">
      <c r="B638" s="143" t="s">
        <v>1061</v>
      </c>
      <c r="C638" s="144" t="s">
        <v>4478</v>
      </c>
      <c r="D638" s="145"/>
    </row>
    <row r="639" spans="2:4">
      <c r="B639" s="146" t="s">
        <v>227</v>
      </c>
      <c r="C639" s="147" t="s">
        <v>4479</v>
      </c>
      <c r="D639" s="148"/>
    </row>
    <row r="640" spans="2:4">
      <c r="B640" s="143" t="s">
        <v>1396</v>
      </c>
      <c r="C640" s="144" t="s">
        <v>1876</v>
      </c>
      <c r="D640" s="145"/>
    </row>
    <row r="641" spans="2:4">
      <c r="B641" s="143" t="s">
        <v>2158</v>
      </c>
      <c r="C641" s="144" t="s">
        <v>4480</v>
      </c>
      <c r="D641" s="145"/>
    </row>
    <row r="642" spans="2:4">
      <c r="B642" s="143" t="s">
        <v>243</v>
      </c>
      <c r="C642" s="144" t="s">
        <v>4481</v>
      </c>
      <c r="D642" s="145"/>
    </row>
    <row r="643" spans="2:4">
      <c r="B643" s="143" t="s">
        <v>763</v>
      </c>
      <c r="C643" s="144" t="s">
        <v>4482</v>
      </c>
      <c r="D643" s="145"/>
    </row>
    <row r="644" spans="2:4">
      <c r="B644" s="146" t="s">
        <v>15</v>
      </c>
      <c r="C644" s="147" t="s">
        <v>4483</v>
      </c>
      <c r="D644" s="148"/>
    </row>
    <row r="645" spans="2:4">
      <c r="B645" s="143" t="s">
        <v>716</v>
      </c>
      <c r="C645" s="144" t="s">
        <v>4484</v>
      </c>
      <c r="D645" s="145"/>
    </row>
    <row r="646" spans="2:4">
      <c r="B646" s="143" t="s">
        <v>2228</v>
      </c>
      <c r="C646" s="144" t="s">
        <v>4485</v>
      </c>
      <c r="D646" s="145"/>
    </row>
    <row r="647" spans="2:4">
      <c r="B647" s="143" t="s">
        <v>852</v>
      </c>
      <c r="C647" s="144" t="s">
        <v>4486</v>
      </c>
      <c r="D647" s="145"/>
    </row>
    <row r="648" spans="2:4">
      <c r="B648" s="143" t="s">
        <v>42</v>
      </c>
      <c r="C648" s="144" t="s">
        <v>4487</v>
      </c>
      <c r="D648" s="145"/>
    </row>
    <row r="649" spans="2:4">
      <c r="B649" s="146" t="s">
        <v>807</v>
      </c>
      <c r="C649" s="147" t="s">
        <v>4488</v>
      </c>
      <c r="D649" s="148"/>
    </row>
    <row r="650" spans="2:4">
      <c r="B650" s="143" t="s">
        <v>865</v>
      </c>
      <c r="C650" s="144" t="s">
        <v>4489</v>
      </c>
      <c r="D650" s="145"/>
    </row>
    <row r="651" spans="2:4">
      <c r="B651" s="143" t="s">
        <v>890</v>
      </c>
      <c r="C651" s="144" t="s">
        <v>4490</v>
      </c>
      <c r="D651" s="145"/>
    </row>
    <row r="652" spans="2:4">
      <c r="B652" s="143" t="s">
        <v>2124</v>
      </c>
      <c r="C652" s="144" t="s">
        <v>4491</v>
      </c>
      <c r="D652" s="145"/>
    </row>
    <row r="653" spans="2:4">
      <c r="B653" s="143" t="s">
        <v>2456</v>
      </c>
      <c r="C653" s="144" t="s">
        <v>4492</v>
      </c>
      <c r="D653" s="145"/>
    </row>
    <row r="654" spans="2:4">
      <c r="B654" s="146" t="s">
        <v>2463</v>
      </c>
      <c r="C654" s="147" t="s">
        <v>4493</v>
      </c>
      <c r="D654" s="148"/>
    </row>
    <row r="655" spans="2:4">
      <c r="B655" s="143" t="s">
        <v>985</v>
      </c>
      <c r="C655" s="144" t="s">
        <v>4494</v>
      </c>
      <c r="D655" s="145"/>
    </row>
    <row r="656" spans="2:4">
      <c r="B656" s="143" t="s">
        <v>533</v>
      </c>
      <c r="C656" s="144" t="s">
        <v>4495</v>
      </c>
      <c r="D656" s="145"/>
    </row>
    <row r="657" spans="2:4">
      <c r="B657" s="143" t="s">
        <v>258</v>
      </c>
      <c r="C657" s="144" t="s">
        <v>4496</v>
      </c>
      <c r="D657" s="145"/>
    </row>
    <row r="658" spans="2:4">
      <c r="B658" s="143" t="s">
        <v>434</v>
      </c>
      <c r="C658" s="144" t="s">
        <v>4497</v>
      </c>
      <c r="D658" s="145"/>
    </row>
    <row r="659" spans="2:4">
      <c r="B659" s="146" t="s">
        <v>35</v>
      </c>
      <c r="C659" s="147" t="s">
        <v>4498</v>
      </c>
      <c r="D659" s="148"/>
    </row>
    <row r="660" spans="2:4">
      <c r="B660" s="143" t="s">
        <v>216</v>
      </c>
      <c r="C660" s="144" t="s">
        <v>4499</v>
      </c>
      <c r="D660" s="145"/>
    </row>
    <row r="661" spans="2:4">
      <c r="B661" s="143" t="s">
        <v>1089</v>
      </c>
      <c r="C661" s="144" t="s">
        <v>4500</v>
      </c>
      <c r="D661" s="145"/>
    </row>
    <row r="662" spans="2:4">
      <c r="B662" s="143" t="s">
        <v>1417</v>
      </c>
      <c r="C662" s="144" t="s">
        <v>4501</v>
      </c>
      <c r="D662" s="145"/>
    </row>
    <row r="663" spans="2:4">
      <c r="B663" s="143" t="s">
        <v>2928</v>
      </c>
      <c r="C663" s="144" t="s">
        <v>4502</v>
      </c>
      <c r="D663" s="145"/>
    </row>
    <row r="664" spans="2:4">
      <c r="B664" s="146" t="s">
        <v>368</v>
      </c>
      <c r="C664" s="147" t="s">
        <v>4503</v>
      </c>
      <c r="D664" s="148"/>
    </row>
    <row r="665" spans="2:4">
      <c r="B665" s="143" t="s">
        <v>1505</v>
      </c>
      <c r="C665" s="144" t="s">
        <v>4504</v>
      </c>
      <c r="D665" s="145"/>
    </row>
    <row r="666" spans="2:4">
      <c r="B666" s="143" t="s">
        <v>2931</v>
      </c>
      <c r="C666" s="144" t="s">
        <v>4505</v>
      </c>
      <c r="D666" s="145"/>
    </row>
    <row r="667" spans="2:4">
      <c r="B667" s="143" t="s">
        <v>1064</v>
      </c>
      <c r="C667" s="144" t="s">
        <v>4506</v>
      </c>
      <c r="D667" s="145"/>
    </row>
    <row r="668" spans="2:4">
      <c r="B668" s="143" t="s">
        <v>225</v>
      </c>
      <c r="C668" s="144" t="s">
        <v>4507</v>
      </c>
      <c r="D668" s="145"/>
    </row>
    <row r="669" spans="2:4">
      <c r="B669" s="146" t="s">
        <v>897</v>
      </c>
      <c r="C669" s="147" t="s">
        <v>4508</v>
      </c>
      <c r="D669" s="148"/>
    </row>
    <row r="670" spans="2:4">
      <c r="B670" s="143" t="s">
        <v>2039</v>
      </c>
      <c r="C670" s="144" t="s">
        <v>4509</v>
      </c>
      <c r="D670" s="145"/>
    </row>
    <row r="671" spans="2:4">
      <c r="B671" s="143" t="s">
        <v>2068</v>
      </c>
      <c r="C671" s="144" t="s">
        <v>4510</v>
      </c>
      <c r="D671" s="145"/>
    </row>
    <row r="672" spans="2:4">
      <c r="B672" s="143" t="s">
        <v>928</v>
      </c>
      <c r="C672" s="144" t="s">
        <v>2172</v>
      </c>
      <c r="D672" s="145"/>
    </row>
    <row r="673" spans="2:4">
      <c r="B673" s="143" t="s">
        <v>923</v>
      </c>
      <c r="C673" s="144" t="s">
        <v>4511</v>
      </c>
      <c r="D673" s="145"/>
    </row>
    <row r="674" spans="2:4">
      <c r="B674" s="146" t="s">
        <v>1106</v>
      </c>
      <c r="C674" s="147" t="s">
        <v>4512</v>
      </c>
      <c r="D674" s="148"/>
    </row>
    <row r="675" spans="2:4">
      <c r="B675" s="143" t="s">
        <v>791</v>
      </c>
      <c r="C675" s="144" t="s">
        <v>4513</v>
      </c>
      <c r="D675" s="145"/>
    </row>
    <row r="676" spans="2:4">
      <c r="B676" s="143" t="s">
        <v>2465</v>
      </c>
      <c r="C676" s="144" t="s">
        <v>4514</v>
      </c>
      <c r="D676" s="145"/>
    </row>
    <row r="677" spans="2:4">
      <c r="B677" s="143" t="s">
        <v>1394</v>
      </c>
      <c r="C677" s="144" t="s">
        <v>4515</v>
      </c>
      <c r="D677" s="145"/>
    </row>
    <row r="678" spans="2:4">
      <c r="B678" s="143" t="s">
        <v>1120</v>
      </c>
      <c r="C678" s="144" t="s">
        <v>4516</v>
      </c>
      <c r="D678" s="145"/>
    </row>
    <row r="679" spans="2:4">
      <c r="B679" s="146" t="s">
        <v>234</v>
      </c>
      <c r="C679" s="147" t="s">
        <v>4517</v>
      </c>
      <c r="D679" s="148"/>
    </row>
    <row r="680" spans="2:4">
      <c r="B680" s="143" t="s">
        <v>137</v>
      </c>
      <c r="C680" s="144" t="s">
        <v>4518</v>
      </c>
      <c r="D680" s="145"/>
    </row>
    <row r="681" spans="2:4">
      <c r="B681" s="143" t="s">
        <v>2471</v>
      </c>
      <c r="C681" s="144" t="s">
        <v>4519</v>
      </c>
      <c r="D681" s="145"/>
    </row>
    <row r="682" spans="2:4">
      <c r="B682" s="143" t="s">
        <v>925</v>
      </c>
      <c r="C682" s="144" t="s">
        <v>4520</v>
      </c>
      <c r="D682" s="145"/>
    </row>
    <row r="683" spans="2:4">
      <c r="B683" s="143" t="s">
        <v>677</v>
      </c>
      <c r="C683" s="144" t="s">
        <v>4521</v>
      </c>
      <c r="D683" s="145"/>
    </row>
    <row r="684" spans="2:4">
      <c r="B684" s="146" t="s">
        <v>89</v>
      </c>
      <c r="C684" s="147" t="s">
        <v>4522</v>
      </c>
      <c r="D684" s="148"/>
    </row>
    <row r="685" spans="2:4">
      <c r="B685" s="143" t="s">
        <v>406</v>
      </c>
      <c r="C685" s="144" t="s">
        <v>4523</v>
      </c>
      <c r="D685" s="145"/>
    </row>
    <row r="686" spans="2:4">
      <c r="B686" s="143" t="s">
        <v>839</v>
      </c>
      <c r="C686" s="144" t="s">
        <v>4524</v>
      </c>
      <c r="D686" s="145"/>
    </row>
    <row r="687" spans="2:4">
      <c r="B687" s="143" t="s">
        <v>1087</v>
      </c>
      <c r="C687" s="144" t="s">
        <v>4525</v>
      </c>
      <c r="D687" s="145"/>
    </row>
    <row r="688" spans="2:4">
      <c r="B688" s="143" t="s">
        <v>203</v>
      </c>
      <c r="C688" s="144" t="s">
        <v>4526</v>
      </c>
      <c r="D688" s="145"/>
    </row>
    <row r="689" spans="2:4">
      <c r="B689" s="146" t="s">
        <v>1167</v>
      </c>
      <c r="C689" s="147" t="s">
        <v>4527</v>
      </c>
      <c r="D689" s="148"/>
    </row>
    <row r="690" spans="2:4">
      <c r="B690" s="143" t="s">
        <v>208</v>
      </c>
      <c r="C690" s="144" t="s">
        <v>4528</v>
      </c>
      <c r="D690" s="145"/>
    </row>
    <row r="691" spans="2:4">
      <c r="B691" s="143" t="s">
        <v>882</v>
      </c>
      <c r="C691" s="144" t="s">
        <v>4529</v>
      </c>
      <c r="D691" s="145"/>
    </row>
    <row r="692" spans="2:4">
      <c r="B692" s="143" t="s">
        <v>2466</v>
      </c>
      <c r="C692" s="144" t="s">
        <v>4530</v>
      </c>
      <c r="D692" s="145"/>
    </row>
    <row r="693" spans="2:4">
      <c r="B693" s="143" t="s">
        <v>749</v>
      </c>
      <c r="C693" s="144" t="s">
        <v>4531</v>
      </c>
      <c r="D693" s="145"/>
    </row>
    <row r="694" spans="2:4">
      <c r="B694" s="146" t="s">
        <v>1421</v>
      </c>
      <c r="C694" s="147" t="s">
        <v>4532</v>
      </c>
      <c r="D694" s="148"/>
    </row>
    <row r="695" spans="2:4">
      <c r="B695" s="143" t="s">
        <v>1336</v>
      </c>
      <c r="C695" s="144" t="s">
        <v>4533</v>
      </c>
      <c r="D695" s="145"/>
    </row>
    <row r="696" spans="2:4">
      <c r="B696" s="143" t="s">
        <v>321</v>
      </c>
      <c r="C696" s="144" t="s">
        <v>4534</v>
      </c>
      <c r="D696" s="145"/>
    </row>
    <row r="697" spans="2:4">
      <c r="B697" s="143" t="s">
        <v>978</v>
      </c>
      <c r="C697" s="144" t="s">
        <v>4535</v>
      </c>
      <c r="D697" s="145"/>
    </row>
    <row r="698" spans="2:4">
      <c r="B698" s="143" t="s">
        <v>1287</v>
      </c>
      <c r="C698" s="144" t="s">
        <v>4536</v>
      </c>
      <c r="D698" s="145"/>
    </row>
    <row r="699" spans="2:4">
      <c r="B699" s="146" t="s">
        <v>933</v>
      </c>
      <c r="C699" s="147" t="s">
        <v>4537</v>
      </c>
      <c r="D699" s="148"/>
    </row>
    <row r="700" spans="2:4">
      <c r="B700" s="143" t="s">
        <v>1462</v>
      </c>
      <c r="C700" s="144" t="s">
        <v>4538</v>
      </c>
      <c r="D700" s="145"/>
    </row>
    <row r="701" spans="2:4">
      <c r="B701" s="143" t="s">
        <v>888</v>
      </c>
      <c r="C701" s="144" t="s">
        <v>4539</v>
      </c>
      <c r="D701" s="145"/>
    </row>
    <row r="702" spans="2:4">
      <c r="B702" s="143" t="s">
        <v>957</v>
      </c>
      <c r="C702" s="144" t="s">
        <v>4540</v>
      </c>
      <c r="D702" s="145"/>
    </row>
    <row r="703" spans="2:4">
      <c r="B703" s="143" t="s">
        <v>634</v>
      </c>
      <c r="C703" s="144" t="s">
        <v>4541</v>
      </c>
      <c r="D703" s="145"/>
    </row>
    <row r="704" spans="2:4">
      <c r="B704" s="146" t="s">
        <v>1112</v>
      </c>
      <c r="C704" s="147" t="s">
        <v>4542</v>
      </c>
      <c r="D704" s="148"/>
    </row>
    <row r="705" spans="2:4">
      <c r="B705" s="143" t="s">
        <v>1000</v>
      </c>
      <c r="C705" s="144" t="s">
        <v>4543</v>
      </c>
      <c r="D705" s="145"/>
    </row>
    <row r="706" spans="2:4">
      <c r="B706" s="143" t="s">
        <v>288</v>
      </c>
      <c r="C706" s="144" t="s">
        <v>4544</v>
      </c>
      <c r="D706" s="145"/>
    </row>
    <row r="707" spans="2:4">
      <c r="B707" s="143" t="s">
        <v>960</v>
      </c>
      <c r="C707" s="144" t="s">
        <v>4545</v>
      </c>
      <c r="D707" s="145"/>
    </row>
    <row r="708" spans="2:4">
      <c r="B708" s="143" t="s">
        <v>469</v>
      </c>
      <c r="C708" s="144" t="s">
        <v>4546</v>
      </c>
      <c r="D708" s="145"/>
    </row>
    <row r="709" spans="2:4">
      <c r="B709" s="146" t="s">
        <v>2201</v>
      </c>
      <c r="C709" s="147" t="s">
        <v>4547</v>
      </c>
      <c r="D709" s="148"/>
    </row>
    <row r="710" spans="2:4">
      <c r="B710" s="143" t="s">
        <v>1084</v>
      </c>
      <c r="C710" s="144" t="s">
        <v>4548</v>
      </c>
      <c r="D710" s="145"/>
    </row>
    <row r="711" spans="2:4">
      <c r="B711" s="143" t="s">
        <v>1293</v>
      </c>
      <c r="C711" s="144" t="s">
        <v>4549</v>
      </c>
      <c r="D711" s="145"/>
    </row>
    <row r="712" spans="2:4">
      <c r="B712" s="143" t="s">
        <v>814</v>
      </c>
      <c r="C712" s="144" t="s">
        <v>4550</v>
      </c>
      <c r="D712" s="145"/>
    </row>
    <row r="713" spans="2:4">
      <c r="B713" s="143" t="s">
        <v>66</v>
      </c>
      <c r="C713" s="144" t="s">
        <v>4551</v>
      </c>
      <c r="D713" s="145"/>
    </row>
    <row r="714" spans="2:4">
      <c r="B714" s="146" t="s">
        <v>841</v>
      </c>
      <c r="C714" s="147" t="s">
        <v>4552</v>
      </c>
      <c r="D714" s="148"/>
    </row>
    <row r="715" spans="2:4">
      <c r="B715" s="143" t="s">
        <v>458</v>
      </c>
      <c r="C715" s="144" t="s">
        <v>4553</v>
      </c>
      <c r="D715" s="145"/>
    </row>
    <row r="716" spans="2:4">
      <c r="B716" s="143" t="s">
        <v>304</v>
      </c>
      <c r="C716" s="144" t="s">
        <v>4554</v>
      </c>
      <c r="D716" s="145"/>
    </row>
    <row r="717" spans="2:4">
      <c r="B717" s="143" t="s">
        <v>733</v>
      </c>
      <c r="C717" s="144" t="s">
        <v>4555</v>
      </c>
      <c r="D717" s="145"/>
    </row>
    <row r="718" spans="2:4">
      <c r="B718" s="143" t="s">
        <v>1350</v>
      </c>
      <c r="C718" s="144" t="s">
        <v>4556</v>
      </c>
      <c r="D718" s="145"/>
    </row>
    <row r="719" spans="2:4">
      <c r="B719" s="146" t="s">
        <v>1332</v>
      </c>
      <c r="C719" s="147" t="s">
        <v>4557</v>
      </c>
      <c r="D719" s="148"/>
    </row>
    <row r="720" spans="2:4">
      <c r="B720" s="143" t="s">
        <v>265</v>
      </c>
      <c r="C720" s="144" t="s">
        <v>4558</v>
      </c>
      <c r="D720" s="145"/>
    </row>
    <row r="721" spans="2:4">
      <c r="B721" s="143" t="s">
        <v>420</v>
      </c>
      <c r="C721" s="144" t="s">
        <v>4559</v>
      </c>
      <c r="D721" s="145"/>
    </row>
    <row r="722" spans="2:4">
      <c r="B722" s="143" t="s">
        <v>1330</v>
      </c>
      <c r="C722" s="144" t="s">
        <v>4560</v>
      </c>
      <c r="D722" s="145"/>
    </row>
    <row r="723" spans="2:4">
      <c r="B723" s="143" t="s">
        <v>789</v>
      </c>
      <c r="C723" s="144" t="s">
        <v>2367</v>
      </c>
      <c r="D723" s="145"/>
    </row>
    <row r="724" spans="2:4">
      <c r="B724" s="146" t="s">
        <v>1299</v>
      </c>
      <c r="C724" s="147" t="s">
        <v>4561</v>
      </c>
      <c r="D724" s="148"/>
    </row>
    <row r="725" spans="2:4">
      <c r="B725" s="143" t="s">
        <v>162</v>
      </c>
      <c r="C725" s="144" t="s">
        <v>4562</v>
      </c>
      <c r="D725" s="145"/>
    </row>
    <row r="726" spans="2:4">
      <c r="B726" s="143" t="s">
        <v>233</v>
      </c>
      <c r="C726" s="144" t="s">
        <v>4563</v>
      </c>
      <c r="D726" s="145"/>
    </row>
    <row r="727" spans="2:4">
      <c r="B727" s="143" t="s">
        <v>1027</v>
      </c>
      <c r="C727" s="144" t="s">
        <v>4564</v>
      </c>
      <c r="D727" s="145"/>
    </row>
    <row r="728" spans="2:4">
      <c r="B728" s="143" t="s">
        <v>1184</v>
      </c>
      <c r="C728" s="144" t="s">
        <v>4565</v>
      </c>
      <c r="D728" s="145"/>
    </row>
    <row r="729" spans="2:4">
      <c r="B729" s="146" t="s">
        <v>997</v>
      </c>
      <c r="C729" s="147" t="s">
        <v>4566</v>
      </c>
      <c r="D729" s="148"/>
    </row>
    <row r="730" spans="2:4">
      <c r="B730" s="143" t="s">
        <v>223</v>
      </c>
      <c r="C730" s="144" t="s">
        <v>4567</v>
      </c>
      <c r="D730" s="145"/>
    </row>
    <row r="731" spans="2:4">
      <c r="B731" s="143" t="s">
        <v>753</v>
      </c>
      <c r="C731" s="144" t="s">
        <v>4568</v>
      </c>
      <c r="D731" s="145"/>
    </row>
    <row r="732" spans="2:4">
      <c r="B732" s="143" t="s">
        <v>2091</v>
      </c>
      <c r="C732" s="144" t="s">
        <v>4569</v>
      </c>
      <c r="D732" s="145"/>
    </row>
    <row r="733" spans="2:4">
      <c r="B733" s="143" t="s">
        <v>729</v>
      </c>
      <c r="C733" s="144" t="s">
        <v>4570</v>
      </c>
      <c r="D733" s="145"/>
    </row>
    <row r="734" spans="2:4">
      <c r="B734" s="146" t="s">
        <v>236</v>
      </c>
      <c r="C734" s="147" t="s">
        <v>4571</v>
      </c>
      <c r="D734" s="148"/>
    </row>
    <row r="735" spans="2:4">
      <c r="B735" s="143" t="s">
        <v>754</v>
      </c>
      <c r="C735" s="144" t="s">
        <v>1802</v>
      </c>
      <c r="D735" s="145"/>
    </row>
    <row r="736" spans="2:4">
      <c r="B736" s="143" t="s">
        <v>534</v>
      </c>
      <c r="C736" s="144" t="s">
        <v>4572</v>
      </c>
      <c r="D736" s="145"/>
    </row>
    <row r="737" spans="2:4">
      <c r="B737" s="143" t="s">
        <v>111</v>
      </c>
      <c r="C737" s="144" t="s">
        <v>4573</v>
      </c>
      <c r="D737" s="145"/>
    </row>
    <row r="738" spans="2:4">
      <c r="B738" s="143" t="s">
        <v>2115</v>
      </c>
      <c r="C738" s="144" t="s">
        <v>4574</v>
      </c>
      <c r="D738" s="145"/>
    </row>
    <row r="739" spans="2:4">
      <c r="B739" s="146" t="s">
        <v>1256</v>
      </c>
      <c r="C739" s="147" t="s">
        <v>4575</v>
      </c>
      <c r="D739" s="148"/>
    </row>
    <row r="740" spans="2:4">
      <c r="B740" s="143" t="s">
        <v>284</v>
      </c>
      <c r="C740" s="144" t="s">
        <v>4576</v>
      </c>
      <c r="D740" s="145"/>
    </row>
    <row r="741" spans="2:4">
      <c r="B741" s="143" t="s">
        <v>483</v>
      </c>
      <c r="C741" s="144" t="s">
        <v>4577</v>
      </c>
      <c r="D741" s="145"/>
    </row>
    <row r="742" spans="2:4">
      <c r="B742" s="143" t="s">
        <v>671</v>
      </c>
      <c r="C742" s="144" t="s">
        <v>4578</v>
      </c>
      <c r="D742" s="145"/>
    </row>
    <row r="743" spans="2:4">
      <c r="B743" s="143" t="s">
        <v>2122</v>
      </c>
      <c r="C743" s="144" t="s">
        <v>4579</v>
      </c>
      <c r="D743" s="145"/>
    </row>
    <row r="744" spans="2:4">
      <c r="B744" s="146" t="s">
        <v>1302</v>
      </c>
      <c r="C744" s="147" t="s">
        <v>4580</v>
      </c>
      <c r="D744" s="148"/>
    </row>
    <row r="745" spans="2:4">
      <c r="B745" s="143" t="s">
        <v>835</v>
      </c>
      <c r="C745" s="144" t="s">
        <v>4581</v>
      </c>
      <c r="D745" s="145"/>
    </row>
    <row r="746" spans="2:4">
      <c r="B746" s="143" t="s">
        <v>135</v>
      </c>
      <c r="C746" s="144" t="s">
        <v>4582</v>
      </c>
      <c r="D746" s="145"/>
    </row>
    <row r="747" spans="2:4">
      <c r="B747" s="143" t="s">
        <v>1090</v>
      </c>
      <c r="C747" s="144" t="s">
        <v>4583</v>
      </c>
      <c r="D747" s="145"/>
    </row>
    <row r="748" spans="2:4">
      <c r="B748" s="143" t="s">
        <v>506</v>
      </c>
      <c r="C748" s="144" t="s">
        <v>4584</v>
      </c>
      <c r="D748" s="145"/>
    </row>
    <row r="749" spans="2:4">
      <c r="B749" s="146" t="s">
        <v>2056</v>
      </c>
      <c r="C749" s="147" t="s">
        <v>4585</v>
      </c>
      <c r="D749" s="148"/>
    </row>
    <row r="750" spans="2:4">
      <c r="B750" s="143" t="s">
        <v>436</v>
      </c>
      <c r="C750" s="144" t="s">
        <v>4586</v>
      </c>
      <c r="D750" s="145"/>
    </row>
    <row r="751" spans="2:4">
      <c r="B751" s="143" t="s">
        <v>2114</v>
      </c>
      <c r="C751" s="144" t="s">
        <v>4587</v>
      </c>
      <c r="D751" s="145"/>
    </row>
    <row r="752" spans="2:4">
      <c r="B752" s="143" t="s">
        <v>1071</v>
      </c>
      <c r="C752" s="144" t="s">
        <v>4588</v>
      </c>
      <c r="D752" s="145"/>
    </row>
    <row r="753" spans="2:4">
      <c r="B753" s="143" t="s">
        <v>526</v>
      </c>
      <c r="C753" s="144" t="s">
        <v>4589</v>
      </c>
      <c r="D753" s="145"/>
    </row>
    <row r="754" spans="2:4">
      <c r="B754" s="146" t="s">
        <v>1206</v>
      </c>
      <c r="C754" s="147" t="s">
        <v>4590</v>
      </c>
      <c r="D754" s="148"/>
    </row>
    <row r="755" spans="2:4">
      <c r="B755" s="143" t="s">
        <v>1461</v>
      </c>
      <c r="C755" s="144" t="s">
        <v>4591</v>
      </c>
      <c r="D755" s="145"/>
    </row>
    <row r="756" spans="2:4">
      <c r="B756" s="143" t="s">
        <v>2464</v>
      </c>
      <c r="C756" s="144" t="s">
        <v>4592</v>
      </c>
      <c r="D756" s="145"/>
    </row>
    <row r="757" spans="2:4">
      <c r="B757" s="143" t="s">
        <v>328</v>
      </c>
      <c r="C757" s="144" t="s">
        <v>4593</v>
      </c>
      <c r="D757" s="145"/>
    </row>
    <row r="758" spans="2:4">
      <c r="B758" s="143" t="s">
        <v>471</v>
      </c>
      <c r="C758" s="144" t="s">
        <v>4594</v>
      </c>
      <c r="D758" s="145"/>
    </row>
    <row r="759" spans="2:4">
      <c r="B759" s="146" t="s">
        <v>356</v>
      </c>
      <c r="C759" s="147" t="s">
        <v>1883</v>
      </c>
      <c r="D759" s="148"/>
    </row>
    <row r="760" spans="2:4">
      <c r="B760" s="143" t="s">
        <v>850</v>
      </c>
      <c r="C760" s="144" t="s">
        <v>4595</v>
      </c>
      <c r="D760" s="145"/>
    </row>
    <row r="761" spans="2:4">
      <c r="B761" s="143" t="s">
        <v>219</v>
      </c>
      <c r="C761" s="144" t="s">
        <v>4596</v>
      </c>
      <c r="D761" s="145"/>
    </row>
    <row r="762" spans="2:4">
      <c r="B762" s="143" t="s">
        <v>1212</v>
      </c>
      <c r="C762" s="144" t="s">
        <v>4597</v>
      </c>
      <c r="D762" s="145"/>
    </row>
    <row r="763" spans="2:4">
      <c r="B763" s="143" t="s">
        <v>61</v>
      </c>
      <c r="C763" s="144" t="s">
        <v>4598</v>
      </c>
      <c r="D763" s="145"/>
    </row>
    <row r="764" spans="2:4">
      <c r="B764" s="146" t="s">
        <v>630</v>
      </c>
      <c r="C764" s="147" t="s">
        <v>4599</v>
      </c>
      <c r="D764" s="148"/>
    </row>
    <row r="765" spans="2:4">
      <c r="B765" s="143" t="s">
        <v>112</v>
      </c>
      <c r="C765" s="144" t="s">
        <v>4600</v>
      </c>
      <c r="D765" s="145"/>
    </row>
    <row r="766" spans="2:4">
      <c r="B766" s="143" t="s">
        <v>1351</v>
      </c>
      <c r="C766" s="144" t="s">
        <v>4601</v>
      </c>
      <c r="D766" s="145"/>
    </row>
    <row r="767" spans="2:4">
      <c r="B767" s="143" t="s">
        <v>2028</v>
      </c>
      <c r="C767" s="144" t="s">
        <v>4602</v>
      </c>
      <c r="D767" s="145"/>
    </row>
    <row r="768" spans="2:4">
      <c r="B768" s="143" t="s">
        <v>2476</v>
      </c>
      <c r="C768" s="144" t="s">
        <v>4603</v>
      </c>
      <c r="D768" s="145"/>
    </row>
    <row r="769" spans="2:4">
      <c r="B769" s="146" t="s">
        <v>746</v>
      </c>
      <c r="C769" s="147" t="s">
        <v>4604</v>
      </c>
      <c r="D769" s="148"/>
    </row>
    <row r="770" spans="2:4">
      <c r="B770" s="143" t="s">
        <v>508</v>
      </c>
      <c r="C770" s="144" t="s">
        <v>4605</v>
      </c>
      <c r="D770" s="145"/>
    </row>
    <row r="771" spans="2:4">
      <c r="B771" s="143" t="s">
        <v>565</v>
      </c>
      <c r="C771" s="144" t="s">
        <v>4606</v>
      </c>
      <c r="D771" s="145"/>
    </row>
    <row r="772" spans="2:4">
      <c r="B772" s="143" t="s">
        <v>1341</v>
      </c>
      <c r="C772" s="144" t="s">
        <v>4607</v>
      </c>
      <c r="D772" s="145"/>
    </row>
    <row r="773" spans="2:4">
      <c r="B773" s="143" t="s">
        <v>880</v>
      </c>
      <c r="C773" s="144" t="s">
        <v>4608</v>
      </c>
      <c r="D773" s="145"/>
    </row>
    <row r="774" spans="2:4">
      <c r="B774" s="146" t="s">
        <v>1200</v>
      </c>
      <c r="C774" s="147" t="s">
        <v>4609</v>
      </c>
      <c r="D774" s="148"/>
    </row>
    <row r="775" spans="2:4">
      <c r="B775" s="143" t="s">
        <v>286</v>
      </c>
      <c r="C775" s="144" t="s">
        <v>4610</v>
      </c>
      <c r="D775" s="145"/>
    </row>
    <row r="776" spans="2:4">
      <c r="B776" s="143" t="s">
        <v>2473</v>
      </c>
      <c r="C776" s="144" t="s">
        <v>4611</v>
      </c>
      <c r="D776" s="145"/>
    </row>
    <row r="777" spans="2:4">
      <c r="B777" s="143" t="s">
        <v>2050</v>
      </c>
      <c r="C777" s="144" t="s">
        <v>4612</v>
      </c>
      <c r="D777" s="145"/>
    </row>
    <row r="778" spans="2:4">
      <c r="B778" s="143" t="s">
        <v>1130</v>
      </c>
      <c r="C778" s="144" t="s">
        <v>4613</v>
      </c>
      <c r="D778" s="145"/>
    </row>
    <row r="779" spans="2:4">
      <c r="B779" s="146" t="s">
        <v>811</v>
      </c>
      <c r="C779" s="147" t="s">
        <v>4614</v>
      </c>
      <c r="D779" s="148"/>
    </row>
    <row r="780" spans="2:4">
      <c r="B780" s="143" t="s">
        <v>2112</v>
      </c>
      <c r="C780" s="144" t="s">
        <v>4615</v>
      </c>
      <c r="D780" s="145"/>
    </row>
    <row r="781" spans="2:4">
      <c r="B781" s="143" t="s">
        <v>687</v>
      </c>
      <c r="C781" s="144" t="s">
        <v>4616</v>
      </c>
      <c r="D781" s="145"/>
    </row>
    <row r="782" spans="2:4">
      <c r="B782" s="143" t="s">
        <v>134</v>
      </c>
      <c r="C782" s="144" t="s">
        <v>4617</v>
      </c>
      <c r="D782" s="145"/>
    </row>
    <row r="783" spans="2:4">
      <c r="B783" s="143" t="s">
        <v>589</v>
      </c>
      <c r="C783" s="144" t="s">
        <v>4618</v>
      </c>
      <c r="D783" s="145"/>
    </row>
    <row r="784" spans="2:4">
      <c r="B784" s="146" t="s">
        <v>495</v>
      </c>
      <c r="C784" s="147" t="s">
        <v>4619</v>
      </c>
      <c r="D784" s="148"/>
    </row>
    <row r="785" spans="2:4">
      <c r="B785" s="143" t="s">
        <v>269</v>
      </c>
      <c r="C785" s="144" t="s">
        <v>4620</v>
      </c>
      <c r="D785" s="145"/>
    </row>
    <row r="786" spans="2:4">
      <c r="B786" s="143" t="s">
        <v>1354</v>
      </c>
      <c r="C786" s="144" t="s">
        <v>4621</v>
      </c>
      <c r="D786" s="145"/>
    </row>
    <row r="787" spans="2:4">
      <c r="B787" s="143" t="s">
        <v>560</v>
      </c>
      <c r="C787" s="144" t="s">
        <v>4622</v>
      </c>
      <c r="D787" s="145"/>
    </row>
    <row r="788" spans="2:4">
      <c r="B788" s="143" t="s">
        <v>447</v>
      </c>
      <c r="C788" s="144" t="s">
        <v>4623</v>
      </c>
      <c r="D788" s="145"/>
    </row>
    <row r="789" spans="2:4">
      <c r="B789" s="146" t="s">
        <v>815</v>
      </c>
      <c r="C789" s="147" t="s">
        <v>4624</v>
      </c>
      <c r="D789" s="148"/>
    </row>
    <row r="790" spans="2:4">
      <c r="B790" s="143" t="s">
        <v>836</v>
      </c>
      <c r="C790" s="144" t="s">
        <v>4625</v>
      </c>
      <c r="D790" s="145"/>
    </row>
    <row r="791" spans="2:4">
      <c r="B791" s="143" t="s">
        <v>523</v>
      </c>
      <c r="C791" s="144" t="s">
        <v>4626</v>
      </c>
      <c r="D791" s="145"/>
    </row>
    <row r="792" spans="2:4">
      <c r="B792" s="143" t="s">
        <v>1363</v>
      </c>
      <c r="C792" s="144" t="s">
        <v>4627</v>
      </c>
      <c r="D792" s="145"/>
    </row>
    <row r="793" spans="2:4">
      <c r="B793" s="143" t="s">
        <v>159</v>
      </c>
      <c r="C793" s="144" t="s">
        <v>4628</v>
      </c>
      <c r="D793" s="145"/>
    </row>
    <row r="794" spans="2:4">
      <c r="B794" s="146" t="s">
        <v>1081</v>
      </c>
      <c r="C794" s="147" t="s">
        <v>4629</v>
      </c>
      <c r="D794" s="148"/>
    </row>
    <row r="795" spans="2:4">
      <c r="B795" s="143" t="s">
        <v>276</v>
      </c>
      <c r="C795" s="144" t="s">
        <v>4630</v>
      </c>
      <c r="D795" s="145"/>
    </row>
    <row r="796" spans="2:4">
      <c r="B796" s="143" t="s">
        <v>1099</v>
      </c>
      <c r="C796" s="144" t="s">
        <v>4631</v>
      </c>
      <c r="D796" s="145"/>
    </row>
    <row r="797" spans="2:4">
      <c r="B797" s="143" t="s">
        <v>115</v>
      </c>
      <c r="C797" s="144" t="s">
        <v>4632</v>
      </c>
      <c r="D797" s="145"/>
    </row>
    <row r="798" spans="2:4">
      <c r="B798" s="143" t="s">
        <v>703</v>
      </c>
      <c r="C798" s="144" t="s">
        <v>4633</v>
      </c>
      <c r="D798" s="145"/>
    </row>
    <row r="799" spans="2:4">
      <c r="B799" s="146" t="s">
        <v>1240</v>
      </c>
      <c r="C799" s="147" t="s">
        <v>4634</v>
      </c>
      <c r="D799" s="148"/>
    </row>
    <row r="800" spans="2:4">
      <c r="B800" s="143" t="s">
        <v>1405</v>
      </c>
      <c r="C800" s="144" t="s">
        <v>4635</v>
      </c>
      <c r="D800" s="145"/>
    </row>
    <row r="801" spans="2:4">
      <c r="B801" s="143" t="s">
        <v>737</v>
      </c>
      <c r="C801" s="144" t="s">
        <v>4636</v>
      </c>
      <c r="D801" s="145"/>
    </row>
    <row r="802" spans="2:4">
      <c r="B802" s="143" t="s">
        <v>2066</v>
      </c>
      <c r="C802" s="144" t="s">
        <v>4637</v>
      </c>
      <c r="D802" s="145"/>
    </row>
    <row r="803" spans="2:4">
      <c r="B803" s="143" t="s">
        <v>678</v>
      </c>
      <c r="C803" s="144" t="s">
        <v>4638</v>
      </c>
      <c r="D803" s="145"/>
    </row>
    <row r="804" spans="2:4">
      <c r="B804" s="146" t="s">
        <v>2232</v>
      </c>
      <c r="C804" s="147" t="s">
        <v>4639</v>
      </c>
      <c r="D804" s="148"/>
    </row>
    <row r="805" spans="2:4">
      <c r="B805" s="143" t="s">
        <v>854</v>
      </c>
      <c r="C805" s="144" t="s">
        <v>4640</v>
      </c>
      <c r="D805" s="145"/>
    </row>
    <row r="806" spans="2:4">
      <c r="B806" s="143" t="s">
        <v>748</v>
      </c>
      <c r="C806" s="144" t="s">
        <v>4641</v>
      </c>
      <c r="D806" s="145"/>
    </row>
    <row r="807" spans="2:4">
      <c r="B807" s="143" t="s">
        <v>432</v>
      </c>
      <c r="C807" s="144" t="s">
        <v>4642</v>
      </c>
      <c r="D807" s="145"/>
    </row>
    <row r="808" spans="2:4">
      <c r="B808" s="143" t="s">
        <v>465</v>
      </c>
      <c r="C808" s="144" t="s">
        <v>4643</v>
      </c>
      <c r="D808" s="145"/>
    </row>
    <row r="809" spans="2:4">
      <c r="B809" s="146" t="s">
        <v>496</v>
      </c>
      <c r="C809" s="147" t="s">
        <v>4644</v>
      </c>
      <c r="D809" s="148"/>
    </row>
    <row r="810" spans="2:4">
      <c r="B810" s="143" t="s">
        <v>1481</v>
      </c>
      <c r="C810" s="144" t="s">
        <v>4645</v>
      </c>
      <c r="D810" s="145"/>
    </row>
    <row r="811" spans="2:4">
      <c r="B811" s="143" t="s">
        <v>156</v>
      </c>
      <c r="C811" s="144" t="s">
        <v>4646</v>
      </c>
      <c r="D811" s="145"/>
    </row>
    <row r="812" spans="2:4">
      <c r="B812" s="143" t="s">
        <v>917</v>
      </c>
      <c r="C812" s="144" t="s">
        <v>4647</v>
      </c>
      <c r="D812" s="145"/>
    </row>
    <row r="813" spans="2:4">
      <c r="B813" s="143" t="s">
        <v>2146</v>
      </c>
      <c r="C813" s="144" t="s">
        <v>4648</v>
      </c>
      <c r="D813" s="145"/>
    </row>
    <row r="814" spans="2:4">
      <c r="B814" s="146" t="s">
        <v>551</v>
      </c>
      <c r="C814" s="147" t="s">
        <v>4649</v>
      </c>
      <c r="D814" s="148"/>
    </row>
    <row r="815" spans="2:4">
      <c r="B815" s="143" t="s">
        <v>444</v>
      </c>
      <c r="C815" s="144" t="s">
        <v>4650</v>
      </c>
      <c r="D815" s="145"/>
    </row>
    <row r="816" spans="2:4">
      <c r="B816" s="143" t="s">
        <v>2474</v>
      </c>
      <c r="C816" s="144" t="s">
        <v>4651</v>
      </c>
      <c r="D816" s="145"/>
    </row>
    <row r="817" spans="2:4">
      <c r="B817" s="143" t="s">
        <v>999</v>
      </c>
      <c r="C817" s="144" t="s">
        <v>4652</v>
      </c>
      <c r="D817" s="145"/>
    </row>
    <row r="818" spans="2:4">
      <c r="B818" s="143" t="s">
        <v>209</v>
      </c>
      <c r="C818" s="144" t="s">
        <v>4653</v>
      </c>
      <c r="D818" s="145"/>
    </row>
    <row r="819" spans="2:4">
      <c r="B819" s="146" t="s">
        <v>993</v>
      </c>
      <c r="C819" s="147" t="s">
        <v>4654</v>
      </c>
      <c r="D819" s="148"/>
    </row>
    <row r="820" spans="2:4">
      <c r="B820" s="143" t="s">
        <v>2035</v>
      </c>
      <c r="C820" s="144" t="s">
        <v>4655</v>
      </c>
      <c r="D820" s="145"/>
    </row>
    <row r="821" spans="2:4">
      <c r="B821" s="143" t="s">
        <v>1001</v>
      </c>
      <c r="C821" s="144" t="s">
        <v>4656</v>
      </c>
      <c r="D821" s="145"/>
    </row>
    <row r="822" spans="2:4">
      <c r="B822" s="143" t="s">
        <v>545</v>
      </c>
      <c r="C822" s="144" t="s">
        <v>4657</v>
      </c>
      <c r="D822" s="145"/>
    </row>
    <row r="823" spans="2:4">
      <c r="B823" s="143" t="s">
        <v>1458</v>
      </c>
      <c r="C823" s="144" t="s">
        <v>4658</v>
      </c>
      <c r="D823" s="145"/>
    </row>
    <row r="824" spans="2:4">
      <c r="B824" s="146" t="s">
        <v>121</v>
      </c>
      <c r="C824" s="147" t="s">
        <v>4659</v>
      </c>
      <c r="D824" s="148"/>
    </row>
    <row r="825" spans="2:4">
      <c r="B825" s="143" t="s">
        <v>2132</v>
      </c>
      <c r="C825" s="144" t="s">
        <v>4660</v>
      </c>
      <c r="D825" s="145"/>
    </row>
    <row r="826" spans="2:4">
      <c r="B826" s="143" t="s">
        <v>76</v>
      </c>
      <c r="C826" s="144" t="s">
        <v>4661</v>
      </c>
      <c r="D826" s="145"/>
    </row>
    <row r="827" spans="2:4">
      <c r="B827" s="143" t="s">
        <v>2084</v>
      </c>
      <c r="C827" s="144" t="s">
        <v>4662</v>
      </c>
      <c r="D827" s="145"/>
    </row>
    <row r="828" spans="2:4">
      <c r="B828" s="143" t="s">
        <v>1154</v>
      </c>
      <c r="C828" s="144" t="s">
        <v>1849</v>
      </c>
      <c r="D828" s="145"/>
    </row>
    <row r="829" spans="2:4">
      <c r="B829" s="146" t="s">
        <v>986</v>
      </c>
      <c r="C829" s="147" t="s">
        <v>4663</v>
      </c>
      <c r="D829" s="148"/>
    </row>
    <row r="830" spans="2:4">
      <c r="B830" s="143" t="s">
        <v>1221</v>
      </c>
      <c r="C830" s="144" t="s">
        <v>4664</v>
      </c>
      <c r="D830" s="145"/>
    </row>
    <row r="831" spans="2:4">
      <c r="B831" s="143" t="s">
        <v>1034</v>
      </c>
      <c r="C831" s="144" t="s">
        <v>4665</v>
      </c>
      <c r="D831" s="145"/>
    </row>
    <row r="832" spans="2:4">
      <c r="B832" s="143" t="s">
        <v>921</v>
      </c>
      <c r="C832" s="144" t="s">
        <v>4666</v>
      </c>
      <c r="D832" s="145"/>
    </row>
    <row r="833" spans="2:4">
      <c r="B833" s="143" t="s">
        <v>1050</v>
      </c>
      <c r="C833" s="144" t="s">
        <v>4667</v>
      </c>
      <c r="D833" s="145"/>
    </row>
    <row r="834" spans="2:4">
      <c r="B834" s="146" t="s">
        <v>164</v>
      </c>
      <c r="C834" s="147" t="s">
        <v>4668</v>
      </c>
      <c r="D834" s="148"/>
    </row>
    <row r="835" spans="2:4">
      <c r="B835" s="143" t="s">
        <v>909</v>
      </c>
      <c r="C835" s="144" t="s">
        <v>4669</v>
      </c>
      <c r="D835" s="145"/>
    </row>
    <row r="836" spans="2:4">
      <c r="B836" s="143" t="s">
        <v>102</v>
      </c>
      <c r="C836" s="144" t="s">
        <v>4670</v>
      </c>
      <c r="D836" s="145"/>
    </row>
    <row r="837" spans="2:4">
      <c r="B837" s="143" t="s">
        <v>2032</v>
      </c>
      <c r="C837" s="144" t="s">
        <v>4671</v>
      </c>
      <c r="D837" s="145"/>
    </row>
    <row r="838" spans="2:4">
      <c r="B838" s="143" t="s">
        <v>800</v>
      </c>
      <c r="C838" s="144" t="s">
        <v>4672</v>
      </c>
      <c r="D838" s="145"/>
    </row>
    <row r="839" spans="2:4">
      <c r="B839" s="146" t="s">
        <v>259</v>
      </c>
      <c r="C839" s="147" t="s">
        <v>4673</v>
      </c>
      <c r="D839" s="148"/>
    </row>
    <row r="840" spans="2:4">
      <c r="B840" s="143" t="s">
        <v>2450</v>
      </c>
      <c r="C840" s="144" t="s">
        <v>4674</v>
      </c>
      <c r="D840" s="145"/>
    </row>
    <row r="841" spans="2:4">
      <c r="B841" s="143" t="s">
        <v>175</v>
      </c>
      <c r="C841" s="144" t="s">
        <v>4675</v>
      </c>
      <c r="D841" s="145"/>
    </row>
    <row r="842" spans="2:4">
      <c r="B842" s="143" t="s">
        <v>2098</v>
      </c>
      <c r="C842" s="144" t="s">
        <v>4676</v>
      </c>
      <c r="D842" s="145"/>
    </row>
    <row r="843" spans="2:4">
      <c r="B843" s="143" t="s">
        <v>1127</v>
      </c>
      <c r="C843" s="144" t="s">
        <v>4677</v>
      </c>
      <c r="D843" s="145"/>
    </row>
    <row r="844" spans="2:4">
      <c r="B844" s="146" t="s">
        <v>527</v>
      </c>
      <c r="C844" s="147" t="s">
        <v>4678</v>
      </c>
      <c r="D844" s="148"/>
    </row>
    <row r="845" spans="2:4">
      <c r="B845" s="143" t="s">
        <v>2459</v>
      </c>
      <c r="C845" s="144" t="s">
        <v>4679</v>
      </c>
      <c r="D845" s="145"/>
    </row>
    <row r="846" spans="2:4">
      <c r="B846" s="143" t="s">
        <v>1228</v>
      </c>
      <c r="C846" s="144" t="s">
        <v>4680</v>
      </c>
      <c r="D846" s="145"/>
    </row>
    <row r="847" spans="2:4">
      <c r="B847" s="143" t="s">
        <v>477</v>
      </c>
      <c r="C847" s="144" t="s">
        <v>4681</v>
      </c>
      <c r="D847" s="145"/>
    </row>
    <row r="848" spans="2:4">
      <c r="B848" s="143" t="s">
        <v>773</v>
      </c>
      <c r="C848" s="144" t="s">
        <v>4682</v>
      </c>
      <c r="D848" s="145"/>
    </row>
    <row r="849" spans="2:4">
      <c r="B849" s="146" t="s">
        <v>862</v>
      </c>
      <c r="C849" s="147" t="s">
        <v>4683</v>
      </c>
      <c r="D849" s="148"/>
    </row>
    <row r="850" spans="2:4">
      <c r="B850" s="143" t="s">
        <v>959</v>
      </c>
      <c r="C850" s="144" t="s">
        <v>4684</v>
      </c>
      <c r="D850" s="145"/>
    </row>
    <row r="851" spans="2:4">
      <c r="B851" s="143" t="s">
        <v>2203</v>
      </c>
      <c r="C851" s="144" t="s">
        <v>4685</v>
      </c>
      <c r="D851" s="145"/>
    </row>
    <row r="852" spans="2:4">
      <c r="B852" s="143" t="s">
        <v>1207</v>
      </c>
      <c r="C852" s="144" t="s">
        <v>4686</v>
      </c>
      <c r="D852" s="145"/>
    </row>
    <row r="853" spans="2:4">
      <c r="B853" s="143" t="s">
        <v>731</v>
      </c>
      <c r="C853" s="144" t="s">
        <v>4687</v>
      </c>
      <c r="D853" s="145"/>
    </row>
    <row r="854" spans="2:4">
      <c r="B854" s="146" t="s">
        <v>182</v>
      </c>
      <c r="C854" s="147" t="s">
        <v>4688</v>
      </c>
      <c r="D854" s="148"/>
    </row>
    <row r="855" spans="2:4">
      <c r="B855" s="143" t="s">
        <v>1389</v>
      </c>
      <c r="C855" s="144" t="s">
        <v>4689</v>
      </c>
      <c r="D855" s="145"/>
    </row>
    <row r="856" spans="2:4">
      <c r="B856" s="143" t="s">
        <v>1133</v>
      </c>
      <c r="C856" s="144" t="s">
        <v>4690</v>
      </c>
      <c r="D856" s="145"/>
    </row>
    <row r="857" spans="2:4">
      <c r="B857" s="143" t="s">
        <v>1496</v>
      </c>
      <c r="C857" s="144" t="s">
        <v>4691</v>
      </c>
      <c r="D857" s="145"/>
    </row>
    <row r="858" spans="2:4">
      <c r="B858" s="143" t="s">
        <v>2499</v>
      </c>
      <c r="C858" s="144" t="s">
        <v>4692</v>
      </c>
      <c r="D858" s="145"/>
    </row>
    <row r="859" spans="2:4">
      <c r="B859" s="146" t="s">
        <v>1231</v>
      </c>
      <c r="C859" s="147" t="s">
        <v>4693</v>
      </c>
      <c r="D859" s="148"/>
    </row>
    <row r="860" spans="2:4">
      <c r="B860" s="143" t="s">
        <v>939</v>
      </c>
      <c r="C860" s="144" t="s">
        <v>4694</v>
      </c>
      <c r="D860" s="145"/>
    </row>
    <row r="861" spans="2:4">
      <c r="B861" s="143" t="s">
        <v>720</v>
      </c>
      <c r="C861" s="144" t="s">
        <v>4695</v>
      </c>
      <c r="D861" s="145"/>
    </row>
    <row r="862" spans="2:4">
      <c r="B862" s="143" t="s">
        <v>1362</v>
      </c>
      <c r="C862" s="144" t="s">
        <v>4696</v>
      </c>
      <c r="D862" s="145"/>
    </row>
    <row r="863" spans="2:4">
      <c r="B863" s="143" t="s">
        <v>1151</v>
      </c>
      <c r="C863" s="144" t="s">
        <v>4697</v>
      </c>
      <c r="D863" s="145"/>
    </row>
    <row r="864" spans="2:4">
      <c r="B864" s="146" t="s">
        <v>411</v>
      </c>
      <c r="C864" s="147" t="s">
        <v>4698</v>
      </c>
      <c r="D864" s="148"/>
    </row>
    <row r="865" spans="2:4">
      <c r="B865" s="143" t="s">
        <v>359</v>
      </c>
      <c r="C865" s="144" t="s">
        <v>4699</v>
      </c>
      <c r="D865" s="145"/>
    </row>
    <row r="866" spans="2:4">
      <c r="B866" s="143" t="s">
        <v>735</v>
      </c>
      <c r="C866" s="144" t="s">
        <v>4700</v>
      </c>
      <c r="D866" s="145"/>
    </row>
    <row r="867" spans="2:4">
      <c r="B867" s="143" t="s">
        <v>337</v>
      </c>
      <c r="C867" s="144" t="s">
        <v>4701</v>
      </c>
      <c r="D867" s="145"/>
    </row>
    <row r="868" spans="2:4">
      <c r="B868" s="143" t="s">
        <v>918</v>
      </c>
      <c r="C868" s="144" t="s">
        <v>4702</v>
      </c>
      <c r="D868" s="145"/>
    </row>
    <row r="869" spans="2:4">
      <c r="B869" s="146" t="s">
        <v>694</v>
      </c>
      <c r="C869" s="147" t="s">
        <v>4703</v>
      </c>
      <c r="D869" s="148"/>
    </row>
    <row r="870" spans="2:4">
      <c r="B870" s="143" t="s">
        <v>864</v>
      </c>
      <c r="C870" s="144" t="s">
        <v>4704</v>
      </c>
      <c r="D870" s="145"/>
    </row>
    <row r="871" spans="2:4">
      <c r="B871" s="143" t="s">
        <v>955</v>
      </c>
      <c r="C871" s="144" t="s">
        <v>4705</v>
      </c>
      <c r="D871" s="145"/>
    </row>
    <row r="872" spans="2:4">
      <c r="B872" s="143" t="s">
        <v>520</v>
      </c>
      <c r="C872" s="144" t="s">
        <v>4706</v>
      </c>
      <c r="D872" s="145"/>
    </row>
    <row r="873" spans="2:4">
      <c r="B873" s="143" t="s">
        <v>2274</v>
      </c>
      <c r="C873" s="144" t="s">
        <v>4707</v>
      </c>
      <c r="D873" s="145"/>
    </row>
    <row r="874" spans="2:4">
      <c r="B874" s="146" t="s">
        <v>1493</v>
      </c>
      <c r="C874" s="147" t="s">
        <v>4708</v>
      </c>
      <c r="D874" s="148"/>
    </row>
    <row r="875" spans="2:4">
      <c r="B875" s="143" t="s">
        <v>2048</v>
      </c>
      <c r="C875" s="144" t="s">
        <v>2049</v>
      </c>
      <c r="D875" s="145"/>
    </row>
    <row r="876" spans="2:4">
      <c r="B876" s="143" t="s">
        <v>808</v>
      </c>
      <c r="C876" s="144" t="s">
        <v>4709</v>
      </c>
      <c r="D876" s="145"/>
    </row>
    <row r="877" spans="2:4">
      <c r="B877" s="143" t="s">
        <v>661</v>
      </c>
      <c r="C877" s="144" t="s">
        <v>4710</v>
      </c>
      <c r="D877" s="145"/>
    </row>
    <row r="878" spans="2:4">
      <c r="B878" s="143" t="s">
        <v>222</v>
      </c>
      <c r="C878" s="144" t="s">
        <v>4711</v>
      </c>
      <c r="D878" s="145"/>
    </row>
    <row r="879" spans="2:4">
      <c r="B879" s="146" t="s">
        <v>842</v>
      </c>
      <c r="C879" s="147" t="s">
        <v>1860</v>
      </c>
      <c r="D879" s="148"/>
    </row>
    <row r="880" spans="2:4">
      <c r="B880" s="143" t="s">
        <v>831</v>
      </c>
      <c r="C880" s="144" t="s">
        <v>4712</v>
      </c>
      <c r="D880" s="145"/>
    </row>
    <row r="881" spans="2:4">
      <c r="B881" s="143" t="s">
        <v>2075</v>
      </c>
      <c r="C881" s="144" t="s">
        <v>4713</v>
      </c>
      <c r="D881" s="145"/>
    </row>
    <row r="882" spans="2:4">
      <c r="B882" s="143" t="s">
        <v>669</v>
      </c>
      <c r="C882" s="144" t="s">
        <v>4714</v>
      </c>
      <c r="D882" s="145"/>
    </row>
    <row r="883" spans="2:4">
      <c r="B883" s="143" t="s">
        <v>840</v>
      </c>
      <c r="C883" s="144" t="s">
        <v>4715</v>
      </c>
      <c r="D883" s="145"/>
    </row>
    <row r="884" spans="2:4">
      <c r="B884" s="146" t="s">
        <v>605</v>
      </c>
      <c r="C884" s="147" t="s">
        <v>4716</v>
      </c>
      <c r="D884" s="148"/>
    </row>
    <row r="885" spans="2:4">
      <c r="B885" s="143" t="s">
        <v>1116</v>
      </c>
      <c r="C885" s="144" t="s">
        <v>4717</v>
      </c>
      <c r="D885" s="145"/>
    </row>
    <row r="886" spans="2:4">
      <c r="B886" s="143" t="s">
        <v>149</v>
      </c>
      <c r="C886" s="144" t="s">
        <v>4718</v>
      </c>
      <c r="D886" s="145"/>
    </row>
    <row r="887" spans="2:4">
      <c r="B887" s="143" t="s">
        <v>2130</v>
      </c>
      <c r="C887" s="144" t="s">
        <v>4719</v>
      </c>
      <c r="D887" s="145"/>
    </row>
    <row r="888" spans="2:4">
      <c r="B888" s="143" t="s">
        <v>92</v>
      </c>
      <c r="C888" s="144" t="s">
        <v>4720</v>
      </c>
      <c r="D888" s="145"/>
    </row>
    <row r="889" spans="2:4">
      <c r="B889" s="146" t="s">
        <v>344</v>
      </c>
      <c r="C889" s="147" t="s">
        <v>4721</v>
      </c>
      <c r="D889" s="148"/>
    </row>
    <row r="890" spans="2:4">
      <c r="B890" s="143" t="s">
        <v>302</v>
      </c>
      <c r="C890" s="144" t="s">
        <v>4722</v>
      </c>
      <c r="D890" s="145"/>
    </row>
    <row r="891" spans="2:4">
      <c r="B891" s="143" t="s">
        <v>1379</v>
      </c>
      <c r="C891" s="144" t="s">
        <v>4723</v>
      </c>
      <c r="D891" s="145"/>
    </row>
    <row r="892" spans="2:4">
      <c r="B892" s="143" t="s">
        <v>2475</v>
      </c>
      <c r="C892" s="144" t="s">
        <v>4724</v>
      </c>
      <c r="D892" s="145"/>
    </row>
    <row r="893" spans="2:4">
      <c r="B893" s="143" t="s">
        <v>104</v>
      </c>
      <c r="C893" s="144" t="s">
        <v>4725</v>
      </c>
      <c r="D893" s="145"/>
    </row>
    <row r="894" spans="2:4">
      <c r="B894" s="146" t="s">
        <v>1152</v>
      </c>
      <c r="C894" s="147" t="s">
        <v>4726</v>
      </c>
      <c r="D894" s="148"/>
    </row>
    <row r="895" spans="2:4">
      <c r="B895" s="143" t="s">
        <v>843</v>
      </c>
      <c r="C895" s="144" t="s">
        <v>4727</v>
      </c>
      <c r="D895" s="145"/>
    </row>
    <row r="896" spans="2:4">
      <c r="B896" s="143" t="s">
        <v>507</v>
      </c>
      <c r="C896" s="144" t="s">
        <v>4728</v>
      </c>
      <c r="D896" s="145"/>
    </row>
    <row r="897" spans="2:4">
      <c r="B897" s="143" t="s">
        <v>582</v>
      </c>
      <c r="C897" s="144" t="s">
        <v>4729</v>
      </c>
      <c r="D897" s="145"/>
    </row>
    <row r="898" spans="2:4">
      <c r="B898" s="143" t="s">
        <v>489</v>
      </c>
      <c r="C898" s="144" t="s">
        <v>4730</v>
      </c>
      <c r="D898" s="145"/>
    </row>
    <row r="899" spans="2:4">
      <c r="B899" s="146" t="s">
        <v>2235</v>
      </c>
      <c r="C899" s="147" t="s">
        <v>4731</v>
      </c>
      <c r="D899" s="148"/>
    </row>
    <row r="900" spans="2:4">
      <c r="B900" s="143" t="s">
        <v>715</v>
      </c>
      <c r="C900" s="144" t="s">
        <v>4732</v>
      </c>
      <c r="D900" s="145"/>
    </row>
    <row r="901" spans="2:4">
      <c r="B901" s="143" t="s">
        <v>906</v>
      </c>
      <c r="C901" s="144" t="s">
        <v>4733</v>
      </c>
      <c r="D901" s="145"/>
    </row>
    <row r="902" spans="2:4">
      <c r="B902" s="143" t="s">
        <v>3110</v>
      </c>
      <c r="C902" s="144" t="s">
        <v>4734</v>
      </c>
      <c r="D902" s="145"/>
    </row>
    <row r="903" spans="2:4">
      <c r="B903" s="143" t="s">
        <v>2468</v>
      </c>
      <c r="C903" s="144" t="s">
        <v>4735</v>
      </c>
      <c r="D903" s="145"/>
    </row>
    <row r="904" spans="2:4">
      <c r="B904" s="146" t="s">
        <v>106</v>
      </c>
      <c r="C904" s="147" t="s">
        <v>4736</v>
      </c>
      <c r="D904" s="148"/>
    </row>
    <row r="905" spans="2:4">
      <c r="B905" s="143" t="s">
        <v>559</v>
      </c>
      <c r="C905" s="144" t="s">
        <v>4737</v>
      </c>
      <c r="D905" s="145"/>
    </row>
    <row r="906" spans="2:4">
      <c r="B906" s="143" t="s">
        <v>1492</v>
      </c>
      <c r="C906" s="144" t="s">
        <v>4738</v>
      </c>
      <c r="D906" s="145"/>
    </row>
    <row r="907" spans="2:4">
      <c r="B907" s="143" t="s">
        <v>255</v>
      </c>
      <c r="C907" s="144" t="s">
        <v>4739</v>
      </c>
      <c r="D907" s="145"/>
    </row>
    <row r="908" spans="2:4">
      <c r="B908" s="143" t="s">
        <v>1142</v>
      </c>
      <c r="C908" s="144" t="s">
        <v>4740</v>
      </c>
      <c r="D908" s="145"/>
    </row>
    <row r="909" spans="2:4">
      <c r="B909" s="146" t="s">
        <v>270</v>
      </c>
      <c r="C909" s="147" t="s">
        <v>4741</v>
      </c>
      <c r="D909" s="148"/>
    </row>
    <row r="910" spans="2:4">
      <c r="B910" s="143" t="s">
        <v>1177</v>
      </c>
      <c r="C910" s="144" t="s">
        <v>4742</v>
      </c>
      <c r="D910" s="145"/>
    </row>
    <row r="911" spans="2:4">
      <c r="B911" s="143" t="s">
        <v>2302</v>
      </c>
      <c r="C911" s="144" t="s">
        <v>4743</v>
      </c>
      <c r="D911" s="145"/>
    </row>
    <row r="912" spans="2:4">
      <c r="B912" s="143" t="s">
        <v>361</v>
      </c>
      <c r="C912" s="144" t="s">
        <v>4744</v>
      </c>
      <c r="D912" s="145"/>
    </row>
    <row r="913" spans="2:4">
      <c r="B913" s="143" t="s">
        <v>2472</v>
      </c>
      <c r="C913" s="144" t="s">
        <v>4745</v>
      </c>
      <c r="D913" s="145"/>
    </row>
    <row r="914" spans="2:4">
      <c r="B914" s="146" t="s">
        <v>2099</v>
      </c>
      <c r="C914" s="147" t="s">
        <v>2100</v>
      </c>
      <c r="D914" s="148"/>
    </row>
    <row r="915" spans="2:4">
      <c r="B915" s="143" t="s">
        <v>657</v>
      </c>
      <c r="C915" s="144" t="s">
        <v>4746</v>
      </c>
      <c r="D915" s="145"/>
    </row>
    <row r="916" spans="2:4">
      <c r="B916" s="143" t="s">
        <v>905</v>
      </c>
      <c r="C916" s="144" t="s">
        <v>4747</v>
      </c>
      <c r="D916" s="145"/>
    </row>
    <row r="917" spans="2:4">
      <c r="B917" s="143" t="s">
        <v>1178</v>
      </c>
      <c r="C917" s="144" t="s">
        <v>4748</v>
      </c>
      <c r="D917" s="145"/>
    </row>
    <row r="918" spans="2:4">
      <c r="B918" s="143" t="s">
        <v>1161</v>
      </c>
      <c r="C918" s="144" t="s">
        <v>4749</v>
      </c>
      <c r="D918" s="145"/>
    </row>
    <row r="919" spans="2:4">
      <c r="B919" s="146" t="s">
        <v>632</v>
      </c>
      <c r="C919" s="147" t="s">
        <v>4750</v>
      </c>
      <c r="D919" s="148"/>
    </row>
    <row r="920" spans="2:4">
      <c r="B920" s="143" t="s">
        <v>619</v>
      </c>
      <c r="C920" s="144" t="s">
        <v>4751</v>
      </c>
      <c r="D920" s="145"/>
    </row>
    <row r="921" spans="2:4">
      <c r="B921" s="143" t="s">
        <v>2198</v>
      </c>
      <c r="C921" s="144" t="s">
        <v>4752</v>
      </c>
      <c r="D921" s="145"/>
    </row>
    <row r="922" spans="2:4">
      <c r="B922" s="143" t="s">
        <v>547</v>
      </c>
      <c r="C922" s="144" t="s">
        <v>4753</v>
      </c>
      <c r="D922" s="145"/>
    </row>
    <row r="923" spans="2:4">
      <c r="B923" s="143" t="s">
        <v>883</v>
      </c>
      <c r="C923" s="144" t="s">
        <v>4754</v>
      </c>
      <c r="D923" s="145"/>
    </row>
    <row r="924" spans="2:4">
      <c r="B924" s="146" t="s">
        <v>324</v>
      </c>
      <c r="C924" s="147" t="s">
        <v>4755</v>
      </c>
      <c r="D924" s="148"/>
    </row>
    <row r="925" spans="2:4">
      <c r="B925" s="143" t="s">
        <v>1067</v>
      </c>
      <c r="C925" s="144" t="s">
        <v>4756</v>
      </c>
      <c r="D925" s="145"/>
    </row>
    <row r="926" spans="2:4">
      <c r="B926" s="143" t="s">
        <v>1005</v>
      </c>
      <c r="C926" s="144" t="s">
        <v>4757</v>
      </c>
      <c r="D926" s="145"/>
    </row>
    <row r="927" spans="2:4">
      <c r="B927" s="143" t="s">
        <v>2131</v>
      </c>
      <c r="C927" s="144" t="s">
        <v>4758</v>
      </c>
      <c r="D927" s="145"/>
    </row>
    <row r="928" spans="2:4">
      <c r="B928" s="143" t="s">
        <v>538</v>
      </c>
      <c r="C928" s="144" t="s">
        <v>4759</v>
      </c>
      <c r="D928" s="145"/>
    </row>
    <row r="929" spans="2:4">
      <c r="B929" s="146" t="s">
        <v>2082</v>
      </c>
      <c r="C929" s="147" t="s">
        <v>4760</v>
      </c>
      <c r="D929" s="148"/>
    </row>
    <row r="930" spans="2:4">
      <c r="B930" s="143" t="s">
        <v>571</v>
      </c>
      <c r="C930" s="144" t="s">
        <v>4761</v>
      </c>
      <c r="D930" s="145"/>
    </row>
    <row r="931" spans="2:4">
      <c r="B931" s="143" t="s">
        <v>935</v>
      </c>
      <c r="C931" s="144" t="s">
        <v>4762</v>
      </c>
      <c r="D931" s="145"/>
    </row>
    <row r="932" spans="2:4">
      <c r="B932" s="143" t="s">
        <v>845</v>
      </c>
      <c r="C932" s="144" t="s">
        <v>1908</v>
      </c>
      <c r="D932" s="145"/>
    </row>
    <row r="933" spans="2:4">
      <c r="B933" s="143" t="s">
        <v>343</v>
      </c>
      <c r="C933" s="144" t="s">
        <v>4763</v>
      </c>
      <c r="D933" s="145"/>
    </row>
    <row r="934" spans="2:4">
      <c r="B934" s="146" t="s">
        <v>1402</v>
      </c>
      <c r="C934" s="147" t="s">
        <v>4764</v>
      </c>
      <c r="D934" s="148"/>
    </row>
    <row r="935" spans="2:4">
      <c r="B935" s="143" t="s">
        <v>813</v>
      </c>
      <c r="C935" s="144" t="s">
        <v>4765</v>
      </c>
      <c r="D935" s="145"/>
    </row>
    <row r="936" spans="2:4">
      <c r="B936" s="143" t="s">
        <v>1195</v>
      </c>
      <c r="C936" s="144" t="s">
        <v>4766</v>
      </c>
      <c r="D936" s="145"/>
    </row>
    <row r="937" spans="2:4">
      <c r="B937" s="143" t="s">
        <v>450</v>
      </c>
      <c r="C937" s="144" t="s">
        <v>4767</v>
      </c>
      <c r="D937" s="145"/>
    </row>
    <row r="938" spans="2:4">
      <c r="B938" s="143" t="s">
        <v>200</v>
      </c>
      <c r="C938" s="144" t="s">
        <v>4768</v>
      </c>
      <c r="D938" s="145"/>
    </row>
    <row r="939" spans="2:4">
      <c r="B939" s="146" t="s">
        <v>59</v>
      </c>
      <c r="C939" s="147" t="s">
        <v>4769</v>
      </c>
      <c r="D939" s="148"/>
    </row>
    <row r="940" spans="2:4">
      <c r="B940" s="143" t="s">
        <v>39</v>
      </c>
      <c r="C940" s="144" t="s">
        <v>4770</v>
      </c>
      <c r="D940" s="145"/>
    </row>
    <row r="941" spans="2:4">
      <c r="B941" s="143" t="s">
        <v>1408</v>
      </c>
      <c r="C941" s="144" t="s">
        <v>4771</v>
      </c>
      <c r="D941" s="145"/>
    </row>
    <row r="942" spans="2:4">
      <c r="B942" s="143" t="s">
        <v>976</v>
      </c>
      <c r="C942" s="144" t="s">
        <v>4772</v>
      </c>
      <c r="D942" s="145"/>
    </row>
    <row r="943" spans="2:4">
      <c r="B943" s="143" t="s">
        <v>466</v>
      </c>
      <c r="C943" s="144" t="s">
        <v>4773</v>
      </c>
      <c r="D943" s="145"/>
    </row>
    <row r="944" spans="2:4">
      <c r="B944" s="146" t="s">
        <v>2169</v>
      </c>
      <c r="C944" s="147" t="s">
        <v>4774</v>
      </c>
      <c r="D944" s="148"/>
    </row>
    <row r="945" spans="2:4">
      <c r="B945" s="143" t="s">
        <v>48</v>
      </c>
      <c r="C945" s="144" t="s">
        <v>4775</v>
      </c>
      <c r="D945" s="145"/>
    </row>
    <row r="946" spans="2:4">
      <c r="B946" s="143" t="s">
        <v>1437</v>
      </c>
      <c r="C946" s="144" t="s">
        <v>4776</v>
      </c>
      <c r="D946" s="145"/>
    </row>
    <row r="947" spans="2:4">
      <c r="B947" s="143" t="s">
        <v>683</v>
      </c>
      <c r="C947" s="144" t="s">
        <v>4777</v>
      </c>
      <c r="D947" s="145"/>
    </row>
    <row r="948" spans="2:4">
      <c r="B948" s="143" t="s">
        <v>581</v>
      </c>
      <c r="C948" s="144" t="s">
        <v>4778</v>
      </c>
      <c r="D948" s="145"/>
    </row>
    <row r="949" spans="2:4">
      <c r="B949" s="146" t="s">
        <v>1239</v>
      </c>
      <c r="C949" s="147" t="s">
        <v>4779</v>
      </c>
      <c r="D949" s="148"/>
    </row>
    <row r="950" spans="2:4">
      <c r="B950" s="143" t="s">
        <v>1304</v>
      </c>
      <c r="C950" s="144" t="s">
        <v>4780</v>
      </c>
      <c r="D950" s="145"/>
    </row>
    <row r="951" spans="2:4">
      <c r="B951" s="143" t="s">
        <v>952</v>
      </c>
      <c r="C951" s="144" t="s">
        <v>4781</v>
      </c>
      <c r="D951" s="145"/>
    </row>
    <row r="952" spans="2:4">
      <c r="B952" s="143" t="s">
        <v>1324</v>
      </c>
      <c r="C952" s="144" t="s">
        <v>4782</v>
      </c>
      <c r="D952" s="145"/>
    </row>
    <row r="953" spans="2:4">
      <c r="B953" s="143" t="s">
        <v>331</v>
      </c>
      <c r="C953" s="144" t="s">
        <v>4783</v>
      </c>
      <c r="D953" s="145"/>
    </row>
    <row r="954" spans="2:4">
      <c r="B954" s="146" t="s">
        <v>742</v>
      </c>
      <c r="C954" s="147" t="s">
        <v>4784</v>
      </c>
      <c r="D954" s="148"/>
    </row>
    <row r="955" spans="2:4">
      <c r="B955" s="143" t="s">
        <v>1010</v>
      </c>
      <c r="C955" s="144" t="s">
        <v>4785</v>
      </c>
      <c r="D955" s="145"/>
    </row>
    <row r="956" spans="2:4">
      <c r="B956" s="143" t="s">
        <v>2496</v>
      </c>
      <c r="C956" s="144" t="s">
        <v>4786</v>
      </c>
      <c r="D956" s="145"/>
    </row>
    <row r="957" spans="2:4">
      <c r="B957" s="143" t="s">
        <v>147</v>
      </c>
      <c r="C957" s="144" t="s">
        <v>4787</v>
      </c>
      <c r="D957" s="145"/>
    </row>
    <row r="958" spans="2:4">
      <c r="B958" s="143" t="s">
        <v>221</v>
      </c>
      <c r="C958" s="144" t="s">
        <v>4788</v>
      </c>
      <c r="D958" s="145"/>
    </row>
    <row r="959" spans="2:4">
      <c r="B959" s="146" t="s">
        <v>2142</v>
      </c>
      <c r="C959" s="147" t="s">
        <v>4789</v>
      </c>
      <c r="D959" s="148"/>
    </row>
    <row r="960" spans="2:4">
      <c r="B960" s="143" t="s">
        <v>779</v>
      </c>
      <c r="C960" s="144" t="s">
        <v>1920</v>
      </c>
      <c r="D960" s="145"/>
    </row>
    <row r="961" spans="2:4">
      <c r="B961" s="143" t="s">
        <v>739</v>
      </c>
      <c r="C961" s="144" t="s">
        <v>4790</v>
      </c>
      <c r="D961" s="145"/>
    </row>
    <row r="962" spans="2:4">
      <c r="B962" s="143" t="s">
        <v>785</v>
      </c>
      <c r="C962" s="144" t="s">
        <v>4791</v>
      </c>
      <c r="D962" s="145"/>
    </row>
    <row r="963" spans="2:4">
      <c r="B963" s="143" t="s">
        <v>472</v>
      </c>
      <c r="C963" s="144" t="s">
        <v>4792</v>
      </c>
      <c r="D963" s="145"/>
    </row>
    <row r="964" spans="2:4">
      <c r="B964" s="146" t="s">
        <v>1124</v>
      </c>
      <c r="C964" s="147" t="s">
        <v>4793</v>
      </c>
      <c r="D964" s="148"/>
    </row>
    <row r="965" spans="2:4">
      <c r="B965" s="143" t="s">
        <v>2477</v>
      </c>
      <c r="C965" s="144" t="s">
        <v>4794</v>
      </c>
      <c r="D965" s="145"/>
    </row>
    <row r="966" spans="2:4">
      <c r="B966" s="143" t="s">
        <v>593</v>
      </c>
      <c r="C966" s="144" t="s">
        <v>4795</v>
      </c>
      <c r="D966" s="145"/>
    </row>
    <row r="967" spans="2:4">
      <c r="B967" s="143" t="s">
        <v>394</v>
      </c>
      <c r="C967" s="144" t="s">
        <v>4796</v>
      </c>
      <c r="D967" s="145"/>
    </row>
    <row r="968" spans="2:4">
      <c r="B968" s="143" t="s">
        <v>1163</v>
      </c>
      <c r="C968" s="144" t="s">
        <v>4797</v>
      </c>
      <c r="D968" s="145"/>
    </row>
    <row r="969" spans="2:4">
      <c r="B969" s="146" t="s">
        <v>1211</v>
      </c>
      <c r="C969" s="147" t="s">
        <v>4798</v>
      </c>
      <c r="D969" s="148"/>
    </row>
    <row r="970" spans="2:4">
      <c r="B970" s="143" t="s">
        <v>1132</v>
      </c>
      <c r="C970" s="144" t="s">
        <v>4799</v>
      </c>
      <c r="D970" s="145"/>
    </row>
    <row r="971" spans="2:4">
      <c r="B971" s="143" t="s">
        <v>919</v>
      </c>
      <c r="C971" s="144" t="s">
        <v>4800</v>
      </c>
      <c r="D971" s="145"/>
    </row>
    <row r="972" spans="2:4">
      <c r="B972" s="143" t="s">
        <v>872</v>
      </c>
      <c r="C972" s="144" t="s">
        <v>4801</v>
      </c>
      <c r="D972" s="145"/>
    </row>
    <row r="973" spans="2:4">
      <c r="B973" s="143" t="s">
        <v>217</v>
      </c>
      <c r="C973" s="144" t="s">
        <v>4802</v>
      </c>
      <c r="D973" s="145"/>
    </row>
    <row r="974" spans="2:4">
      <c r="B974" s="146" t="s">
        <v>2478</v>
      </c>
      <c r="C974" s="147" t="s">
        <v>4803</v>
      </c>
      <c r="D974" s="148"/>
    </row>
    <row r="975" spans="2:4">
      <c r="B975" s="143" t="s">
        <v>290</v>
      </c>
      <c r="C975" s="144" t="s">
        <v>4804</v>
      </c>
      <c r="D975" s="145"/>
    </row>
    <row r="976" spans="2:4">
      <c r="B976" s="143" t="s">
        <v>100</v>
      </c>
      <c r="C976" s="144" t="s">
        <v>4805</v>
      </c>
      <c r="D976" s="145"/>
    </row>
    <row r="977" spans="2:4">
      <c r="B977" s="143" t="s">
        <v>973</v>
      </c>
      <c r="C977" s="144" t="s">
        <v>1931</v>
      </c>
      <c r="D977" s="145"/>
    </row>
    <row r="978" spans="2:4">
      <c r="B978" s="143" t="s">
        <v>648</v>
      </c>
      <c r="C978" s="144" t="s">
        <v>4806</v>
      </c>
      <c r="D978" s="145"/>
    </row>
    <row r="979" spans="2:4">
      <c r="B979" s="146" t="s">
        <v>1331</v>
      </c>
      <c r="C979" s="147" t="s">
        <v>4807</v>
      </c>
      <c r="D979" s="148"/>
    </row>
    <row r="980" spans="2:4">
      <c r="B980" s="143" t="s">
        <v>1504</v>
      </c>
      <c r="C980" s="144" t="s">
        <v>4808</v>
      </c>
      <c r="D980" s="145"/>
    </row>
    <row r="981" spans="2:4">
      <c r="B981" s="143" t="s">
        <v>970</v>
      </c>
      <c r="C981" s="144" t="s">
        <v>4809</v>
      </c>
      <c r="D981" s="145"/>
    </row>
    <row r="982" spans="2:4">
      <c r="B982" s="143" t="s">
        <v>1235</v>
      </c>
      <c r="C982" s="144" t="s">
        <v>4810</v>
      </c>
      <c r="D982" s="145"/>
    </row>
    <row r="983" spans="2:4">
      <c r="B983" s="143" t="s">
        <v>2038</v>
      </c>
      <c r="C983" s="144" t="s">
        <v>4811</v>
      </c>
      <c r="D983" s="145"/>
    </row>
    <row r="984" spans="2:4">
      <c r="B984" s="146" t="s">
        <v>334</v>
      </c>
      <c r="C984" s="147" t="s">
        <v>4812</v>
      </c>
      <c r="D984" s="148"/>
    </row>
    <row r="985" spans="2:4">
      <c r="B985" s="143" t="s">
        <v>2143</v>
      </c>
      <c r="C985" s="144" t="s">
        <v>4813</v>
      </c>
      <c r="D985" s="145"/>
    </row>
    <row r="986" spans="2:4">
      <c r="B986" s="143" t="s">
        <v>2300</v>
      </c>
      <c r="C986" s="144" t="s">
        <v>4814</v>
      </c>
      <c r="D986" s="145"/>
    </row>
    <row r="987" spans="2:4">
      <c r="B987" s="143" t="s">
        <v>186</v>
      </c>
      <c r="C987" s="144" t="s">
        <v>4815</v>
      </c>
      <c r="D987" s="145"/>
    </row>
    <row r="988" spans="2:4">
      <c r="B988" s="143" t="s">
        <v>1041</v>
      </c>
      <c r="C988" s="144" t="s">
        <v>4816</v>
      </c>
      <c r="D988" s="145"/>
    </row>
    <row r="989" spans="2:4">
      <c r="B989" s="146" t="s">
        <v>3176</v>
      </c>
      <c r="C989" s="147" t="s">
        <v>4817</v>
      </c>
      <c r="D989" s="148"/>
    </row>
    <row r="990" spans="2:4">
      <c r="B990" s="143" t="s">
        <v>1236</v>
      </c>
      <c r="C990" s="144" t="s">
        <v>4818</v>
      </c>
      <c r="D990" s="145"/>
    </row>
    <row r="991" spans="2:4">
      <c r="B991" s="143" t="s">
        <v>2230</v>
      </c>
      <c r="C991" s="144" t="s">
        <v>2231</v>
      </c>
      <c r="D991" s="145"/>
    </row>
    <row r="992" spans="2:4">
      <c r="B992" s="143" t="s">
        <v>1092</v>
      </c>
      <c r="C992" s="144" t="s">
        <v>4819</v>
      </c>
      <c r="D992" s="145"/>
    </row>
    <row r="993" spans="2:4">
      <c r="B993" s="143" t="s">
        <v>1047</v>
      </c>
      <c r="C993" s="144" t="s">
        <v>4820</v>
      </c>
      <c r="D993" s="145"/>
    </row>
    <row r="994" spans="2:4">
      <c r="B994" s="146" t="s">
        <v>1134</v>
      </c>
      <c r="C994" s="147" t="s">
        <v>4821</v>
      </c>
      <c r="D994" s="148"/>
    </row>
    <row r="995" spans="2:4">
      <c r="B995" s="143" t="s">
        <v>173</v>
      </c>
      <c r="C995" s="144" t="s">
        <v>4822</v>
      </c>
      <c r="D995" s="145"/>
    </row>
    <row r="996" spans="2:4">
      <c r="B996" s="143" t="s">
        <v>1433</v>
      </c>
      <c r="C996" s="144" t="s">
        <v>1740</v>
      </c>
      <c r="D996" s="145"/>
    </row>
    <row r="997" spans="2:4">
      <c r="B997" s="143" t="s">
        <v>1257</v>
      </c>
      <c r="C997" s="144" t="s">
        <v>4823</v>
      </c>
      <c r="D997" s="145"/>
    </row>
    <row r="998" spans="2:4">
      <c r="B998" s="143" t="s">
        <v>871</v>
      </c>
      <c r="C998" s="144" t="s">
        <v>4824</v>
      </c>
      <c r="D998" s="145"/>
    </row>
    <row r="999" spans="2:4">
      <c r="B999" s="146" t="s">
        <v>1494</v>
      </c>
      <c r="C999" s="147" t="s">
        <v>4825</v>
      </c>
      <c r="D999" s="148"/>
    </row>
    <row r="1000" spans="2:4">
      <c r="B1000" s="143" t="s">
        <v>1249</v>
      </c>
      <c r="C1000" s="144" t="s">
        <v>4826</v>
      </c>
      <c r="D1000" s="145"/>
    </row>
    <row r="1001" spans="2:4">
      <c r="B1001" s="143" t="s">
        <v>755</v>
      </c>
      <c r="C1001" s="144" t="s">
        <v>4827</v>
      </c>
      <c r="D1001" s="145"/>
    </row>
    <row r="1002" spans="2:4">
      <c r="B1002" s="143" t="s">
        <v>761</v>
      </c>
      <c r="C1002" s="144" t="s">
        <v>4828</v>
      </c>
      <c r="D1002" s="145"/>
    </row>
    <row r="1003" spans="2:4">
      <c r="B1003" s="143" t="s">
        <v>971</v>
      </c>
      <c r="C1003" s="144" t="s">
        <v>4829</v>
      </c>
      <c r="D1003" s="145"/>
    </row>
    <row r="1004" spans="2:4">
      <c r="B1004" s="146" t="s">
        <v>1143</v>
      </c>
      <c r="C1004" s="147" t="s">
        <v>4830</v>
      </c>
      <c r="D1004" s="148"/>
    </row>
    <row r="1005" spans="2:4">
      <c r="B1005" s="143" t="s">
        <v>1489</v>
      </c>
      <c r="C1005" s="144" t="s">
        <v>4831</v>
      </c>
      <c r="D1005" s="145"/>
    </row>
    <row r="1006" spans="2:4">
      <c r="B1006" s="143" t="s">
        <v>2298</v>
      </c>
      <c r="C1006" s="144" t="s">
        <v>4832</v>
      </c>
      <c r="D1006" s="145"/>
    </row>
    <row r="1007" spans="2:4">
      <c r="B1007" s="143" t="s">
        <v>642</v>
      </c>
      <c r="C1007" s="144" t="s">
        <v>4833</v>
      </c>
      <c r="D1007" s="145"/>
    </row>
    <row r="1008" spans="2:4">
      <c r="B1008" s="143" t="s">
        <v>1255</v>
      </c>
      <c r="C1008" s="144" t="s">
        <v>4834</v>
      </c>
      <c r="D1008" s="145"/>
    </row>
    <row r="1009" spans="2:4">
      <c r="B1009" s="146" t="s">
        <v>1393</v>
      </c>
      <c r="C1009" s="147" t="s">
        <v>4835</v>
      </c>
      <c r="D1009" s="148"/>
    </row>
    <row r="1010" spans="2:4">
      <c r="B1010" s="143" t="s">
        <v>229</v>
      </c>
      <c r="C1010" s="144" t="s">
        <v>4836</v>
      </c>
      <c r="D1010" s="145"/>
    </row>
    <row r="1011" spans="2:4">
      <c r="B1011" s="143" t="s">
        <v>1274</v>
      </c>
      <c r="C1011" s="144" t="s">
        <v>4837</v>
      </c>
      <c r="D1011" s="145"/>
    </row>
    <row r="1012" spans="2:4">
      <c r="B1012" s="143" t="s">
        <v>860</v>
      </c>
      <c r="C1012" s="144" t="s">
        <v>4838</v>
      </c>
      <c r="D1012" s="145"/>
    </row>
    <row r="1013" spans="2:4">
      <c r="B1013" s="143" t="s">
        <v>967</v>
      </c>
      <c r="C1013" s="144" t="s">
        <v>4839</v>
      </c>
      <c r="D1013" s="145"/>
    </row>
    <row r="1014" spans="2:4">
      <c r="B1014" s="146" t="s">
        <v>2246</v>
      </c>
      <c r="C1014" s="147" t="s">
        <v>2381</v>
      </c>
      <c r="D1014" s="148"/>
    </row>
    <row r="1015" spans="2:4">
      <c r="B1015" s="143" t="s">
        <v>17</v>
      </c>
      <c r="C1015" s="144" t="s">
        <v>4840</v>
      </c>
      <c r="D1015" s="145"/>
    </row>
    <row r="1016" spans="2:4">
      <c r="B1016" s="143" t="s">
        <v>563</v>
      </c>
      <c r="C1016" s="144" t="s">
        <v>4841</v>
      </c>
      <c r="D1016" s="145"/>
    </row>
    <row r="1017" spans="2:4">
      <c r="B1017" s="143" t="s">
        <v>139</v>
      </c>
      <c r="C1017" s="144" t="s">
        <v>4842</v>
      </c>
      <c r="D1017" s="145"/>
    </row>
    <row r="1018" spans="2:4">
      <c r="B1018" s="143" t="s">
        <v>65</v>
      </c>
      <c r="C1018" s="144" t="s">
        <v>4843</v>
      </c>
      <c r="D1018" s="145"/>
    </row>
    <row r="1019" spans="2:4">
      <c r="B1019" s="146" t="s">
        <v>2480</v>
      </c>
      <c r="C1019" s="147" t="s">
        <v>4844</v>
      </c>
      <c r="D1019" s="148"/>
    </row>
    <row r="1020" spans="2:4">
      <c r="B1020" s="143" t="s">
        <v>616</v>
      </c>
      <c r="C1020" s="144" t="s">
        <v>4845</v>
      </c>
      <c r="D1020" s="145"/>
    </row>
    <row r="1021" spans="2:4">
      <c r="B1021" s="143" t="s">
        <v>470</v>
      </c>
      <c r="C1021" s="144" t="s">
        <v>4846</v>
      </c>
      <c r="D1021" s="145"/>
    </row>
    <row r="1022" spans="2:4">
      <c r="B1022" s="143" t="s">
        <v>1077</v>
      </c>
      <c r="C1022" s="144" t="s">
        <v>4847</v>
      </c>
      <c r="D1022" s="145"/>
    </row>
    <row r="1023" spans="2:4">
      <c r="B1023" s="143" t="s">
        <v>1428</v>
      </c>
      <c r="C1023" s="144" t="s">
        <v>4848</v>
      </c>
      <c r="D1023" s="145"/>
    </row>
    <row r="1024" spans="2:4">
      <c r="B1024" s="146" t="s">
        <v>946</v>
      </c>
      <c r="C1024" s="147" t="s">
        <v>4849</v>
      </c>
      <c r="D1024" s="148"/>
    </row>
    <row r="1025" spans="2:4">
      <c r="B1025" s="143" t="s">
        <v>844</v>
      </c>
      <c r="C1025" s="144" t="s">
        <v>4850</v>
      </c>
      <c r="D1025" s="145"/>
    </row>
    <row r="1026" spans="2:4">
      <c r="B1026" s="143" t="s">
        <v>1409</v>
      </c>
      <c r="C1026" s="144" t="s">
        <v>4851</v>
      </c>
      <c r="D1026" s="145"/>
    </row>
    <row r="1027" spans="2:4">
      <c r="B1027" s="143" t="s">
        <v>2176</v>
      </c>
      <c r="C1027" s="144" t="s">
        <v>4852</v>
      </c>
      <c r="D1027" s="145"/>
    </row>
    <row r="1028" spans="2:4">
      <c r="B1028" s="143" t="s">
        <v>1117</v>
      </c>
      <c r="C1028" s="144" t="s">
        <v>4853</v>
      </c>
      <c r="D1028" s="145"/>
    </row>
    <row r="1029" spans="2:4">
      <c r="B1029" s="146" t="s">
        <v>287</v>
      </c>
      <c r="C1029" s="147" t="s">
        <v>4854</v>
      </c>
      <c r="D1029" s="148"/>
    </row>
    <row r="1030" spans="2:4">
      <c r="B1030" s="143" t="s">
        <v>2199</v>
      </c>
      <c r="C1030" s="144" t="s">
        <v>4855</v>
      </c>
      <c r="D1030" s="145"/>
    </row>
    <row r="1031" spans="2:4">
      <c r="B1031" s="143" t="s">
        <v>363</v>
      </c>
      <c r="C1031" s="144" t="s">
        <v>4856</v>
      </c>
      <c r="D1031" s="145"/>
    </row>
    <row r="1032" spans="2:4">
      <c r="B1032" s="143" t="s">
        <v>2136</v>
      </c>
      <c r="C1032" s="144" t="s">
        <v>4857</v>
      </c>
      <c r="D1032" s="145"/>
    </row>
    <row r="1033" spans="2:4">
      <c r="B1033" s="143" t="s">
        <v>607</v>
      </c>
      <c r="C1033" s="144" t="s">
        <v>4858</v>
      </c>
      <c r="D1033" s="145"/>
    </row>
    <row r="1034" spans="2:4">
      <c r="B1034" s="146" t="s">
        <v>745</v>
      </c>
      <c r="C1034" s="147" t="s">
        <v>4859</v>
      </c>
      <c r="D1034" s="148"/>
    </row>
    <row r="1035" spans="2:4">
      <c r="B1035" s="143" t="s">
        <v>1021</v>
      </c>
      <c r="C1035" s="144" t="s">
        <v>4860</v>
      </c>
      <c r="D1035" s="145"/>
    </row>
    <row r="1036" spans="2:4">
      <c r="B1036" s="143" t="s">
        <v>1506</v>
      </c>
      <c r="C1036" s="144" t="s">
        <v>1922</v>
      </c>
      <c r="D1036" s="145"/>
    </row>
    <row r="1037" spans="2:4">
      <c r="B1037" s="143" t="s">
        <v>1196</v>
      </c>
      <c r="C1037" s="144" t="s">
        <v>4861</v>
      </c>
      <c r="D1037" s="145"/>
    </row>
    <row r="1038" spans="2:4">
      <c r="B1038" s="143" t="s">
        <v>2306</v>
      </c>
      <c r="C1038" s="144" t="s">
        <v>4862</v>
      </c>
      <c r="D1038" s="145"/>
    </row>
    <row r="1039" spans="2:4">
      <c r="B1039" s="146" t="s">
        <v>2024</v>
      </c>
      <c r="C1039" s="147" t="s">
        <v>4863</v>
      </c>
      <c r="D1039" s="148"/>
    </row>
    <row r="1040" spans="2:4">
      <c r="B1040" s="143" t="s">
        <v>1463</v>
      </c>
      <c r="C1040" s="144" t="s">
        <v>4864</v>
      </c>
      <c r="D1040" s="145"/>
    </row>
    <row r="1041" spans="2:4">
      <c r="B1041" s="143" t="s">
        <v>1501</v>
      </c>
      <c r="C1041" s="144" t="s">
        <v>4865</v>
      </c>
      <c r="D1041" s="145"/>
    </row>
    <row r="1042" spans="2:4">
      <c r="B1042" s="143" t="s">
        <v>352</v>
      </c>
      <c r="C1042" s="144" t="s">
        <v>4866</v>
      </c>
      <c r="D1042" s="145"/>
    </row>
    <row r="1043" spans="2:4">
      <c r="B1043" s="143" t="s">
        <v>803</v>
      </c>
      <c r="C1043" s="144" t="s">
        <v>4867</v>
      </c>
      <c r="D1043" s="145"/>
    </row>
    <row r="1044" spans="2:4">
      <c r="B1044" s="146" t="s">
        <v>2526</v>
      </c>
      <c r="C1044" s="147" t="s">
        <v>4868</v>
      </c>
      <c r="D1044" s="148"/>
    </row>
    <row r="1045" spans="2:4">
      <c r="B1045" s="143" t="s">
        <v>372</v>
      </c>
      <c r="C1045" s="144" t="s">
        <v>4869</v>
      </c>
      <c r="D1045" s="145"/>
    </row>
    <row r="1046" spans="2:4">
      <c r="B1046" s="143" t="s">
        <v>900</v>
      </c>
      <c r="C1046" s="144" t="s">
        <v>4870</v>
      </c>
      <c r="D1046" s="145"/>
    </row>
    <row r="1047" spans="2:4">
      <c r="B1047" s="143" t="s">
        <v>1358</v>
      </c>
      <c r="C1047" s="144" t="s">
        <v>4871</v>
      </c>
      <c r="D1047" s="145"/>
    </row>
    <row r="1048" spans="2:4">
      <c r="B1048" s="143" t="s">
        <v>1247</v>
      </c>
      <c r="C1048" s="144" t="s">
        <v>4872</v>
      </c>
      <c r="D1048" s="145"/>
    </row>
    <row r="1049" spans="2:4">
      <c r="B1049" s="146" t="s">
        <v>431</v>
      </c>
      <c r="C1049" s="147" t="s">
        <v>1545</v>
      </c>
      <c r="D1049" s="148"/>
    </row>
    <row r="1050" spans="2:4">
      <c r="B1050" s="143" t="s">
        <v>1219</v>
      </c>
      <c r="C1050" s="144" t="s">
        <v>4873</v>
      </c>
      <c r="D1050" s="145"/>
    </row>
    <row r="1051" spans="2:4">
      <c r="B1051" s="143" t="s">
        <v>932</v>
      </c>
      <c r="C1051" s="144" t="s">
        <v>4874</v>
      </c>
      <c r="D1051" s="145"/>
    </row>
    <row r="1052" spans="2:4">
      <c r="B1052" s="143" t="s">
        <v>926</v>
      </c>
      <c r="C1052" s="144" t="s">
        <v>4875</v>
      </c>
      <c r="D1052" s="145"/>
    </row>
    <row r="1053" spans="2:4">
      <c r="B1053" s="143" t="s">
        <v>712</v>
      </c>
      <c r="C1053" s="144" t="s">
        <v>4876</v>
      </c>
      <c r="D1053" s="145"/>
    </row>
    <row r="1054" spans="2:4">
      <c r="B1054" s="146" t="s">
        <v>3222</v>
      </c>
      <c r="C1054" s="147" t="s">
        <v>4877</v>
      </c>
      <c r="D1054" s="148"/>
    </row>
    <row r="1055" spans="2:4">
      <c r="B1055" s="143" t="s">
        <v>501</v>
      </c>
      <c r="C1055" s="144" t="s">
        <v>4878</v>
      </c>
      <c r="D1055" s="145"/>
    </row>
    <row r="1056" spans="2:4">
      <c r="B1056" s="143" t="s">
        <v>433</v>
      </c>
      <c r="C1056" s="144" t="s">
        <v>4879</v>
      </c>
      <c r="D1056" s="145"/>
    </row>
    <row r="1057" spans="2:4">
      <c r="B1057" s="143" t="s">
        <v>1108</v>
      </c>
      <c r="C1057" s="144" t="s">
        <v>4880</v>
      </c>
      <c r="D1057" s="145"/>
    </row>
    <row r="1058" spans="2:4">
      <c r="B1058" s="143" t="s">
        <v>31</v>
      </c>
      <c r="C1058" s="144" t="s">
        <v>4881</v>
      </c>
      <c r="D1058" s="145"/>
    </row>
    <row r="1059" spans="2:4">
      <c r="B1059" s="146" t="s">
        <v>2046</v>
      </c>
      <c r="C1059" s="147" t="s">
        <v>2047</v>
      </c>
      <c r="D1059" s="148"/>
    </row>
    <row r="1060" spans="2:4">
      <c r="B1060" s="143" t="s">
        <v>1264</v>
      </c>
      <c r="C1060" s="144" t="s">
        <v>4882</v>
      </c>
      <c r="D1060" s="145"/>
    </row>
    <row r="1061" spans="2:4">
      <c r="B1061" s="143" t="s">
        <v>3227</v>
      </c>
      <c r="C1061" s="144" t="s">
        <v>4883</v>
      </c>
      <c r="D1061" s="145"/>
    </row>
    <row r="1062" spans="2:4">
      <c r="B1062" s="143" t="s">
        <v>513</v>
      </c>
      <c r="C1062" s="144" t="s">
        <v>4884</v>
      </c>
      <c r="D1062" s="145"/>
    </row>
    <row r="1063" spans="2:4">
      <c r="B1063" s="143" t="s">
        <v>1038</v>
      </c>
      <c r="C1063" s="144" t="s">
        <v>4885</v>
      </c>
      <c r="D1063" s="145"/>
    </row>
    <row r="1064" spans="2:4">
      <c r="B1064" s="146" t="s">
        <v>44</v>
      </c>
      <c r="C1064" s="147" t="s">
        <v>4886</v>
      </c>
      <c r="D1064" s="148"/>
    </row>
    <row r="1065" spans="2:4">
      <c r="B1065" s="143" t="s">
        <v>937</v>
      </c>
      <c r="C1065" s="144" t="s">
        <v>1967</v>
      </c>
      <c r="D1065" s="145"/>
    </row>
    <row r="1066" spans="2:4">
      <c r="B1066" s="143" t="s">
        <v>2279</v>
      </c>
      <c r="C1066" s="144" t="s">
        <v>4887</v>
      </c>
      <c r="D1066" s="145"/>
    </row>
    <row r="1067" spans="2:4">
      <c r="B1067" s="143" t="s">
        <v>1205</v>
      </c>
      <c r="C1067" s="144" t="s">
        <v>4888</v>
      </c>
      <c r="D1067" s="145"/>
    </row>
    <row r="1068" spans="2:4">
      <c r="B1068" s="143" t="s">
        <v>1305</v>
      </c>
      <c r="C1068" s="144" t="s">
        <v>4889</v>
      </c>
      <c r="D1068" s="145"/>
    </row>
    <row r="1069" spans="2:4">
      <c r="B1069" s="146" t="s">
        <v>123</v>
      </c>
      <c r="C1069" s="147" t="s">
        <v>4890</v>
      </c>
      <c r="D1069" s="148"/>
    </row>
    <row r="1070" spans="2:4">
      <c r="B1070" s="143" t="s">
        <v>847</v>
      </c>
      <c r="C1070" s="144" t="s">
        <v>4891</v>
      </c>
      <c r="D1070" s="145"/>
    </row>
    <row r="1071" spans="2:4">
      <c r="B1071" s="143" t="s">
        <v>1243</v>
      </c>
      <c r="C1071" s="144" t="s">
        <v>4892</v>
      </c>
      <c r="D1071" s="145"/>
    </row>
    <row r="1072" spans="2:4">
      <c r="B1072" s="143" t="s">
        <v>1058</v>
      </c>
      <c r="C1072" s="144" t="s">
        <v>4893</v>
      </c>
      <c r="D1072" s="145"/>
    </row>
    <row r="1073" spans="2:4">
      <c r="B1073" s="143" t="s">
        <v>1373</v>
      </c>
      <c r="C1073" s="144" t="s">
        <v>4894</v>
      </c>
      <c r="D1073" s="145"/>
    </row>
    <row r="1074" spans="2:4">
      <c r="B1074" s="146" t="s">
        <v>938</v>
      </c>
      <c r="C1074" s="147" t="s">
        <v>4895</v>
      </c>
      <c r="D1074" s="148"/>
    </row>
    <row r="1075" spans="2:4">
      <c r="B1075" s="143" t="s">
        <v>1066</v>
      </c>
      <c r="C1075" s="144" t="s">
        <v>2019</v>
      </c>
      <c r="D1075" s="145"/>
    </row>
    <row r="1076" spans="2:4">
      <c r="B1076" s="143" t="s">
        <v>310</v>
      </c>
      <c r="C1076" s="144" t="s">
        <v>4896</v>
      </c>
      <c r="D1076" s="145"/>
    </row>
    <row r="1077" spans="2:4">
      <c r="B1077" s="143" t="s">
        <v>422</v>
      </c>
      <c r="C1077" s="144" t="s">
        <v>4897</v>
      </c>
      <c r="D1077" s="145"/>
    </row>
    <row r="1078" spans="2:4">
      <c r="B1078" s="143" t="s">
        <v>1282</v>
      </c>
      <c r="C1078" s="144" t="s">
        <v>4898</v>
      </c>
      <c r="D1078" s="145"/>
    </row>
    <row r="1079" spans="2:4">
      <c r="B1079" s="146" t="s">
        <v>1147</v>
      </c>
      <c r="C1079" s="147" t="s">
        <v>4899</v>
      </c>
      <c r="D1079" s="148"/>
    </row>
    <row r="1080" spans="2:4">
      <c r="B1080" s="143" t="s">
        <v>1016</v>
      </c>
      <c r="C1080" s="144" t="s">
        <v>4900</v>
      </c>
      <c r="D1080" s="145"/>
    </row>
    <row r="1081" spans="2:4">
      <c r="B1081" s="143" t="s">
        <v>1233</v>
      </c>
      <c r="C1081" s="144" t="s">
        <v>4901</v>
      </c>
      <c r="D1081" s="145"/>
    </row>
    <row r="1082" spans="2:4">
      <c r="B1082" s="143" t="s">
        <v>2301</v>
      </c>
      <c r="C1082" s="144" t="s">
        <v>4902</v>
      </c>
      <c r="D1082" s="145"/>
    </row>
    <row r="1083" spans="2:4">
      <c r="B1083" s="143" t="s">
        <v>1052</v>
      </c>
      <c r="C1083" s="144" t="s">
        <v>4903</v>
      </c>
      <c r="D1083" s="145"/>
    </row>
    <row r="1084" spans="2:4">
      <c r="B1084" s="146" t="s">
        <v>206</v>
      </c>
      <c r="C1084" s="147" t="s">
        <v>4904</v>
      </c>
      <c r="D1084" s="148"/>
    </row>
    <row r="1085" spans="2:4">
      <c r="B1085" s="143" t="s">
        <v>504</v>
      </c>
      <c r="C1085" s="144" t="s">
        <v>4905</v>
      </c>
      <c r="D1085" s="145"/>
    </row>
    <row r="1086" spans="2:4">
      <c r="B1086" s="143" t="s">
        <v>1271</v>
      </c>
      <c r="C1086" s="144" t="s">
        <v>4906</v>
      </c>
      <c r="D1086" s="145"/>
    </row>
    <row r="1087" spans="2:4">
      <c r="B1087" s="143" t="s">
        <v>1422</v>
      </c>
      <c r="C1087" s="144" t="s">
        <v>4907</v>
      </c>
      <c r="D1087" s="145"/>
    </row>
    <row r="1088" spans="2:4">
      <c r="B1088" s="143" t="s">
        <v>190</v>
      </c>
      <c r="C1088" s="144" t="s">
        <v>4908</v>
      </c>
      <c r="D1088" s="145"/>
    </row>
    <row r="1089" spans="2:4">
      <c r="B1089" s="146" t="s">
        <v>451</v>
      </c>
      <c r="C1089" s="147" t="s">
        <v>4909</v>
      </c>
      <c r="D1089" s="148"/>
    </row>
    <row r="1090" spans="2:4">
      <c r="B1090" s="143" t="s">
        <v>600</v>
      </c>
      <c r="C1090" s="144" t="s">
        <v>4910</v>
      </c>
      <c r="D1090" s="145"/>
    </row>
    <row r="1091" spans="2:4">
      <c r="B1091" s="143" t="s">
        <v>245</v>
      </c>
      <c r="C1091" s="144" t="s">
        <v>4911</v>
      </c>
      <c r="D1091" s="145"/>
    </row>
    <row r="1092" spans="2:4">
      <c r="B1092" s="143" t="s">
        <v>875</v>
      </c>
      <c r="C1092" s="144" t="s">
        <v>4912</v>
      </c>
      <c r="D1092" s="145"/>
    </row>
    <row r="1093" spans="2:4">
      <c r="B1093" s="143" t="s">
        <v>3251</v>
      </c>
      <c r="C1093" s="144" t="s">
        <v>4913</v>
      </c>
      <c r="D1093" s="145"/>
    </row>
    <row r="1094" spans="2:4">
      <c r="B1094" s="146" t="s">
        <v>696</v>
      </c>
      <c r="C1094" s="147" t="s">
        <v>4914</v>
      </c>
      <c r="D1094" s="148"/>
    </row>
    <row r="1095" spans="2:4">
      <c r="B1095" s="143" t="s">
        <v>1368</v>
      </c>
      <c r="C1095" s="144" t="s">
        <v>4915</v>
      </c>
      <c r="D1095" s="145"/>
    </row>
    <row r="1096" spans="2:4">
      <c r="B1096" s="143" t="s">
        <v>949</v>
      </c>
      <c r="C1096" s="144" t="s">
        <v>4916</v>
      </c>
      <c r="D1096" s="145"/>
    </row>
    <row r="1097" spans="2:4">
      <c r="B1097" s="143" t="s">
        <v>1057</v>
      </c>
      <c r="C1097" s="144" t="s">
        <v>4917</v>
      </c>
      <c r="D1097" s="145"/>
    </row>
    <row r="1098" spans="2:4">
      <c r="B1098" s="143" t="s">
        <v>758</v>
      </c>
      <c r="C1098" s="144" t="s">
        <v>4918</v>
      </c>
      <c r="D1098" s="145"/>
    </row>
    <row r="1099" spans="2:4">
      <c r="B1099" s="146" t="s">
        <v>378</v>
      </c>
      <c r="C1099" s="147" t="s">
        <v>4919</v>
      </c>
      <c r="D1099" s="148"/>
    </row>
    <row r="1100" spans="2:4">
      <c r="B1100" s="143" t="s">
        <v>303</v>
      </c>
      <c r="C1100" s="144" t="s">
        <v>4920</v>
      </c>
      <c r="D1100" s="145"/>
    </row>
    <row r="1101" spans="2:4">
      <c r="B1101" s="143" t="s">
        <v>1076</v>
      </c>
      <c r="C1101" s="144" t="s">
        <v>4921</v>
      </c>
      <c r="D1101" s="145"/>
    </row>
    <row r="1102" spans="2:4">
      <c r="B1102" s="143" t="s">
        <v>2299</v>
      </c>
      <c r="C1102" s="144" t="s">
        <v>4922</v>
      </c>
      <c r="D1102" s="145"/>
    </row>
    <row r="1103" spans="2:4">
      <c r="B1103" s="143" t="s">
        <v>1245</v>
      </c>
      <c r="C1103" s="144" t="s">
        <v>4923</v>
      </c>
      <c r="D1103" s="145"/>
    </row>
    <row r="1104" spans="2:4">
      <c r="B1104" s="146" t="s">
        <v>306</v>
      </c>
      <c r="C1104" s="147" t="s">
        <v>4924</v>
      </c>
      <c r="D1104" s="148"/>
    </row>
    <row r="1105" spans="2:4">
      <c r="B1105" s="143" t="s">
        <v>1387</v>
      </c>
      <c r="C1105" s="144" t="s">
        <v>4925</v>
      </c>
      <c r="D1105" s="145"/>
    </row>
    <row r="1106" spans="2:4">
      <c r="B1106" s="143" t="s">
        <v>353</v>
      </c>
      <c r="C1106" s="144" t="s">
        <v>1911</v>
      </c>
      <c r="D1106" s="145"/>
    </row>
    <row r="1107" spans="2:4">
      <c r="B1107" s="143" t="s">
        <v>29</v>
      </c>
      <c r="C1107" s="144" t="s">
        <v>4926</v>
      </c>
      <c r="D1107" s="145"/>
    </row>
    <row r="1108" spans="2:4">
      <c r="B1108" s="143" t="s">
        <v>980</v>
      </c>
      <c r="C1108" s="144" t="s">
        <v>4927</v>
      </c>
      <c r="D1108" s="145"/>
    </row>
    <row r="1109" spans="2:4">
      <c r="B1109" s="146" t="s">
        <v>828</v>
      </c>
      <c r="C1109" s="147" t="s">
        <v>4928</v>
      </c>
      <c r="D1109" s="148"/>
    </row>
    <row r="1110" spans="2:4">
      <c r="B1110" s="143" t="s">
        <v>86</v>
      </c>
      <c r="C1110" s="144" t="s">
        <v>4929</v>
      </c>
      <c r="D1110" s="145"/>
    </row>
    <row r="1111" spans="2:4">
      <c r="B1111" s="143" t="s">
        <v>1111</v>
      </c>
      <c r="C1111" s="144" t="s">
        <v>4930</v>
      </c>
      <c r="D1111" s="145"/>
    </row>
    <row r="1112" spans="2:4">
      <c r="B1112" s="143" t="s">
        <v>435</v>
      </c>
      <c r="C1112" s="144" t="s">
        <v>4931</v>
      </c>
      <c r="D1112" s="145"/>
    </row>
    <row r="1113" spans="2:4">
      <c r="B1113" s="143" t="s">
        <v>197</v>
      </c>
      <c r="C1113" s="144" t="s">
        <v>4932</v>
      </c>
      <c r="D1113" s="145"/>
    </row>
    <row r="1114" spans="2:4">
      <c r="B1114" s="146" t="s">
        <v>1318</v>
      </c>
      <c r="C1114" s="147" t="s">
        <v>4933</v>
      </c>
      <c r="D1114" s="148"/>
    </row>
    <row r="1115" spans="2:4">
      <c r="B1115" s="143" t="s">
        <v>2120</v>
      </c>
      <c r="C1115" s="144" t="s">
        <v>4934</v>
      </c>
      <c r="D1115" s="145"/>
    </row>
    <row r="1116" spans="2:4">
      <c r="B1116" s="143" t="s">
        <v>995</v>
      </c>
      <c r="C1116" s="144" t="s">
        <v>4935</v>
      </c>
      <c r="D1116" s="145"/>
    </row>
    <row r="1117" spans="2:4">
      <c r="B1117" s="143" t="s">
        <v>1187</v>
      </c>
      <c r="C1117" s="144" t="s">
        <v>4936</v>
      </c>
      <c r="D1117" s="145"/>
    </row>
    <row r="1118" spans="2:4">
      <c r="B1118" s="143" t="s">
        <v>3268</v>
      </c>
      <c r="C1118" s="144" t="s">
        <v>4937</v>
      </c>
      <c r="D1118" s="145"/>
    </row>
    <row r="1119" spans="2:4">
      <c r="B1119" s="146" t="s">
        <v>1096</v>
      </c>
      <c r="C1119" s="147" t="s">
        <v>4938</v>
      </c>
      <c r="D1119" s="148"/>
    </row>
    <row r="1120" spans="2:4">
      <c r="B1120" s="143" t="s">
        <v>2069</v>
      </c>
      <c r="C1120" s="144" t="s">
        <v>4939</v>
      </c>
      <c r="D1120" s="145"/>
    </row>
    <row r="1121" spans="2:4">
      <c r="B1121" s="143" t="s">
        <v>1367</v>
      </c>
      <c r="C1121" s="144" t="s">
        <v>4940</v>
      </c>
      <c r="D1121" s="145"/>
    </row>
    <row r="1122" spans="2:4">
      <c r="B1122" s="143" t="s">
        <v>57</v>
      </c>
      <c r="C1122" s="144" t="s">
        <v>4941</v>
      </c>
      <c r="D1122" s="145"/>
    </row>
    <row r="1123" spans="2:4">
      <c r="B1123" s="143" t="s">
        <v>3274</v>
      </c>
      <c r="C1123" s="144" t="s">
        <v>4942</v>
      </c>
      <c r="D1123" s="145"/>
    </row>
    <row r="1124" spans="2:4">
      <c r="B1124" s="146" t="s">
        <v>318</v>
      </c>
      <c r="C1124" s="147" t="s">
        <v>4943</v>
      </c>
      <c r="D1124" s="148"/>
    </row>
    <row r="1125" spans="2:4">
      <c r="B1125" s="143" t="s">
        <v>810</v>
      </c>
      <c r="C1125" s="144" t="s">
        <v>4944</v>
      </c>
      <c r="D1125" s="145"/>
    </row>
    <row r="1126" spans="2:4">
      <c r="B1126" s="143" t="s">
        <v>1488</v>
      </c>
      <c r="C1126" s="144" t="s">
        <v>4945</v>
      </c>
      <c r="D1126" s="145"/>
    </row>
    <row r="1127" spans="2:4">
      <c r="B1127" s="143" t="s">
        <v>535</v>
      </c>
      <c r="C1127" s="144" t="s">
        <v>4946</v>
      </c>
      <c r="D1127" s="145"/>
    </row>
    <row r="1128" spans="2:4">
      <c r="B1128" s="143" t="s">
        <v>1131</v>
      </c>
      <c r="C1128" s="144" t="s">
        <v>4947</v>
      </c>
      <c r="D1128" s="145"/>
    </row>
    <row r="1129" spans="2:4">
      <c r="B1129" s="146" t="s">
        <v>2188</v>
      </c>
      <c r="C1129" s="147" t="s">
        <v>4948</v>
      </c>
      <c r="D1129" s="148"/>
    </row>
    <row r="1130" spans="2:4">
      <c r="B1130" s="143" t="s">
        <v>599</v>
      </c>
      <c r="C1130" s="144" t="s">
        <v>4949</v>
      </c>
      <c r="D1130" s="145"/>
    </row>
    <row r="1131" spans="2:4">
      <c r="B1131" s="143" t="s">
        <v>2485</v>
      </c>
      <c r="C1131" s="144" t="s">
        <v>4950</v>
      </c>
      <c r="D1131" s="145"/>
    </row>
    <row r="1132" spans="2:4">
      <c r="B1132" s="143" t="s">
        <v>588</v>
      </c>
      <c r="C1132" s="144" t="s">
        <v>4951</v>
      </c>
      <c r="D1132" s="145"/>
    </row>
    <row r="1133" spans="2:4">
      <c r="B1133" s="143" t="s">
        <v>1051</v>
      </c>
      <c r="C1133" s="144" t="s">
        <v>4952</v>
      </c>
      <c r="D1133" s="145"/>
    </row>
    <row r="1134" spans="2:4">
      <c r="B1134" s="146" t="s">
        <v>675</v>
      </c>
      <c r="C1134" s="147" t="s">
        <v>4953</v>
      </c>
      <c r="D1134" s="148"/>
    </row>
    <row r="1135" spans="2:4">
      <c r="B1135" s="143" t="s">
        <v>794</v>
      </c>
      <c r="C1135" s="144" t="s">
        <v>4954</v>
      </c>
      <c r="D1135" s="145"/>
    </row>
    <row r="1136" spans="2:4">
      <c r="B1136" s="143" t="s">
        <v>649</v>
      </c>
      <c r="C1136" s="144" t="s">
        <v>4955</v>
      </c>
      <c r="D1136" s="145"/>
    </row>
    <row r="1137" spans="2:4">
      <c r="B1137" s="143" t="s">
        <v>452</v>
      </c>
      <c r="C1137" s="144" t="s">
        <v>4956</v>
      </c>
      <c r="D1137" s="145"/>
    </row>
    <row r="1138" spans="2:4">
      <c r="B1138" s="143" t="s">
        <v>91</v>
      </c>
      <c r="C1138" s="144" t="s">
        <v>4957</v>
      </c>
      <c r="D1138" s="145"/>
    </row>
    <row r="1139" spans="2:4">
      <c r="B1139" s="146" t="s">
        <v>654</v>
      </c>
      <c r="C1139" s="147" t="s">
        <v>4958</v>
      </c>
      <c r="D1139" s="148"/>
    </row>
    <row r="1140" spans="2:4">
      <c r="B1140" s="143" t="s">
        <v>874</v>
      </c>
      <c r="C1140" s="144" t="s">
        <v>4959</v>
      </c>
      <c r="D1140" s="145"/>
    </row>
    <row r="1141" spans="2:4">
      <c r="B1141" s="143" t="s">
        <v>548</v>
      </c>
      <c r="C1141" s="144" t="s">
        <v>4960</v>
      </c>
      <c r="D1141" s="145"/>
    </row>
    <row r="1142" spans="2:4">
      <c r="B1142" s="143" t="s">
        <v>706</v>
      </c>
      <c r="C1142" s="144" t="s">
        <v>4961</v>
      </c>
      <c r="D1142" s="145"/>
    </row>
    <row r="1143" spans="2:4">
      <c r="B1143" s="143" t="s">
        <v>2307</v>
      </c>
      <c r="C1143" s="144" t="s">
        <v>4962</v>
      </c>
      <c r="D1143" s="145"/>
    </row>
    <row r="1144" spans="2:4">
      <c r="B1144" s="146" t="s">
        <v>12</v>
      </c>
      <c r="C1144" s="147" t="s">
        <v>4963</v>
      </c>
      <c r="D1144" s="148"/>
    </row>
    <row r="1145" spans="2:4">
      <c r="B1145" s="143" t="s">
        <v>793</v>
      </c>
      <c r="C1145" s="144" t="s">
        <v>1870</v>
      </c>
      <c r="D1145" s="145"/>
    </row>
    <row r="1146" spans="2:4">
      <c r="B1146" s="143" t="s">
        <v>63</v>
      </c>
      <c r="C1146" s="144" t="s">
        <v>4964</v>
      </c>
      <c r="D1146" s="145"/>
    </row>
    <row r="1147" spans="2:4">
      <c r="B1147" s="143" t="s">
        <v>530</v>
      </c>
      <c r="C1147" s="144" t="s">
        <v>4965</v>
      </c>
      <c r="D1147" s="145"/>
    </row>
    <row r="1148" spans="2:4">
      <c r="B1148" s="143" t="s">
        <v>612</v>
      </c>
      <c r="C1148" s="144" t="s">
        <v>4966</v>
      </c>
      <c r="D1148" s="145"/>
    </row>
    <row r="1149" spans="2:4">
      <c r="B1149" s="146" t="s">
        <v>1319</v>
      </c>
      <c r="C1149" s="147" t="s">
        <v>4967</v>
      </c>
      <c r="D1149" s="148"/>
    </row>
    <row r="1150" spans="2:4">
      <c r="B1150" s="143" t="s">
        <v>1372</v>
      </c>
      <c r="C1150" s="144" t="s">
        <v>4968</v>
      </c>
      <c r="D1150" s="145"/>
    </row>
    <row r="1151" spans="2:4">
      <c r="B1151" s="143" t="s">
        <v>644</v>
      </c>
      <c r="C1151" s="144" t="s">
        <v>4969</v>
      </c>
      <c r="D1151" s="145"/>
    </row>
    <row r="1152" spans="2:4">
      <c r="B1152" s="143" t="s">
        <v>2121</v>
      </c>
      <c r="C1152" s="144" t="s">
        <v>4970</v>
      </c>
      <c r="D1152" s="145"/>
    </row>
    <row r="1153" spans="2:4">
      <c r="B1153" s="143" t="s">
        <v>2074</v>
      </c>
      <c r="C1153" s="144" t="s">
        <v>4971</v>
      </c>
      <c r="D1153" s="145"/>
    </row>
    <row r="1154" spans="2:4">
      <c r="B1154" s="146" t="s">
        <v>241</v>
      </c>
      <c r="C1154" s="147" t="s">
        <v>4972</v>
      </c>
      <c r="D1154" s="148"/>
    </row>
    <row r="1155" spans="2:4">
      <c r="B1155" s="143" t="s">
        <v>2237</v>
      </c>
      <c r="C1155" s="144" t="s">
        <v>4973</v>
      </c>
      <c r="D1155" s="145"/>
    </row>
    <row r="1156" spans="2:4">
      <c r="B1156" s="143" t="s">
        <v>482</v>
      </c>
      <c r="C1156" s="144" t="s">
        <v>4974</v>
      </c>
      <c r="D1156" s="145"/>
    </row>
    <row r="1157" spans="2:4">
      <c r="B1157" s="143" t="s">
        <v>1040</v>
      </c>
      <c r="C1157" s="144" t="s">
        <v>4975</v>
      </c>
      <c r="D1157" s="145"/>
    </row>
    <row r="1158" spans="2:4">
      <c r="B1158" s="143" t="s">
        <v>857</v>
      </c>
      <c r="C1158" s="144" t="s">
        <v>4976</v>
      </c>
      <c r="D1158" s="145"/>
    </row>
    <row r="1159" spans="2:4">
      <c r="B1159" s="146" t="s">
        <v>485</v>
      </c>
      <c r="C1159" s="147" t="s">
        <v>4977</v>
      </c>
      <c r="D1159" s="148"/>
    </row>
    <row r="1160" spans="2:4">
      <c r="B1160" s="143" t="s">
        <v>386</v>
      </c>
      <c r="C1160" s="144" t="s">
        <v>4978</v>
      </c>
      <c r="D1160" s="145"/>
    </row>
    <row r="1161" spans="2:4">
      <c r="B1161" s="143" t="s">
        <v>1006</v>
      </c>
      <c r="C1161" s="144" t="s">
        <v>4979</v>
      </c>
      <c r="D1161" s="145"/>
    </row>
    <row r="1162" spans="2:4">
      <c r="B1162" s="143" t="s">
        <v>2497</v>
      </c>
      <c r="C1162" s="144" t="s">
        <v>4980</v>
      </c>
      <c r="D1162" s="145"/>
    </row>
    <row r="1163" spans="2:4">
      <c r="B1163" s="143" t="s">
        <v>614</v>
      </c>
      <c r="C1163" s="144" t="s">
        <v>4981</v>
      </c>
      <c r="D1163" s="145"/>
    </row>
    <row r="1164" spans="2:4">
      <c r="B1164" s="146" t="s">
        <v>1003</v>
      </c>
      <c r="C1164" s="147" t="s">
        <v>4982</v>
      </c>
      <c r="D1164" s="148"/>
    </row>
    <row r="1165" spans="2:4">
      <c r="B1165" s="143" t="s">
        <v>2118</v>
      </c>
      <c r="C1165" s="144" t="s">
        <v>4983</v>
      </c>
      <c r="D1165" s="145"/>
    </row>
    <row r="1166" spans="2:4">
      <c r="B1166" s="143" t="s">
        <v>641</v>
      </c>
      <c r="C1166" s="144" t="s">
        <v>4984</v>
      </c>
      <c r="D1166" s="145"/>
    </row>
    <row r="1167" spans="2:4">
      <c r="B1167" s="143" t="s">
        <v>977</v>
      </c>
      <c r="C1167" s="144" t="s">
        <v>4985</v>
      </c>
      <c r="D1167" s="145"/>
    </row>
    <row r="1168" spans="2:4">
      <c r="B1168" s="143" t="s">
        <v>3308</v>
      </c>
      <c r="C1168" s="144" t="s">
        <v>4986</v>
      </c>
      <c r="D1168" s="145"/>
    </row>
    <row r="1169" spans="2:4">
      <c r="B1169" s="146" t="s">
        <v>663</v>
      </c>
      <c r="C1169" s="147" t="s">
        <v>4987</v>
      </c>
      <c r="D1169" s="148"/>
    </row>
    <row r="1170" spans="2:4">
      <c r="B1170" s="143" t="s">
        <v>3311</v>
      </c>
      <c r="C1170" s="144" t="s">
        <v>4988</v>
      </c>
      <c r="D1170" s="145"/>
    </row>
    <row r="1171" spans="2:4">
      <c r="B1171" s="143" t="s">
        <v>419</v>
      </c>
      <c r="C1171" s="144" t="s">
        <v>4989</v>
      </c>
      <c r="D1171" s="145"/>
    </row>
    <row r="1172" spans="2:4">
      <c r="B1172" s="143" t="s">
        <v>2128</v>
      </c>
      <c r="C1172" s="144" t="s">
        <v>4990</v>
      </c>
      <c r="D1172" s="145"/>
    </row>
    <row r="1173" spans="2:4">
      <c r="B1173" s="143" t="s">
        <v>2106</v>
      </c>
      <c r="C1173" s="144" t="s">
        <v>4991</v>
      </c>
      <c r="D1173" s="145"/>
    </row>
    <row r="1174" spans="2:4">
      <c r="B1174" s="146" t="s">
        <v>294</v>
      </c>
      <c r="C1174" s="147" t="s">
        <v>4992</v>
      </c>
      <c r="D1174" s="148"/>
    </row>
    <row r="1175" spans="2:4">
      <c r="B1175" s="143" t="s">
        <v>405</v>
      </c>
      <c r="C1175" s="144" t="s">
        <v>4993</v>
      </c>
      <c r="D1175" s="145"/>
    </row>
    <row r="1176" spans="2:4">
      <c r="B1176" s="143" t="s">
        <v>467</v>
      </c>
      <c r="C1176" s="144" t="s">
        <v>4994</v>
      </c>
      <c r="D1176" s="145"/>
    </row>
    <row r="1177" spans="2:4">
      <c r="B1177" s="143" t="s">
        <v>945</v>
      </c>
      <c r="C1177" s="144" t="s">
        <v>4995</v>
      </c>
      <c r="D1177" s="145"/>
    </row>
    <row r="1178" spans="2:4">
      <c r="B1178" s="143" t="s">
        <v>780</v>
      </c>
      <c r="C1178" s="144" t="s">
        <v>4996</v>
      </c>
      <c r="D1178" s="145"/>
    </row>
    <row r="1179" spans="2:4">
      <c r="B1179" s="146" t="s">
        <v>1266</v>
      </c>
      <c r="C1179" s="147" t="s">
        <v>4997</v>
      </c>
      <c r="D1179" s="148"/>
    </row>
    <row r="1180" spans="2:4">
      <c r="B1180" s="143" t="s">
        <v>1338</v>
      </c>
      <c r="C1180" s="144" t="s">
        <v>4998</v>
      </c>
      <c r="D1180" s="145"/>
    </row>
    <row r="1181" spans="2:4">
      <c r="B1181" s="143" t="s">
        <v>760</v>
      </c>
      <c r="C1181" s="144" t="s">
        <v>4999</v>
      </c>
      <c r="D1181" s="145"/>
    </row>
    <row r="1182" spans="2:4">
      <c r="B1182" s="143" t="s">
        <v>459</v>
      </c>
      <c r="C1182" s="144" t="s">
        <v>5000</v>
      </c>
      <c r="D1182" s="145"/>
    </row>
    <row r="1183" spans="2:4">
      <c r="B1183" s="143" t="s">
        <v>1432</v>
      </c>
      <c r="C1183" s="144" t="s">
        <v>5001</v>
      </c>
      <c r="D1183" s="145"/>
    </row>
    <row r="1184" spans="2:4">
      <c r="B1184" s="146" t="s">
        <v>585</v>
      </c>
      <c r="C1184" s="147" t="s">
        <v>5002</v>
      </c>
      <c r="D1184" s="148"/>
    </row>
    <row r="1185" spans="2:4">
      <c r="B1185" s="143" t="s">
        <v>697</v>
      </c>
      <c r="C1185" s="144" t="s">
        <v>5003</v>
      </c>
      <c r="D1185" s="145"/>
    </row>
    <row r="1186" spans="2:4">
      <c r="B1186" s="143" t="s">
        <v>127</v>
      </c>
      <c r="C1186" s="144" t="s">
        <v>5004</v>
      </c>
      <c r="D1186" s="145"/>
    </row>
    <row r="1187" spans="2:4">
      <c r="B1187" s="143" t="s">
        <v>1456</v>
      </c>
      <c r="C1187" s="144" t="s">
        <v>5005</v>
      </c>
      <c r="D1187" s="145"/>
    </row>
    <row r="1188" spans="2:4">
      <c r="B1188" s="143" t="s">
        <v>1385</v>
      </c>
      <c r="C1188" s="144" t="s">
        <v>5006</v>
      </c>
      <c r="D1188" s="145"/>
    </row>
    <row r="1189" spans="2:4">
      <c r="B1189" s="146" t="s">
        <v>685</v>
      </c>
      <c r="C1189" s="147" t="s">
        <v>5007</v>
      </c>
      <c r="D1189" s="148"/>
    </row>
    <row r="1190" spans="2:4">
      <c r="B1190" s="143" t="s">
        <v>1048</v>
      </c>
      <c r="C1190" s="144" t="s">
        <v>5008</v>
      </c>
      <c r="D1190" s="145"/>
    </row>
    <row r="1191" spans="2:4">
      <c r="B1191" s="143" t="s">
        <v>1258</v>
      </c>
      <c r="C1191" s="144" t="s">
        <v>5009</v>
      </c>
      <c r="D1191" s="145"/>
    </row>
    <row r="1192" spans="2:4">
      <c r="B1192" s="143" t="s">
        <v>2071</v>
      </c>
      <c r="C1192" s="144" t="s">
        <v>5010</v>
      </c>
      <c r="D1192" s="145"/>
    </row>
    <row r="1193" spans="2:4">
      <c r="B1193" s="143" t="s">
        <v>2482</v>
      </c>
      <c r="C1193" s="144" t="s">
        <v>5011</v>
      </c>
      <c r="D1193" s="145"/>
    </row>
    <row r="1194" spans="2:4">
      <c r="B1194" s="146" t="s">
        <v>643</v>
      </c>
      <c r="C1194" s="147" t="s">
        <v>5012</v>
      </c>
      <c r="D1194" s="148"/>
    </row>
    <row r="1195" spans="2:4">
      <c r="B1195" s="143" t="s">
        <v>981</v>
      </c>
      <c r="C1195" s="144" t="s">
        <v>5013</v>
      </c>
      <c r="D1195" s="145"/>
    </row>
    <row r="1196" spans="2:4">
      <c r="B1196" s="143" t="s">
        <v>2303</v>
      </c>
      <c r="C1196" s="144" t="s">
        <v>5014</v>
      </c>
      <c r="D1196" s="145"/>
    </row>
    <row r="1197" spans="2:4">
      <c r="B1197" s="143" t="s">
        <v>602</v>
      </c>
      <c r="C1197" s="144" t="s">
        <v>5015</v>
      </c>
      <c r="D1197" s="145"/>
    </row>
    <row r="1198" spans="2:4">
      <c r="B1198" s="143" t="s">
        <v>781</v>
      </c>
      <c r="C1198" s="144" t="s">
        <v>5016</v>
      </c>
      <c r="D1198" s="145"/>
    </row>
    <row r="1199" spans="2:4">
      <c r="B1199" s="146" t="s">
        <v>426</v>
      </c>
      <c r="C1199" s="147" t="s">
        <v>5017</v>
      </c>
      <c r="D1199" s="148"/>
    </row>
    <row r="1200" spans="2:4">
      <c r="B1200" s="143" t="s">
        <v>1101</v>
      </c>
      <c r="C1200" s="144" t="s">
        <v>5018</v>
      </c>
      <c r="D1200" s="145"/>
    </row>
    <row r="1201" spans="2:4">
      <c r="B1201" s="143" t="s">
        <v>914</v>
      </c>
      <c r="C1201" s="144" t="s">
        <v>5019</v>
      </c>
      <c r="D1201" s="145"/>
    </row>
    <row r="1202" spans="2:4">
      <c r="B1202" s="143" t="s">
        <v>948</v>
      </c>
      <c r="C1202" s="144" t="s">
        <v>5020</v>
      </c>
      <c r="D1202" s="145"/>
    </row>
    <row r="1203" spans="2:4">
      <c r="B1203" s="143" t="s">
        <v>26</v>
      </c>
      <c r="C1203" s="144" t="s">
        <v>5021</v>
      </c>
      <c r="D1203" s="145"/>
    </row>
    <row r="1204" spans="2:4">
      <c r="B1204" s="146" t="s">
        <v>1447</v>
      </c>
      <c r="C1204" s="147" t="s">
        <v>5022</v>
      </c>
      <c r="D1204" s="148"/>
    </row>
    <row r="1205" spans="2:4">
      <c r="B1205" s="143" t="s">
        <v>3339</v>
      </c>
      <c r="C1205" s="144" t="s">
        <v>5023</v>
      </c>
      <c r="D1205" s="145"/>
    </row>
    <row r="1206" spans="2:4">
      <c r="B1206" s="143" t="s">
        <v>1104</v>
      </c>
      <c r="C1206" s="144" t="s">
        <v>5024</v>
      </c>
      <c r="D1206" s="145"/>
    </row>
    <row r="1207" spans="2:4">
      <c r="B1207" s="143" t="s">
        <v>2101</v>
      </c>
      <c r="C1207" s="144" t="s">
        <v>5025</v>
      </c>
      <c r="D1207" s="145"/>
    </row>
    <row r="1208" spans="2:4">
      <c r="B1208" s="143" t="s">
        <v>576</v>
      </c>
      <c r="C1208" s="144" t="s">
        <v>5026</v>
      </c>
      <c r="D1208" s="145"/>
    </row>
    <row r="1209" spans="2:4">
      <c r="B1209" s="146" t="s">
        <v>103</v>
      </c>
      <c r="C1209" s="147" t="s">
        <v>5027</v>
      </c>
      <c r="D1209" s="148"/>
    </row>
    <row r="1210" spans="2:4">
      <c r="B1210" s="143" t="s">
        <v>708</v>
      </c>
      <c r="C1210" s="144" t="s">
        <v>5028</v>
      </c>
      <c r="D1210" s="145"/>
    </row>
    <row r="1211" spans="2:4">
      <c r="B1211" s="143" t="s">
        <v>2160</v>
      </c>
      <c r="C1211" s="144" t="s">
        <v>5029</v>
      </c>
      <c r="D1211" s="145"/>
    </row>
    <row r="1212" spans="2:4">
      <c r="B1212" s="143" t="s">
        <v>2484</v>
      </c>
      <c r="C1212" s="144" t="s">
        <v>5030</v>
      </c>
      <c r="D1212" s="145"/>
    </row>
    <row r="1213" spans="2:4">
      <c r="B1213" s="143" t="s">
        <v>806</v>
      </c>
      <c r="C1213" s="144" t="s">
        <v>5031</v>
      </c>
      <c r="D1213" s="145"/>
    </row>
    <row r="1214" spans="2:4">
      <c r="B1214" s="146" t="s">
        <v>1123</v>
      </c>
      <c r="C1214" s="147" t="s">
        <v>5032</v>
      </c>
      <c r="D1214" s="148"/>
    </row>
    <row r="1215" spans="2:4">
      <c r="B1215" s="143" t="s">
        <v>622</v>
      </c>
      <c r="C1215" s="144" t="s">
        <v>5033</v>
      </c>
      <c r="D1215" s="145"/>
    </row>
    <row r="1216" spans="2:4">
      <c r="B1216" s="143" t="s">
        <v>2077</v>
      </c>
      <c r="C1216" s="144" t="s">
        <v>5034</v>
      </c>
      <c r="D1216" s="145"/>
    </row>
    <row r="1217" spans="2:4">
      <c r="B1217" s="143" t="s">
        <v>291</v>
      </c>
      <c r="C1217" s="144" t="s">
        <v>5035</v>
      </c>
      <c r="D1217" s="145"/>
    </row>
    <row r="1218" spans="2:4">
      <c r="B1218" s="143" t="s">
        <v>481</v>
      </c>
      <c r="C1218" s="144" t="s">
        <v>5036</v>
      </c>
      <c r="D1218" s="145"/>
    </row>
    <row r="1219" spans="2:4">
      <c r="B1219" s="146" t="s">
        <v>1095</v>
      </c>
      <c r="C1219" s="147" t="s">
        <v>5037</v>
      </c>
      <c r="D1219" s="148"/>
    </row>
    <row r="1220" spans="2:4">
      <c r="B1220" s="143" t="s">
        <v>2096</v>
      </c>
      <c r="C1220" s="144" t="s">
        <v>5038</v>
      </c>
      <c r="D1220" s="145"/>
    </row>
    <row r="1221" spans="2:4">
      <c r="B1221" s="143" t="s">
        <v>983</v>
      </c>
      <c r="C1221" s="144" t="s">
        <v>5039</v>
      </c>
      <c r="D1221" s="145"/>
    </row>
    <row r="1222" spans="2:4">
      <c r="B1222" s="143" t="s">
        <v>2250</v>
      </c>
      <c r="C1222" s="144" t="s">
        <v>5040</v>
      </c>
      <c r="D1222" s="145"/>
    </row>
    <row r="1223" spans="2:4">
      <c r="B1223" s="143" t="s">
        <v>424</v>
      </c>
      <c r="C1223" s="144" t="s">
        <v>5041</v>
      </c>
      <c r="D1223" s="145"/>
    </row>
    <row r="1224" spans="2:4">
      <c r="B1224" s="146" t="s">
        <v>347</v>
      </c>
      <c r="C1224" s="147" t="s">
        <v>5042</v>
      </c>
      <c r="D1224" s="148"/>
    </row>
    <row r="1225" spans="2:4">
      <c r="B1225" s="143" t="s">
        <v>79</v>
      </c>
      <c r="C1225" s="144" t="s">
        <v>5043</v>
      </c>
      <c r="D1225" s="145"/>
    </row>
    <row r="1226" spans="2:4">
      <c r="B1226" s="143" t="s">
        <v>2310</v>
      </c>
      <c r="C1226" s="144" t="s">
        <v>5044</v>
      </c>
      <c r="D1226" s="145"/>
    </row>
    <row r="1227" spans="2:4">
      <c r="B1227" s="143" t="s">
        <v>1234</v>
      </c>
      <c r="C1227" s="144" t="s">
        <v>5045</v>
      </c>
      <c r="D1227" s="145"/>
    </row>
    <row r="1228" spans="2:4">
      <c r="B1228" s="143" t="s">
        <v>592</v>
      </c>
      <c r="C1228" s="144" t="s">
        <v>1916</v>
      </c>
      <c r="D1228" s="145"/>
    </row>
    <row r="1229" spans="2:4">
      <c r="B1229" s="146" t="s">
        <v>138</v>
      </c>
      <c r="C1229" s="147" t="s">
        <v>5046</v>
      </c>
      <c r="D1229" s="148"/>
    </row>
    <row r="1230" spans="2:4">
      <c r="B1230" s="143" t="s">
        <v>1509</v>
      </c>
      <c r="C1230" s="144" t="s">
        <v>5047</v>
      </c>
      <c r="D1230" s="145"/>
    </row>
    <row r="1231" spans="2:4">
      <c r="B1231" s="143" t="s">
        <v>437</v>
      </c>
      <c r="C1231" s="144" t="s">
        <v>5048</v>
      </c>
      <c r="D1231" s="145"/>
    </row>
    <row r="1232" spans="2:4">
      <c r="B1232" s="143" t="s">
        <v>1002</v>
      </c>
      <c r="C1232" s="144" t="s">
        <v>5049</v>
      </c>
      <c r="D1232" s="145"/>
    </row>
    <row r="1233" spans="2:4">
      <c r="B1233" s="143" t="s">
        <v>370</v>
      </c>
      <c r="C1233" s="144" t="s">
        <v>5050</v>
      </c>
      <c r="D1233" s="145"/>
    </row>
    <row r="1234" spans="2:4">
      <c r="B1234" s="146" t="s">
        <v>80</v>
      </c>
      <c r="C1234" s="147" t="s">
        <v>5051</v>
      </c>
      <c r="D1234" s="148"/>
    </row>
    <row r="1235" spans="2:4">
      <c r="B1235" s="143" t="s">
        <v>963</v>
      </c>
      <c r="C1235" s="144" t="s">
        <v>5052</v>
      </c>
      <c r="D1235" s="145"/>
    </row>
    <row r="1236" spans="2:4">
      <c r="B1236" s="143" t="s">
        <v>1186</v>
      </c>
      <c r="C1236" s="144" t="s">
        <v>5053</v>
      </c>
      <c r="D1236" s="145"/>
    </row>
    <row r="1237" spans="2:4">
      <c r="B1237" s="143" t="s">
        <v>825</v>
      </c>
      <c r="C1237" s="144" t="s">
        <v>5054</v>
      </c>
      <c r="D1237" s="145"/>
    </row>
    <row r="1238" spans="2:4">
      <c r="B1238" s="143" t="s">
        <v>3359</v>
      </c>
      <c r="C1238" s="144" t="s">
        <v>5055</v>
      </c>
      <c r="D1238" s="145"/>
    </row>
    <row r="1239" spans="2:4">
      <c r="B1239" s="146" t="s">
        <v>2086</v>
      </c>
      <c r="C1239" s="147" t="s">
        <v>5056</v>
      </c>
      <c r="D1239" s="148"/>
    </row>
    <row r="1240" spans="2:4">
      <c r="B1240" s="143" t="s">
        <v>1512</v>
      </c>
      <c r="C1240" s="144" t="s">
        <v>5057</v>
      </c>
      <c r="D1240" s="145"/>
    </row>
    <row r="1241" spans="2:4">
      <c r="B1241" s="143" t="s">
        <v>826</v>
      </c>
      <c r="C1241" s="144" t="s">
        <v>5058</v>
      </c>
      <c r="D1241" s="145"/>
    </row>
    <row r="1242" spans="2:4">
      <c r="B1242" s="143" t="s">
        <v>796</v>
      </c>
      <c r="C1242" s="144" t="s">
        <v>5059</v>
      </c>
      <c r="D1242" s="145"/>
    </row>
    <row r="1243" spans="2:4">
      <c r="B1243" s="143" t="s">
        <v>936</v>
      </c>
      <c r="C1243" s="144" t="s">
        <v>5060</v>
      </c>
      <c r="D1243" s="145"/>
    </row>
    <row r="1244" spans="2:4">
      <c r="B1244" s="146" t="s">
        <v>1307</v>
      </c>
      <c r="C1244" s="147" t="s">
        <v>5061</v>
      </c>
      <c r="D1244" s="148"/>
    </row>
    <row r="1245" spans="2:4">
      <c r="B1245" s="143" t="s">
        <v>1014</v>
      </c>
      <c r="C1245" s="144" t="s">
        <v>5062</v>
      </c>
      <c r="D1245" s="145"/>
    </row>
    <row r="1246" spans="2:4">
      <c r="B1246" s="143" t="s">
        <v>335</v>
      </c>
      <c r="C1246" s="144" t="s">
        <v>5063</v>
      </c>
      <c r="D1246" s="145"/>
    </row>
    <row r="1247" spans="2:4">
      <c r="B1247" s="143" t="s">
        <v>2546</v>
      </c>
      <c r="C1247" s="144" t="s">
        <v>5064</v>
      </c>
      <c r="D1247" s="145"/>
    </row>
    <row r="1248" spans="2:4">
      <c r="B1248" s="143" t="s">
        <v>244</v>
      </c>
      <c r="C1248" s="144" t="s">
        <v>5065</v>
      </c>
      <c r="D1248" s="145"/>
    </row>
    <row r="1249" spans="2:4">
      <c r="B1249" s="146" t="s">
        <v>863</v>
      </c>
      <c r="C1249" s="147" t="s">
        <v>5066</v>
      </c>
      <c r="D1249" s="148"/>
    </row>
    <row r="1250" spans="2:4">
      <c r="B1250" s="143" t="s">
        <v>462</v>
      </c>
      <c r="C1250" s="144" t="s">
        <v>5067</v>
      </c>
      <c r="D1250" s="145"/>
    </row>
    <row r="1251" spans="2:4">
      <c r="B1251" s="143" t="s">
        <v>941</v>
      </c>
      <c r="C1251" s="144" t="s">
        <v>5068</v>
      </c>
      <c r="D1251" s="145"/>
    </row>
    <row r="1252" spans="2:4">
      <c r="B1252" s="143" t="s">
        <v>3371</v>
      </c>
      <c r="C1252" s="144" t="s">
        <v>5069</v>
      </c>
      <c r="D1252" s="145"/>
    </row>
    <row r="1253" spans="2:4">
      <c r="B1253" s="143" t="s">
        <v>1445</v>
      </c>
      <c r="C1253" s="144" t="s">
        <v>5070</v>
      </c>
      <c r="D1253" s="145"/>
    </row>
    <row r="1254" spans="2:4">
      <c r="B1254" s="146" t="s">
        <v>52</v>
      </c>
      <c r="C1254" s="147" t="s">
        <v>5071</v>
      </c>
      <c r="D1254" s="148"/>
    </row>
    <row r="1255" spans="2:4">
      <c r="B1255" s="143" t="s">
        <v>1483</v>
      </c>
      <c r="C1255" s="144" t="s">
        <v>5072</v>
      </c>
      <c r="D1255" s="145"/>
    </row>
    <row r="1256" spans="2:4">
      <c r="B1256" s="143" t="s">
        <v>1176</v>
      </c>
      <c r="C1256" s="144" t="s">
        <v>5073</v>
      </c>
      <c r="D1256" s="145"/>
    </row>
    <row r="1257" spans="2:4">
      <c r="B1257" s="143" t="s">
        <v>989</v>
      </c>
      <c r="C1257" s="144" t="s">
        <v>5074</v>
      </c>
      <c r="D1257" s="145"/>
    </row>
    <row r="1258" spans="2:4">
      <c r="B1258" s="143" t="s">
        <v>279</v>
      </c>
      <c r="C1258" s="144" t="s">
        <v>5075</v>
      </c>
      <c r="D1258" s="145"/>
    </row>
    <row r="1259" spans="2:4">
      <c r="B1259" s="146" t="s">
        <v>601</v>
      </c>
      <c r="C1259" s="147" t="s">
        <v>5076</v>
      </c>
      <c r="D1259" s="148"/>
    </row>
    <row r="1260" spans="2:4">
      <c r="B1260" s="143" t="s">
        <v>1220</v>
      </c>
      <c r="C1260" s="144" t="s">
        <v>5077</v>
      </c>
      <c r="D1260" s="145"/>
    </row>
    <row r="1261" spans="2:4">
      <c r="B1261" s="143" t="s">
        <v>1109</v>
      </c>
      <c r="C1261" s="144" t="s">
        <v>5078</v>
      </c>
      <c r="D1261" s="145"/>
    </row>
    <row r="1262" spans="2:4">
      <c r="B1262" s="143" t="s">
        <v>901</v>
      </c>
      <c r="C1262" s="144" t="s">
        <v>5079</v>
      </c>
      <c r="D1262" s="145"/>
    </row>
    <row r="1263" spans="2:4">
      <c r="B1263" s="143" t="s">
        <v>812</v>
      </c>
      <c r="C1263" s="144" t="s">
        <v>5080</v>
      </c>
      <c r="D1263" s="145"/>
    </row>
    <row r="1264" spans="2:4">
      <c r="B1264" s="146" t="s">
        <v>1128</v>
      </c>
      <c r="C1264" s="147" t="s">
        <v>5081</v>
      </c>
      <c r="D1264" s="148"/>
    </row>
    <row r="1265" spans="2:4">
      <c r="B1265" s="143" t="s">
        <v>1443</v>
      </c>
      <c r="C1265" s="144" t="s">
        <v>5082</v>
      </c>
      <c r="D1265" s="145"/>
    </row>
    <row r="1266" spans="2:4">
      <c r="B1266" s="143" t="s">
        <v>299</v>
      </c>
      <c r="C1266" s="144" t="s">
        <v>5083</v>
      </c>
      <c r="D1266" s="145"/>
    </row>
    <row r="1267" spans="2:4">
      <c r="B1267" s="143" t="s">
        <v>1284</v>
      </c>
      <c r="C1267" s="144" t="s">
        <v>5084</v>
      </c>
      <c r="D1267" s="145"/>
    </row>
    <row r="1268" spans="2:4">
      <c r="B1268" s="143" t="s">
        <v>1369</v>
      </c>
      <c r="C1268" s="144" t="s">
        <v>5085</v>
      </c>
      <c r="D1268" s="145"/>
    </row>
    <row r="1269" spans="2:4">
      <c r="B1269" s="146" t="s">
        <v>827</v>
      </c>
      <c r="C1269" s="147" t="s">
        <v>5086</v>
      </c>
      <c r="D1269" s="148"/>
    </row>
    <row r="1270" spans="2:4">
      <c r="B1270" s="143" t="s">
        <v>199</v>
      </c>
      <c r="C1270" s="144" t="s">
        <v>5087</v>
      </c>
      <c r="D1270" s="145"/>
    </row>
    <row r="1271" spans="2:4">
      <c r="B1271" s="143" t="s">
        <v>561</v>
      </c>
      <c r="C1271" s="144" t="s">
        <v>5088</v>
      </c>
      <c r="D1271" s="145"/>
    </row>
    <row r="1272" spans="2:4">
      <c r="B1272" s="143" t="s">
        <v>1107</v>
      </c>
      <c r="C1272" s="144" t="s">
        <v>5089</v>
      </c>
      <c r="D1272" s="145"/>
    </row>
    <row r="1273" spans="2:4">
      <c r="B1273" s="143" t="s">
        <v>1360</v>
      </c>
      <c r="C1273" s="144" t="s">
        <v>5090</v>
      </c>
      <c r="D1273" s="145"/>
    </row>
    <row r="1274" spans="2:4">
      <c r="B1274" s="146" t="s">
        <v>1410</v>
      </c>
      <c r="C1274" s="147" t="s">
        <v>5091</v>
      </c>
      <c r="D1274" s="148"/>
    </row>
    <row r="1275" spans="2:4">
      <c r="B1275" s="143" t="s">
        <v>2483</v>
      </c>
      <c r="C1275" s="144" t="s">
        <v>5092</v>
      </c>
      <c r="D1275" s="145"/>
    </row>
    <row r="1276" spans="2:4">
      <c r="B1276" s="143" t="s">
        <v>1403</v>
      </c>
      <c r="C1276" s="144" t="s">
        <v>5093</v>
      </c>
      <c r="D1276" s="145"/>
    </row>
    <row r="1277" spans="2:4">
      <c r="B1277" s="143" t="s">
        <v>2111</v>
      </c>
      <c r="C1277" s="144" t="s">
        <v>5094</v>
      </c>
      <c r="D1277" s="145"/>
    </row>
    <row r="1278" spans="2:4">
      <c r="B1278" s="143" t="s">
        <v>3394</v>
      </c>
      <c r="C1278" s="144" t="s">
        <v>5095</v>
      </c>
      <c r="D1278" s="145"/>
    </row>
    <row r="1279" spans="2:4">
      <c r="B1279" s="146" t="s">
        <v>418</v>
      </c>
      <c r="C1279" s="147" t="s">
        <v>5096</v>
      </c>
      <c r="D1279" s="148"/>
    </row>
    <row r="1280" spans="2:4">
      <c r="B1280" s="143" t="s">
        <v>1070</v>
      </c>
      <c r="C1280" s="144" t="s">
        <v>5097</v>
      </c>
      <c r="D1280" s="145"/>
    </row>
    <row r="1281" spans="2:4">
      <c r="B1281" s="143" t="s">
        <v>1227</v>
      </c>
      <c r="C1281" s="144" t="s">
        <v>1930</v>
      </c>
      <c r="D1281" s="145"/>
    </row>
    <row r="1282" spans="2:4">
      <c r="B1282" s="143" t="s">
        <v>1039</v>
      </c>
      <c r="C1282" s="144" t="s">
        <v>5098</v>
      </c>
      <c r="D1282" s="145"/>
    </row>
    <row r="1283" spans="2:4">
      <c r="B1283" s="143" t="s">
        <v>2519</v>
      </c>
      <c r="C1283" s="144" t="s">
        <v>5099</v>
      </c>
      <c r="D1283" s="145"/>
    </row>
    <row r="1284" spans="2:4">
      <c r="B1284" s="146" t="s">
        <v>783</v>
      </c>
      <c r="C1284" s="147" t="s">
        <v>5100</v>
      </c>
      <c r="D1284" s="148"/>
    </row>
    <row r="1285" spans="2:4">
      <c r="B1285" s="143" t="s">
        <v>1507</v>
      </c>
      <c r="C1285" s="144" t="s">
        <v>5101</v>
      </c>
      <c r="D1285" s="145"/>
    </row>
    <row r="1286" spans="2:4">
      <c r="B1286" s="143" t="s">
        <v>1306</v>
      </c>
      <c r="C1286" s="144" t="s">
        <v>5102</v>
      </c>
      <c r="D1286" s="145"/>
    </row>
    <row r="1287" spans="2:4">
      <c r="B1287" s="143" t="s">
        <v>2247</v>
      </c>
      <c r="C1287" s="144" t="s">
        <v>5103</v>
      </c>
      <c r="D1287" s="145"/>
    </row>
    <row r="1288" spans="2:4">
      <c r="B1288" s="143" t="s">
        <v>2070</v>
      </c>
      <c r="C1288" s="144" t="s">
        <v>5104</v>
      </c>
      <c r="D1288" s="145"/>
    </row>
    <row r="1289" spans="2:4">
      <c r="B1289" s="146" t="s">
        <v>756</v>
      </c>
      <c r="C1289" s="147" t="s">
        <v>5105</v>
      </c>
      <c r="D1289" s="148"/>
    </row>
    <row r="1290" spans="2:4">
      <c r="B1290" s="143" t="s">
        <v>1179</v>
      </c>
      <c r="C1290" s="144" t="s">
        <v>5106</v>
      </c>
      <c r="D1290" s="145"/>
    </row>
    <row r="1291" spans="2:4">
      <c r="B1291" s="143" t="s">
        <v>1079</v>
      </c>
      <c r="C1291" s="144" t="s">
        <v>5107</v>
      </c>
      <c r="D1291" s="145"/>
    </row>
    <row r="1292" spans="2:4">
      <c r="B1292" s="143" t="s">
        <v>2506</v>
      </c>
      <c r="C1292" s="144" t="s">
        <v>5108</v>
      </c>
      <c r="D1292" s="145"/>
    </row>
    <row r="1293" spans="2:4">
      <c r="B1293" s="143" t="s">
        <v>895</v>
      </c>
      <c r="C1293" s="144" t="s">
        <v>5109</v>
      </c>
      <c r="D1293" s="145"/>
    </row>
    <row r="1294" spans="2:4">
      <c r="B1294" s="146" t="s">
        <v>129</v>
      </c>
      <c r="C1294" s="147" t="s">
        <v>5110</v>
      </c>
      <c r="D1294" s="148"/>
    </row>
    <row r="1295" spans="2:4">
      <c r="B1295" s="143" t="s">
        <v>787</v>
      </c>
      <c r="C1295" s="144" t="s">
        <v>5111</v>
      </c>
      <c r="D1295" s="145"/>
    </row>
    <row r="1296" spans="2:4">
      <c r="B1296" s="143" t="s">
        <v>1156</v>
      </c>
      <c r="C1296" s="144" t="s">
        <v>5112</v>
      </c>
      <c r="D1296" s="145"/>
    </row>
    <row r="1297" spans="2:4">
      <c r="B1297" s="143" t="s">
        <v>2268</v>
      </c>
      <c r="C1297" s="144" t="s">
        <v>5113</v>
      </c>
      <c r="D1297" s="145"/>
    </row>
    <row r="1298" spans="2:4">
      <c r="B1298" s="143" t="s">
        <v>2267</v>
      </c>
      <c r="C1298" s="144" t="s">
        <v>5114</v>
      </c>
      <c r="D1298" s="145"/>
    </row>
    <row r="1299" spans="2:4">
      <c r="B1299" s="146" t="s">
        <v>490</v>
      </c>
      <c r="C1299" s="147" t="s">
        <v>5115</v>
      </c>
      <c r="D1299" s="148"/>
    </row>
    <row r="1300" spans="2:4">
      <c r="B1300" s="143" t="s">
        <v>690</v>
      </c>
      <c r="C1300" s="144" t="s">
        <v>5116</v>
      </c>
      <c r="D1300" s="145"/>
    </row>
    <row r="1301" spans="2:4">
      <c r="B1301" s="143" t="s">
        <v>383</v>
      </c>
      <c r="C1301" s="144" t="s">
        <v>5117</v>
      </c>
      <c r="D1301" s="145"/>
    </row>
    <row r="1302" spans="2:4">
      <c r="B1302" s="143" t="s">
        <v>99</v>
      </c>
      <c r="C1302" s="144" t="s">
        <v>5118</v>
      </c>
      <c r="D1302" s="145"/>
    </row>
    <row r="1303" spans="2:4">
      <c r="B1303" s="143" t="s">
        <v>2089</v>
      </c>
      <c r="C1303" s="144" t="s">
        <v>5119</v>
      </c>
      <c r="D1303" s="145"/>
    </row>
    <row r="1304" spans="2:4">
      <c r="B1304" s="146" t="s">
        <v>764</v>
      </c>
      <c r="C1304" s="147" t="s">
        <v>5120</v>
      </c>
      <c r="D1304" s="148"/>
    </row>
    <row r="1305" spans="2:4">
      <c r="B1305" s="143" t="s">
        <v>2563</v>
      </c>
      <c r="C1305" s="144" t="s">
        <v>5121</v>
      </c>
      <c r="D1305" s="145"/>
    </row>
    <row r="1306" spans="2:4">
      <c r="B1306" s="143" t="s">
        <v>2095</v>
      </c>
      <c r="C1306" s="144" t="s">
        <v>5122</v>
      </c>
      <c r="D1306" s="145"/>
    </row>
    <row r="1307" spans="2:4">
      <c r="B1307" s="143" t="s">
        <v>562</v>
      </c>
      <c r="C1307" s="144" t="s">
        <v>5123</v>
      </c>
      <c r="D1307" s="145"/>
    </row>
    <row r="1308" spans="2:4">
      <c r="B1308" s="143" t="s">
        <v>804</v>
      </c>
      <c r="C1308" s="144" t="s">
        <v>5124</v>
      </c>
      <c r="D1308" s="145"/>
    </row>
    <row r="1309" spans="2:4">
      <c r="B1309" s="146" t="s">
        <v>274</v>
      </c>
      <c r="C1309" s="147" t="s">
        <v>5125</v>
      </c>
      <c r="D1309" s="148"/>
    </row>
    <row r="1310" spans="2:4">
      <c r="B1310" s="143" t="s">
        <v>546</v>
      </c>
      <c r="C1310" s="144" t="s">
        <v>5126</v>
      </c>
      <c r="D1310" s="145"/>
    </row>
    <row r="1311" spans="2:4">
      <c r="B1311" s="143" t="s">
        <v>2037</v>
      </c>
      <c r="C1311" s="144" t="s">
        <v>5127</v>
      </c>
      <c r="D1311" s="145"/>
    </row>
    <row r="1312" spans="2:4">
      <c r="B1312" s="143" t="s">
        <v>456</v>
      </c>
      <c r="C1312" s="144" t="s">
        <v>5128</v>
      </c>
      <c r="D1312" s="145"/>
    </row>
    <row r="1313" spans="2:4">
      <c r="B1313" s="143" t="s">
        <v>440</v>
      </c>
      <c r="C1313" s="144" t="s">
        <v>5129</v>
      </c>
      <c r="D1313" s="145"/>
    </row>
    <row r="1314" spans="2:4">
      <c r="B1314" s="146" t="s">
        <v>2481</v>
      </c>
      <c r="C1314" s="147" t="s">
        <v>5130</v>
      </c>
      <c r="D1314" s="148"/>
    </row>
    <row r="1315" spans="2:4">
      <c r="B1315" s="143" t="s">
        <v>1337</v>
      </c>
      <c r="C1315" s="144" t="s">
        <v>5131</v>
      </c>
      <c r="D1315" s="145"/>
    </row>
    <row r="1316" spans="2:4">
      <c r="B1316" s="143" t="s">
        <v>1352</v>
      </c>
      <c r="C1316" s="144" t="s">
        <v>5132</v>
      </c>
      <c r="D1316" s="145"/>
    </row>
    <row r="1317" spans="2:4">
      <c r="B1317" s="143" t="s">
        <v>1056</v>
      </c>
      <c r="C1317" s="144" t="s">
        <v>5133</v>
      </c>
      <c r="D1317" s="145"/>
    </row>
    <row r="1318" spans="2:4">
      <c r="B1318" s="143" t="s">
        <v>717</v>
      </c>
      <c r="C1318" s="144" t="s">
        <v>5134</v>
      </c>
      <c r="D1318" s="145"/>
    </row>
    <row r="1319" spans="2:4">
      <c r="B1319" s="146" t="s">
        <v>1119</v>
      </c>
      <c r="C1319" s="147" t="s">
        <v>5135</v>
      </c>
      <c r="D1319" s="148"/>
    </row>
    <row r="1320" spans="2:4">
      <c r="B1320" s="143" t="s">
        <v>929</v>
      </c>
      <c r="C1320" s="144" t="s">
        <v>1964</v>
      </c>
      <c r="D1320" s="145"/>
    </row>
    <row r="1321" spans="2:4">
      <c r="B1321" s="143" t="s">
        <v>595</v>
      </c>
      <c r="C1321" s="144" t="s">
        <v>5136</v>
      </c>
      <c r="D1321" s="145"/>
    </row>
    <row r="1322" spans="2:4">
      <c r="B1322" s="143" t="s">
        <v>2225</v>
      </c>
      <c r="C1322" s="144" t="s">
        <v>5137</v>
      </c>
      <c r="D1322" s="145"/>
    </row>
    <row r="1323" spans="2:4">
      <c r="B1323" s="143" t="s">
        <v>817</v>
      </c>
      <c r="C1323" s="144" t="s">
        <v>5138</v>
      </c>
      <c r="D1323" s="145"/>
    </row>
    <row r="1324" spans="2:4">
      <c r="B1324" s="146" t="s">
        <v>191</v>
      </c>
      <c r="C1324" s="147" t="s">
        <v>5139</v>
      </c>
      <c r="D1324" s="148"/>
    </row>
    <row r="1325" spans="2:4">
      <c r="B1325" s="143" t="s">
        <v>1455</v>
      </c>
      <c r="C1325" s="144" t="s">
        <v>5140</v>
      </c>
      <c r="D1325" s="145"/>
    </row>
    <row r="1326" spans="2:4">
      <c r="B1326" s="143" t="s">
        <v>516</v>
      </c>
      <c r="C1326" s="144" t="s">
        <v>5141</v>
      </c>
      <c r="D1326" s="145"/>
    </row>
    <row r="1327" spans="2:4">
      <c r="B1327" s="143" t="s">
        <v>43</v>
      </c>
      <c r="C1327" s="144" t="s">
        <v>5142</v>
      </c>
      <c r="D1327" s="145"/>
    </row>
    <row r="1328" spans="2:4">
      <c r="B1328" s="143" t="s">
        <v>1210</v>
      </c>
      <c r="C1328" s="144" t="s">
        <v>5143</v>
      </c>
      <c r="D1328" s="145"/>
    </row>
    <row r="1329" spans="2:4">
      <c r="B1329" s="146" t="s">
        <v>2491</v>
      </c>
      <c r="C1329" s="147" t="s">
        <v>5144</v>
      </c>
      <c r="D1329" s="148"/>
    </row>
    <row r="1330" spans="2:4">
      <c r="B1330" s="143" t="s">
        <v>3437</v>
      </c>
      <c r="C1330" s="144" t="s">
        <v>5145</v>
      </c>
      <c r="D1330" s="145"/>
    </row>
    <row r="1331" spans="2:4">
      <c r="B1331" s="143" t="s">
        <v>778</v>
      </c>
      <c r="C1331" s="144" t="s">
        <v>1905</v>
      </c>
      <c r="D1331" s="145"/>
    </row>
    <row r="1332" spans="2:4">
      <c r="B1332" s="143" t="s">
        <v>2116</v>
      </c>
      <c r="C1332" s="144" t="s">
        <v>5146</v>
      </c>
      <c r="D1332" s="145"/>
    </row>
    <row r="1333" spans="2:4">
      <c r="B1333" s="143" t="s">
        <v>668</v>
      </c>
      <c r="C1333" s="144" t="s">
        <v>5147</v>
      </c>
      <c r="D1333" s="145"/>
    </row>
    <row r="1334" spans="2:4">
      <c r="B1334" s="146" t="s">
        <v>1313</v>
      </c>
      <c r="C1334" s="147" t="s">
        <v>5148</v>
      </c>
      <c r="D1334" s="148"/>
    </row>
    <row r="1335" spans="2:4">
      <c r="B1335" s="143" t="s">
        <v>51</v>
      </c>
      <c r="C1335" s="144" t="s">
        <v>5149</v>
      </c>
      <c r="D1335" s="145"/>
    </row>
    <row r="1336" spans="2:4">
      <c r="B1336" s="143" t="s">
        <v>264</v>
      </c>
      <c r="C1336" s="144" t="s">
        <v>5150</v>
      </c>
      <c r="D1336" s="145"/>
    </row>
    <row r="1337" spans="2:4">
      <c r="B1337" s="143" t="s">
        <v>215</v>
      </c>
      <c r="C1337" s="144" t="s">
        <v>5151</v>
      </c>
      <c r="D1337" s="145"/>
    </row>
    <row r="1338" spans="2:4">
      <c r="B1338" s="143" t="s">
        <v>474</v>
      </c>
      <c r="C1338" s="144" t="s">
        <v>5152</v>
      </c>
      <c r="D1338" s="145"/>
    </row>
    <row r="1339" spans="2:4">
      <c r="B1339" s="146" t="s">
        <v>214</v>
      </c>
      <c r="C1339" s="147" t="s">
        <v>5153</v>
      </c>
      <c r="D1339" s="148"/>
    </row>
    <row r="1340" spans="2:4">
      <c r="B1340" s="143" t="s">
        <v>2249</v>
      </c>
      <c r="C1340" s="144" t="s">
        <v>5154</v>
      </c>
      <c r="D1340" s="145"/>
    </row>
    <row r="1341" spans="2:4">
      <c r="B1341" s="143" t="s">
        <v>486</v>
      </c>
      <c r="C1341" s="144" t="s">
        <v>5155</v>
      </c>
      <c r="D1341" s="145"/>
    </row>
    <row r="1342" spans="2:4">
      <c r="B1342" s="143" t="s">
        <v>512</v>
      </c>
      <c r="C1342" s="144" t="s">
        <v>5156</v>
      </c>
      <c r="D1342" s="145"/>
    </row>
    <row r="1343" spans="2:4">
      <c r="B1343" s="143" t="s">
        <v>81</v>
      </c>
      <c r="C1343" s="144" t="s">
        <v>5157</v>
      </c>
      <c r="D1343" s="145"/>
    </row>
    <row r="1344" spans="2:4">
      <c r="B1344" s="146" t="s">
        <v>1054</v>
      </c>
      <c r="C1344" s="147" t="s">
        <v>5158</v>
      </c>
      <c r="D1344" s="148"/>
    </row>
    <row r="1345" spans="2:4">
      <c r="B1345" s="143" t="s">
        <v>1342</v>
      </c>
      <c r="C1345" s="144" t="s">
        <v>5159</v>
      </c>
      <c r="D1345" s="145"/>
    </row>
    <row r="1346" spans="2:4">
      <c r="B1346" s="143" t="s">
        <v>1436</v>
      </c>
      <c r="C1346" s="144" t="s">
        <v>5160</v>
      </c>
      <c r="D1346" s="145"/>
    </row>
    <row r="1347" spans="2:4">
      <c r="B1347" s="143" t="s">
        <v>714</v>
      </c>
      <c r="C1347" s="144" t="s">
        <v>5161</v>
      </c>
      <c r="D1347" s="145"/>
    </row>
    <row r="1348" spans="2:4">
      <c r="B1348" s="143" t="s">
        <v>3448</v>
      </c>
      <c r="C1348" s="144" t="s">
        <v>5162</v>
      </c>
      <c r="D1348" s="145"/>
    </row>
    <row r="1349" spans="2:4">
      <c r="B1349" s="146" t="s">
        <v>861</v>
      </c>
      <c r="C1349" s="147" t="s">
        <v>5163</v>
      </c>
      <c r="D1349" s="148"/>
    </row>
    <row r="1350" spans="2:4">
      <c r="B1350" s="143" t="s">
        <v>834</v>
      </c>
      <c r="C1350" s="144" t="s">
        <v>5164</v>
      </c>
      <c r="D1350" s="145"/>
    </row>
    <row r="1351" spans="2:4">
      <c r="B1351" s="143" t="s">
        <v>1224</v>
      </c>
      <c r="C1351" s="144" t="s">
        <v>5165</v>
      </c>
      <c r="D1351" s="145"/>
    </row>
    <row r="1352" spans="2:4">
      <c r="B1352" s="143" t="s">
        <v>118</v>
      </c>
      <c r="C1352" s="144" t="s">
        <v>5166</v>
      </c>
      <c r="D1352" s="145"/>
    </row>
    <row r="1353" spans="2:4">
      <c r="B1353" s="143" t="s">
        <v>792</v>
      </c>
      <c r="C1353" s="144" t="s">
        <v>5167</v>
      </c>
      <c r="D1353" s="145"/>
    </row>
    <row r="1354" spans="2:4">
      <c r="B1354" s="146" t="s">
        <v>2067</v>
      </c>
      <c r="C1354" s="147" t="s">
        <v>5168</v>
      </c>
      <c r="D1354" s="148"/>
    </row>
    <row r="1355" spans="2:4">
      <c r="B1355" s="143" t="s">
        <v>210</v>
      </c>
      <c r="C1355" s="144" t="s">
        <v>5169</v>
      </c>
      <c r="D1355" s="145"/>
    </row>
    <row r="1356" spans="2:4">
      <c r="B1356" s="143" t="s">
        <v>1503</v>
      </c>
      <c r="C1356" s="144" t="s">
        <v>5170</v>
      </c>
      <c r="D1356" s="145"/>
    </row>
    <row r="1357" spans="2:4">
      <c r="B1357" s="143" t="s">
        <v>1251</v>
      </c>
      <c r="C1357" s="144" t="s">
        <v>5171</v>
      </c>
      <c r="D1357" s="145"/>
    </row>
    <row r="1358" spans="2:4">
      <c r="B1358" s="143" t="s">
        <v>572</v>
      </c>
      <c r="C1358" s="144" t="s">
        <v>5172</v>
      </c>
      <c r="D1358" s="145"/>
    </row>
    <row r="1359" spans="2:4">
      <c r="B1359" s="146" t="s">
        <v>2051</v>
      </c>
      <c r="C1359" s="147" t="s">
        <v>5173</v>
      </c>
      <c r="D1359" s="148"/>
    </row>
    <row r="1360" spans="2:4">
      <c r="B1360" s="143" t="s">
        <v>2487</v>
      </c>
      <c r="C1360" s="144" t="s">
        <v>5174</v>
      </c>
      <c r="D1360" s="145"/>
    </row>
    <row r="1361" spans="2:4">
      <c r="B1361" s="143" t="s">
        <v>1263</v>
      </c>
      <c r="C1361" s="144" t="s">
        <v>5175</v>
      </c>
      <c r="D1361" s="145"/>
    </row>
    <row r="1362" spans="2:4">
      <c r="B1362" s="143" t="s">
        <v>296</v>
      </c>
      <c r="C1362" s="144" t="s">
        <v>5176</v>
      </c>
      <c r="D1362" s="145"/>
    </row>
    <row r="1363" spans="2:4">
      <c r="B1363" s="143" t="s">
        <v>2253</v>
      </c>
      <c r="C1363" s="144" t="s">
        <v>2254</v>
      </c>
      <c r="D1363" s="145"/>
    </row>
    <row r="1364" spans="2:4">
      <c r="B1364" s="146" t="s">
        <v>1371</v>
      </c>
      <c r="C1364" s="147" t="s">
        <v>5177</v>
      </c>
      <c r="D1364" s="148"/>
    </row>
    <row r="1365" spans="2:4">
      <c r="B1365" s="143" t="s">
        <v>2264</v>
      </c>
      <c r="C1365" s="144" t="s">
        <v>5178</v>
      </c>
      <c r="D1365" s="145"/>
    </row>
    <row r="1366" spans="2:4">
      <c r="B1366" s="143" t="s">
        <v>468</v>
      </c>
      <c r="C1366" s="144" t="s">
        <v>5179</v>
      </c>
      <c r="D1366" s="145"/>
    </row>
    <row r="1367" spans="2:4">
      <c r="B1367" s="143" t="s">
        <v>1420</v>
      </c>
      <c r="C1367" s="144" t="s">
        <v>5180</v>
      </c>
      <c r="D1367" s="145"/>
    </row>
    <row r="1368" spans="2:4">
      <c r="B1368" s="143" t="s">
        <v>555</v>
      </c>
      <c r="C1368" s="144" t="s">
        <v>5181</v>
      </c>
      <c r="D1368" s="145"/>
    </row>
    <row r="1369" spans="2:4">
      <c r="B1369" s="146" t="s">
        <v>1303</v>
      </c>
      <c r="C1369" s="147" t="s">
        <v>5182</v>
      </c>
      <c r="D1369" s="148"/>
    </row>
    <row r="1370" spans="2:4">
      <c r="B1370" s="143" t="s">
        <v>1030</v>
      </c>
      <c r="C1370" s="144" t="s">
        <v>5183</v>
      </c>
      <c r="D1370" s="145"/>
    </row>
    <row r="1371" spans="2:4">
      <c r="B1371" s="143" t="s">
        <v>62</v>
      </c>
      <c r="C1371" s="144" t="s">
        <v>5184</v>
      </c>
      <c r="D1371" s="145"/>
    </row>
    <row r="1372" spans="2:4">
      <c r="B1372" s="143" t="s">
        <v>2500</v>
      </c>
      <c r="C1372" s="144" t="s">
        <v>5185</v>
      </c>
      <c r="D1372" s="145"/>
    </row>
    <row r="1373" spans="2:4">
      <c r="B1373" s="143" t="s">
        <v>954</v>
      </c>
      <c r="C1373" s="144" t="s">
        <v>5186</v>
      </c>
      <c r="D1373" s="145"/>
    </row>
    <row r="1374" spans="2:4">
      <c r="B1374" s="146" t="s">
        <v>379</v>
      </c>
      <c r="C1374" s="147" t="s">
        <v>5187</v>
      </c>
      <c r="D1374" s="148"/>
    </row>
    <row r="1375" spans="2:4">
      <c r="B1375" s="143" t="s">
        <v>2059</v>
      </c>
      <c r="C1375" s="144" t="s">
        <v>5188</v>
      </c>
      <c r="D1375" s="145"/>
    </row>
    <row r="1376" spans="2:4">
      <c r="B1376" s="143" t="s">
        <v>1088</v>
      </c>
      <c r="C1376" s="144" t="s">
        <v>5189</v>
      </c>
      <c r="D1376" s="145"/>
    </row>
    <row r="1377" spans="2:4">
      <c r="B1377" s="143" t="s">
        <v>2137</v>
      </c>
      <c r="C1377" s="144" t="s">
        <v>5190</v>
      </c>
      <c r="D1377" s="145"/>
    </row>
    <row r="1378" spans="2:4">
      <c r="B1378" s="143" t="s">
        <v>1037</v>
      </c>
      <c r="C1378" s="144" t="s">
        <v>5191</v>
      </c>
      <c r="D1378" s="145"/>
    </row>
    <row r="1379" spans="2:4">
      <c r="B1379" s="146" t="s">
        <v>2507</v>
      </c>
      <c r="C1379" s="147" t="s">
        <v>5192</v>
      </c>
      <c r="D1379" s="148"/>
    </row>
    <row r="1380" spans="2:4">
      <c r="B1380" s="143" t="s">
        <v>1261</v>
      </c>
      <c r="C1380" s="144" t="s">
        <v>5193</v>
      </c>
      <c r="D1380" s="145"/>
    </row>
    <row r="1381" spans="2:4">
      <c r="B1381" s="143" t="s">
        <v>1017</v>
      </c>
      <c r="C1381" s="144" t="s">
        <v>5194</v>
      </c>
      <c r="D1381" s="145"/>
    </row>
    <row r="1382" spans="2:4">
      <c r="B1382" s="143" t="s">
        <v>950</v>
      </c>
      <c r="C1382" s="144" t="s">
        <v>5195</v>
      </c>
      <c r="D1382" s="145"/>
    </row>
    <row r="1383" spans="2:4">
      <c r="B1383" s="143" t="s">
        <v>681</v>
      </c>
      <c r="C1383" s="144" t="s">
        <v>5196</v>
      </c>
      <c r="D1383" s="145"/>
    </row>
    <row r="1384" spans="2:4">
      <c r="B1384" s="146" t="s">
        <v>701</v>
      </c>
      <c r="C1384" s="147" t="s">
        <v>5197</v>
      </c>
      <c r="D1384" s="148"/>
    </row>
    <row r="1385" spans="2:4">
      <c r="B1385" s="143" t="s">
        <v>2129</v>
      </c>
      <c r="C1385" s="144" t="s">
        <v>5198</v>
      </c>
      <c r="D1385" s="145"/>
    </row>
    <row r="1386" spans="2:4">
      <c r="B1386" s="143" t="s">
        <v>1333</v>
      </c>
      <c r="C1386" s="144" t="s">
        <v>1853</v>
      </c>
      <c r="D1386" s="145"/>
    </row>
    <row r="1387" spans="2:4">
      <c r="B1387" s="143" t="s">
        <v>711</v>
      </c>
      <c r="C1387" s="144" t="s">
        <v>5199</v>
      </c>
      <c r="D1387" s="145"/>
    </row>
    <row r="1388" spans="2:4">
      <c r="B1388" s="143" t="s">
        <v>3477</v>
      </c>
      <c r="C1388" s="144" t="s">
        <v>5200</v>
      </c>
      <c r="D1388" s="145"/>
    </row>
    <row r="1389" spans="2:4">
      <c r="B1389" s="146" t="s">
        <v>686</v>
      </c>
      <c r="C1389" s="147" t="s">
        <v>5201</v>
      </c>
      <c r="D1389" s="148"/>
    </row>
    <row r="1390" spans="2:4">
      <c r="B1390" s="143" t="s">
        <v>1434</v>
      </c>
      <c r="C1390" s="144" t="s">
        <v>5202</v>
      </c>
      <c r="D1390" s="145"/>
    </row>
    <row r="1391" spans="2:4">
      <c r="B1391" s="143" t="s">
        <v>586</v>
      </c>
      <c r="C1391" s="144" t="s">
        <v>5203</v>
      </c>
      <c r="D1391" s="145"/>
    </row>
    <row r="1392" spans="2:4">
      <c r="B1392" s="143" t="s">
        <v>390</v>
      </c>
      <c r="C1392" s="144" t="s">
        <v>5204</v>
      </c>
      <c r="D1392" s="145"/>
    </row>
    <row r="1393" spans="2:4">
      <c r="B1393" s="143" t="s">
        <v>638</v>
      </c>
      <c r="C1393" s="144" t="s">
        <v>5205</v>
      </c>
      <c r="D1393" s="145"/>
    </row>
    <row r="1394" spans="2:4">
      <c r="B1394" s="146" t="s">
        <v>884</v>
      </c>
      <c r="C1394" s="147" t="s">
        <v>5206</v>
      </c>
      <c r="D1394" s="148"/>
    </row>
    <row r="1395" spans="2:4">
      <c r="B1395" s="143" t="s">
        <v>514</v>
      </c>
      <c r="C1395" s="144" t="s">
        <v>5207</v>
      </c>
      <c r="D1395" s="145"/>
    </row>
    <row r="1396" spans="2:4">
      <c r="B1396" s="143" t="s">
        <v>423</v>
      </c>
      <c r="C1396" s="144" t="s">
        <v>5208</v>
      </c>
      <c r="D1396" s="145"/>
    </row>
    <row r="1397" spans="2:4">
      <c r="B1397" s="143" t="s">
        <v>1316</v>
      </c>
      <c r="C1397" s="144" t="s">
        <v>5209</v>
      </c>
      <c r="D1397" s="145"/>
    </row>
    <row r="1398" spans="2:4">
      <c r="B1398" s="143" t="s">
        <v>2190</v>
      </c>
      <c r="C1398" s="144" t="s">
        <v>5210</v>
      </c>
      <c r="D1398" s="145"/>
    </row>
    <row r="1399" spans="2:4">
      <c r="B1399" s="146" t="s">
        <v>606</v>
      </c>
      <c r="C1399" s="147" t="s">
        <v>5211</v>
      </c>
      <c r="D1399" s="148"/>
    </row>
    <row r="1400" spans="2:4">
      <c r="B1400" s="143" t="s">
        <v>1190</v>
      </c>
      <c r="C1400" s="144" t="s">
        <v>5212</v>
      </c>
      <c r="D1400" s="145"/>
    </row>
    <row r="1401" spans="2:4">
      <c r="B1401" s="143" t="s">
        <v>2504</v>
      </c>
      <c r="C1401" s="144" t="s">
        <v>5213</v>
      </c>
      <c r="D1401" s="145"/>
    </row>
    <row r="1402" spans="2:4">
      <c r="B1402" s="143" t="s">
        <v>550</v>
      </c>
      <c r="C1402" s="144" t="s">
        <v>5214</v>
      </c>
      <c r="D1402" s="145"/>
    </row>
    <row r="1403" spans="2:4">
      <c r="B1403" s="143" t="s">
        <v>713</v>
      </c>
      <c r="C1403" s="144" t="s">
        <v>5215</v>
      </c>
      <c r="D1403" s="145"/>
    </row>
    <row r="1404" spans="2:4">
      <c r="B1404" s="146" t="s">
        <v>2144</v>
      </c>
      <c r="C1404" s="147" t="s">
        <v>5216</v>
      </c>
      <c r="D1404" s="148"/>
    </row>
    <row r="1405" spans="2:4">
      <c r="B1405" s="143" t="s">
        <v>47</v>
      </c>
      <c r="C1405" s="144" t="s">
        <v>5217</v>
      </c>
      <c r="D1405" s="145"/>
    </row>
    <row r="1406" spans="2:4">
      <c r="B1406" s="143" t="s">
        <v>484</v>
      </c>
      <c r="C1406" s="144" t="s">
        <v>5218</v>
      </c>
      <c r="D1406" s="145"/>
    </row>
    <row r="1407" spans="2:4">
      <c r="B1407" s="143" t="s">
        <v>425</v>
      </c>
      <c r="C1407" s="144" t="s">
        <v>5219</v>
      </c>
      <c r="D1407" s="145"/>
    </row>
    <row r="1408" spans="2:4">
      <c r="B1408" s="143" t="s">
        <v>2493</v>
      </c>
      <c r="C1408" s="144" t="s">
        <v>5220</v>
      </c>
      <c r="D1408" s="145"/>
    </row>
    <row r="1409" spans="2:4">
      <c r="B1409" s="146" t="s">
        <v>518</v>
      </c>
      <c r="C1409" s="147" t="s">
        <v>5221</v>
      </c>
      <c r="D1409" s="148"/>
    </row>
    <row r="1410" spans="2:4">
      <c r="B1410" s="143" t="s">
        <v>1008</v>
      </c>
      <c r="C1410" s="144" t="s">
        <v>5222</v>
      </c>
      <c r="D1410" s="145"/>
    </row>
    <row r="1411" spans="2:4">
      <c r="B1411" s="143" t="s">
        <v>795</v>
      </c>
      <c r="C1411" s="144" t="s">
        <v>5223</v>
      </c>
      <c r="D1411" s="145"/>
    </row>
    <row r="1412" spans="2:4">
      <c r="B1412" s="143" t="s">
        <v>473</v>
      </c>
      <c r="C1412" s="144" t="s">
        <v>5224</v>
      </c>
      <c r="D1412" s="145"/>
    </row>
    <row r="1413" spans="2:4">
      <c r="B1413" s="143" t="s">
        <v>1113</v>
      </c>
      <c r="C1413" s="144" t="s">
        <v>5225</v>
      </c>
      <c r="D1413" s="145"/>
    </row>
    <row r="1414" spans="2:4">
      <c r="B1414" s="146" t="s">
        <v>192</v>
      </c>
      <c r="C1414" s="147" t="s">
        <v>5226</v>
      </c>
      <c r="D1414" s="148"/>
    </row>
    <row r="1415" spans="2:4">
      <c r="B1415" s="143" t="s">
        <v>179</v>
      </c>
      <c r="C1415" s="144" t="s">
        <v>5227</v>
      </c>
      <c r="D1415" s="145"/>
    </row>
    <row r="1416" spans="2:4">
      <c r="B1416" s="143" t="s">
        <v>2033</v>
      </c>
      <c r="C1416" s="144" t="s">
        <v>5228</v>
      </c>
      <c r="D1416" s="145"/>
    </row>
    <row r="1417" spans="2:4">
      <c r="B1417" s="143" t="s">
        <v>972</v>
      </c>
      <c r="C1417" s="144" t="s">
        <v>5229</v>
      </c>
      <c r="D1417" s="145"/>
    </row>
    <row r="1418" spans="2:4">
      <c r="B1418" s="143" t="s">
        <v>364</v>
      </c>
      <c r="C1418" s="144" t="s">
        <v>5230</v>
      </c>
      <c r="D1418" s="145"/>
    </row>
    <row r="1419" spans="2:4">
      <c r="B1419" s="146" t="s">
        <v>2495</v>
      </c>
      <c r="C1419" s="147" t="s">
        <v>5231</v>
      </c>
      <c r="D1419" s="148"/>
    </row>
    <row r="1420" spans="2:4">
      <c r="B1420" s="143" t="s">
        <v>822</v>
      </c>
      <c r="C1420" s="144" t="s">
        <v>5232</v>
      </c>
      <c r="D1420" s="145"/>
    </row>
    <row r="1421" spans="2:4">
      <c r="B1421" s="143" t="s">
        <v>824</v>
      </c>
      <c r="C1421" s="144" t="s">
        <v>5233</v>
      </c>
      <c r="D1421" s="145"/>
    </row>
    <row r="1422" spans="2:4">
      <c r="B1422" s="143" t="s">
        <v>339</v>
      </c>
      <c r="C1422" s="144" t="s">
        <v>5234</v>
      </c>
      <c r="D1422" s="145"/>
    </row>
    <row r="1423" spans="2:4">
      <c r="B1423" s="143" t="s">
        <v>1309</v>
      </c>
      <c r="C1423" s="144" t="s">
        <v>5235</v>
      </c>
      <c r="D1423" s="145"/>
    </row>
    <row r="1424" spans="2:4">
      <c r="B1424" s="146" t="s">
        <v>1244</v>
      </c>
      <c r="C1424" s="147" t="s">
        <v>5236</v>
      </c>
      <c r="D1424" s="148"/>
    </row>
    <row r="1425" spans="2:4">
      <c r="B1425" s="143" t="s">
        <v>1015</v>
      </c>
      <c r="C1425" s="144" t="s">
        <v>5237</v>
      </c>
      <c r="D1425" s="145"/>
    </row>
    <row r="1426" spans="2:4">
      <c r="B1426" s="143" t="s">
        <v>312</v>
      </c>
      <c r="C1426" s="144" t="s">
        <v>5238</v>
      </c>
      <c r="D1426" s="145"/>
    </row>
    <row r="1427" spans="2:4">
      <c r="B1427" s="143" t="s">
        <v>693</v>
      </c>
      <c r="C1427" s="144" t="s">
        <v>5239</v>
      </c>
      <c r="D1427" s="145"/>
    </row>
    <row r="1428" spans="2:4">
      <c r="B1428" s="143" t="s">
        <v>1384</v>
      </c>
      <c r="C1428" s="144" t="s">
        <v>1757</v>
      </c>
      <c r="D1428" s="145"/>
    </row>
    <row r="1429" spans="2:4">
      <c r="B1429" s="146" t="s">
        <v>1028</v>
      </c>
      <c r="C1429" s="147" t="s">
        <v>5240</v>
      </c>
      <c r="D1429" s="148"/>
    </row>
    <row r="1430" spans="2:4">
      <c r="B1430" s="143" t="s">
        <v>1390</v>
      </c>
      <c r="C1430" s="144" t="s">
        <v>5241</v>
      </c>
      <c r="D1430" s="145"/>
    </row>
    <row r="1431" spans="2:4">
      <c r="B1431" s="143" t="s">
        <v>349</v>
      </c>
      <c r="C1431" s="144" t="s">
        <v>5242</v>
      </c>
      <c r="D1431" s="145"/>
    </row>
    <row r="1432" spans="2:4">
      <c r="B1432" s="143" t="s">
        <v>1237</v>
      </c>
      <c r="C1432" s="144" t="s">
        <v>5243</v>
      </c>
      <c r="D1432" s="145"/>
    </row>
    <row r="1433" spans="2:4">
      <c r="B1433" s="143" t="s">
        <v>911</v>
      </c>
      <c r="C1433" s="144" t="s">
        <v>5244</v>
      </c>
      <c r="D1433" s="145"/>
    </row>
    <row r="1434" spans="2:4">
      <c r="B1434" s="146" t="s">
        <v>575</v>
      </c>
      <c r="C1434" s="147" t="s">
        <v>5245</v>
      </c>
      <c r="D1434" s="148"/>
    </row>
    <row r="1435" spans="2:4">
      <c r="B1435" s="143" t="s">
        <v>2517</v>
      </c>
      <c r="C1435" s="144" t="s">
        <v>5246</v>
      </c>
      <c r="D1435" s="145"/>
    </row>
    <row r="1436" spans="2:4">
      <c r="B1436" s="143" t="s">
        <v>3514</v>
      </c>
      <c r="C1436" s="144" t="s">
        <v>5247</v>
      </c>
      <c r="D1436" s="145"/>
    </row>
    <row r="1437" spans="2:4">
      <c r="B1437" s="143" t="s">
        <v>613</v>
      </c>
      <c r="C1437" s="144" t="s">
        <v>5248</v>
      </c>
      <c r="D1437" s="145"/>
    </row>
    <row r="1438" spans="2:4">
      <c r="B1438" s="143" t="s">
        <v>2195</v>
      </c>
      <c r="C1438" s="144" t="s">
        <v>5249</v>
      </c>
      <c r="D1438" s="145"/>
    </row>
    <row r="1439" spans="2:4">
      <c r="B1439" s="146" t="s">
        <v>417</v>
      </c>
      <c r="C1439" s="147" t="s">
        <v>5250</v>
      </c>
      <c r="D1439" s="148"/>
    </row>
    <row r="1440" spans="2:4">
      <c r="B1440" s="143" t="s">
        <v>674</v>
      </c>
      <c r="C1440" s="144" t="s">
        <v>5251</v>
      </c>
      <c r="D1440" s="145"/>
    </row>
    <row r="1441" spans="2:4">
      <c r="B1441" s="143" t="s">
        <v>930</v>
      </c>
      <c r="C1441" s="144" t="s">
        <v>5252</v>
      </c>
      <c r="D1441" s="145"/>
    </row>
    <row r="1442" spans="2:4">
      <c r="B1442" s="143" t="s">
        <v>3520</v>
      </c>
      <c r="C1442" s="144" t="s">
        <v>5253</v>
      </c>
      <c r="D1442" s="145"/>
    </row>
    <row r="1443" spans="2:4">
      <c r="B1443" s="143" t="s">
        <v>790</v>
      </c>
      <c r="C1443" s="144" t="s">
        <v>5254</v>
      </c>
      <c r="D1443" s="145"/>
    </row>
    <row r="1444" spans="2:4">
      <c r="B1444" s="146" t="s">
        <v>357</v>
      </c>
      <c r="C1444" s="147" t="s">
        <v>5255</v>
      </c>
      <c r="D1444" s="148"/>
    </row>
    <row r="1445" spans="2:4">
      <c r="B1445" s="143" t="s">
        <v>399</v>
      </c>
      <c r="C1445" s="144" t="s">
        <v>5256</v>
      </c>
      <c r="D1445" s="145"/>
    </row>
    <row r="1446" spans="2:4">
      <c r="B1446" s="143" t="s">
        <v>636</v>
      </c>
      <c r="C1446" s="144" t="s">
        <v>5257</v>
      </c>
      <c r="D1446" s="145"/>
    </row>
    <row r="1447" spans="2:4">
      <c r="B1447" s="143" t="s">
        <v>1045</v>
      </c>
      <c r="C1447" s="144" t="s">
        <v>5258</v>
      </c>
      <c r="D1447" s="145"/>
    </row>
    <row r="1448" spans="2:4">
      <c r="B1448" s="143" t="s">
        <v>93</v>
      </c>
      <c r="C1448" s="144" t="s">
        <v>5259</v>
      </c>
      <c r="D1448" s="145"/>
    </row>
    <row r="1449" spans="2:4">
      <c r="B1449" s="146" t="s">
        <v>1508</v>
      </c>
      <c r="C1449" s="147" t="s">
        <v>5260</v>
      </c>
      <c r="D1449" s="148"/>
    </row>
    <row r="1450" spans="2:4">
      <c r="B1450" s="143" t="s">
        <v>684</v>
      </c>
      <c r="C1450" s="144" t="s">
        <v>5261</v>
      </c>
      <c r="D1450" s="145"/>
    </row>
    <row r="1451" spans="2:4">
      <c r="B1451" s="143" t="s">
        <v>689</v>
      </c>
      <c r="C1451" s="144" t="s">
        <v>5262</v>
      </c>
      <c r="D1451" s="145"/>
    </row>
    <row r="1452" spans="2:4">
      <c r="B1452" s="143" t="s">
        <v>1321</v>
      </c>
      <c r="C1452" s="144" t="s">
        <v>1888</v>
      </c>
      <c r="D1452" s="145"/>
    </row>
    <row r="1453" spans="2:4">
      <c r="B1453" s="143" t="s">
        <v>301</v>
      </c>
      <c r="C1453" s="144" t="s">
        <v>5263</v>
      </c>
      <c r="D1453" s="145"/>
    </row>
    <row r="1454" spans="2:4">
      <c r="B1454" s="146" t="s">
        <v>1148</v>
      </c>
      <c r="C1454" s="147" t="s">
        <v>5264</v>
      </c>
      <c r="D1454" s="148"/>
    </row>
    <row r="1455" spans="2:4">
      <c r="B1455" s="143" t="s">
        <v>604</v>
      </c>
      <c r="C1455" s="144" t="s">
        <v>5265</v>
      </c>
      <c r="D1455" s="145"/>
    </row>
    <row r="1456" spans="2:4">
      <c r="B1456" s="143" t="s">
        <v>409</v>
      </c>
      <c r="C1456" s="144" t="s">
        <v>5266</v>
      </c>
      <c r="D1456" s="145"/>
    </row>
    <row r="1457" spans="2:4">
      <c r="B1457" s="143" t="s">
        <v>1018</v>
      </c>
      <c r="C1457" s="144" t="s">
        <v>5267</v>
      </c>
      <c r="D1457" s="145"/>
    </row>
    <row r="1458" spans="2:4">
      <c r="B1458" s="143" t="s">
        <v>460</v>
      </c>
      <c r="C1458" s="144" t="s">
        <v>5268</v>
      </c>
      <c r="D1458" s="145"/>
    </row>
    <row r="1459" spans="2:4">
      <c r="B1459" s="146" t="s">
        <v>3534</v>
      </c>
      <c r="C1459" s="147" t="s">
        <v>5269</v>
      </c>
      <c r="D1459" s="148"/>
    </row>
    <row r="1460" spans="2:4">
      <c r="B1460" s="143" t="s">
        <v>1042</v>
      </c>
      <c r="C1460" s="144" t="s">
        <v>5270</v>
      </c>
      <c r="D1460" s="145"/>
    </row>
    <row r="1461" spans="2:4">
      <c r="B1461" s="143" t="s">
        <v>1378</v>
      </c>
      <c r="C1461" s="144" t="s">
        <v>5271</v>
      </c>
      <c r="D1461" s="145"/>
    </row>
    <row r="1462" spans="2:4">
      <c r="B1462" s="143" t="s">
        <v>1198</v>
      </c>
      <c r="C1462" s="144" t="s">
        <v>5272</v>
      </c>
      <c r="D1462" s="145"/>
    </row>
    <row r="1463" spans="2:4">
      <c r="B1463" s="143" t="s">
        <v>799</v>
      </c>
      <c r="C1463" s="144" t="s">
        <v>5273</v>
      </c>
      <c r="D1463" s="145"/>
    </row>
    <row r="1464" spans="2:4">
      <c r="B1464" s="146" t="s">
        <v>1139</v>
      </c>
      <c r="C1464" s="147" t="s">
        <v>5274</v>
      </c>
      <c r="D1464" s="148"/>
    </row>
    <row r="1465" spans="2:4">
      <c r="B1465" s="143" t="s">
        <v>1346</v>
      </c>
      <c r="C1465" s="144" t="s">
        <v>5275</v>
      </c>
      <c r="D1465" s="145"/>
    </row>
    <row r="1466" spans="2:4">
      <c r="B1466" s="143" t="s">
        <v>1397</v>
      </c>
      <c r="C1466" s="144" t="s">
        <v>5276</v>
      </c>
      <c r="D1466" s="145"/>
    </row>
    <row r="1467" spans="2:4">
      <c r="B1467" s="143" t="s">
        <v>1454</v>
      </c>
      <c r="C1467" s="144" t="s">
        <v>5277</v>
      </c>
      <c r="D1467" s="145"/>
    </row>
    <row r="1468" spans="2:4">
      <c r="B1468" s="143" t="s">
        <v>365</v>
      </c>
      <c r="C1468" s="144" t="s">
        <v>5278</v>
      </c>
      <c r="D1468" s="145"/>
    </row>
    <row r="1469" spans="2:4">
      <c r="B1469" s="146" t="s">
        <v>1381</v>
      </c>
      <c r="C1469" s="147" t="s">
        <v>5279</v>
      </c>
      <c r="D1469" s="148"/>
    </row>
    <row r="1470" spans="2:4">
      <c r="B1470" s="143" t="s">
        <v>578</v>
      </c>
      <c r="C1470" s="144" t="s">
        <v>1941</v>
      </c>
      <c r="D1470" s="145"/>
    </row>
    <row r="1471" spans="2:4">
      <c r="B1471" s="143" t="s">
        <v>2492</v>
      </c>
      <c r="C1471" s="144" t="s">
        <v>5280</v>
      </c>
      <c r="D1471" s="145"/>
    </row>
    <row r="1472" spans="2:4">
      <c r="B1472" s="143" t="s">
        <v>1114</v>
      </c>
      <c r="C1472" s="144" t="s">
        <v>5281</v>
      </c>
      <c r="D1472" s="145"/>
    </row>
    <row r="1473" spans="2:4">
      <c r="B1473" s="143" t="s">
        <v>816</v>
      </c>
      <c r="C1473" s="144" t="s">
        <v>5282</v>
      </c>
      <c r="D1473" s="145"/>
    </row>
    <row r="1474" spans="2:4">
      <c r="B1474" s="146" t="s">
        <v>2498</v>
      </c>
      <c r="C1474" s="147" t="s">
        <v>5283</v>
      </c>
      <c r="D1474" s="148"/>
    </row>
    <row r="1475" spans="2:4">
      <c r="B1475" s="143" t="s">
        <v>759</v>
      </c>
      <c r="C1475" s="144" t="s">
        <v>5284</v>
      </c>
      <c r="D1475" s="145"/>
    </row>
    <row r="1476" spans="2:4">
      <c r="B1476" s="143" t="s">
        <v>2309</v>
      </c>
      <c r="C1476" s="144" t="s">
        <v>5285</v>
      </c>
      <c r="D1476" s="145"/>
    </row>
    <row r="1477" spans="2:4">
      <c r="B1477" s="143" t="s">
        <v>505</v>
      </c>
      <c r="C1477" s="144" t="s">
        <v>5286</v>
      </c>
      <c r="D1477" s="145"/>
    </row>
    <row r="1478" spans="2:4">
      <c r="B1478" s="143" t="s">
        <v>877</v>
      </c>
      <c r="C1478" s="144" t="s">
        <v>5287</v>
      </c>
      <c r="D1478" s="145"/>
    </row>
    <row r="1479" spans="2:4">
      <c r="B1479" s="146" t="s">
        <v>1259</v>
      </c>
      <c r="C1479" s="147" t="s">
        <v>1977</v>
      </c>
      <c r="D1479" s="148"/>
    </row>
    <row r="1480" spans="2:4">
      <c r="B1480" s="143" t="s">
        <v>1166</v>
      </c>
      <c r="C1480" s="144" t="s">
        <v>5288</v>
      </c>
      <c r="D1480" s="145"/>
    </row>
    <row r="1481" spans="2:4">
      <c r="B1481" s="143" t="s">
        <v>536</v>
      </c>
      <c r="C1481" s="144" t="s">
        <v>5289</v>
      </c>
      <c r="D1481" s="145"/>
    </row>
    <row r="1482" spans="2:4">
      <c r="B1482" s="143" t="s">
        <v>194</v>
      </c>
      <c r="C1482" s="144" t="s">
        <v>5290</v>
      </c>
      <c r="D1482" s="145"/>
    </row>
    <row r="1483" spans="2:4">
      <c r="B1483" s="143" t="s">
        <v>333</v>
      </c>
      <c r="C1483" s="144" t="s">
        <v>5291</v>
      </c>
      <c r="D1483" s="145"/>
    </row>
    <row r="1484" spans="2:4">
      <c r="B1484" s="146" t="s">
        <v>1419</v>
      </c>
      <c r="C1484" s="147" t="s">
        <v>5292</v>
      </c>
      <c r="D1484" s="148"/>
    </row>
    <row r="1485" spans="2:4">
      <c r="B1485" s="143" t="s">
        <v>1033</v>
      </c>
      <c r="C1485" s="144" t="s">
        <v>5293</v>
      </c>
      <c r="D1485" s="145"/>
    </row>
    <row r="1486" spans="2:4">
      <c r="B1486" s="143" t="s">
        <v>1020</v>
      </c>
      <c r="C1486" s="144" t="s">
        <v>5294</v>
      </c>
      <c r="D1486" s="145"/>
    </row>
    <row r="1487" spans="2:4">
      <c r="B1487" s="143" t="s">
        <v>1401</v>
      </c>
      <c r="C1487" s="144" t="s">
        <v>5295</v>
      </c>
      <c r="D1487" s="145"/>
    </row>
    <row r="1488" spans="2:4">
      <c r="B1488" s="143" t="s">
        <v>3553</v>
      </c>
      <c r="C1488" s="144" t="s">
        <v>5296</v>
      </c>
      <c r="D1488" s="145"/>
    </row>
    <row r="1489" spans="2:4">
      <c r="B1489" s="146" t="s">
        <v>2040</v>
      </c>
      <c r="C1489" s="147" t="s">
        <v>5297</v>
      </c>
      <c r="D1489" s="148"/>
    </row>
    <row r="1490" spans="2:4">
      <c r="B1490" s="143" t="s">
        <v>577</v>
      </c>
      <c r="C1490" s="144" t="s">
        <v>5298</v>
      </c>
      <c r="D1490" s="145"/>
    </row>
    <row r="1491" spans="2:4">
      <c r="B1491" s="143" t="s">
        <v>704</v>
      </c>
      <c r="C1491" s="144" t="s">
        <v>5299</v>
      </c>
      <c r="D1491" s="145"/>
    </row>
    <row r="1492" spans="2:4">
      <c r="B1492" s="143" t="s">
        <v>744</v>
      </c>
      <c r="C1492" s="144" t="s">
        <v>5300</v>
      </c>
      <c r="D1492" s="145"/>
    </row>
    <row r="1493" spans="2:4">
      <c r="B1493" s="143" t="s">
        <v>2494</v>
      </c>
      <c r="C1493" s="144" t="s">
        <v>5301</v>
      </c>
      <c r="D1493" s="145"/>
    </row>
    <row r="1494" spans="2:4">
      <c r="B1494" s="146" t="s">
        <v>2117</v>
      </c>
      <c r="C1494" s="147" t="s">
        <v>5302</v>
      </c>
      <c r="D1494" s="148"/>
    </row>
    <row r="1495" spans="2:4">
      <c r="B1495" s="143" t="s">
        <v>2511</v>
      </c>
      <c r="C1495" s="144" t="s">
        <v>5303</v>
      </c>
      <c r="D1495" s="145"/>
    </row>
    <row r="1496" spans="2:4">
      <c r="B1496" s="143" t="s">
        <v>1012</v>
      </c>
      <c r="C1496" s="144" t="s">
        <v>5304</v>
      </c>
      <c r="D1496" s="145"/>
    </row>
    <row r="1497" spans="2:4">
      <c r="B1497" s="143" t="s">
        <v>991</v>
      </c>
      <c r="C1497" s="144" t="s">
        <v>5305</v>
      </c>
      <c r="D1497" s="145"/>
    </row>
    <row r="1498" spans="2:4">
      <c r="B1498" s="143" t="s">
        <v>2148</v>
      </c>
      <c r="C1498" s="144" t="s">
        <v>5306</v>
      </c>
      <c r="D1498" s="145"/>
    </row>
    <row r="1499" spans="2:4">
      <c r="B1499" s="146" t="s">
        <v>618</v>
      </c>
      <c r="C1499" s="147" t="s">
        <v>5307</v>
      </c>
      <c r="D1499" s="148"/>
    </row>
    <row r="1500" spans="2:4">
      <c r="B1500" s="143" t="s">
        <v>940</v>
      </c>
      <c r="C1500" s="144" t="s">
        <v>5308</v>
      </c>
      <c r="D1500" s="145"/>
    </row>
    <row r="1501" spans="2:4">
      <c r="B1501" s="143" t="s">
        <v>1199</v>
      </c>
      <c r="C1501" s="144" t="s">
        <v>5309</v>
      </c>
      <c r="D1501" s="145"/>
    </row>
    <row r="1502" spans="2:4">
      <c r="B1502" s="143" t="s">
        <v>1297</v>
      </c>
      <c r="C1502" s="144" t="s">
        <v>5310</v>
      </c>
      <c r="D1502" s="145"/>
    </row>
    <row r="1503" spans="2:4">
      <c r="B1503" s="143" t="s">
        <v>2490</v>
      </c>
      <c r="C1503" s="144" t="s">
        <v>5311</v>
      </c>
      <c r="D1503" s="145"/>
    </row>
    <row r="1504" spans="2:4">
      <c r="B1504" s="146" t="s">
        <v>590</v>
      </c>
      <c r="C1504" s="147" t="s">
        <v>5312</v>
      </c>
      <c r="D1504" s="148"/>
    </row>
    <row r="1505" spans="2:4">
      <c r="B1505" s="143" t="s">
        <v>1404</v>
      </c>
      <c r="C1505" s="144" t="s">
        <v>5313</v>
      </c>
      <c r="D1505" s="145"/>
    </row>
    <row r="1506" spans="2:4">
      <c r="B1506" s="143" t="s">
        <v>78</v>
      </c>
      <c r="C1506" s="144" t="s">
        <v>5314</v>
      </c>
      <c r="D1506" s="145"/>
    </row>
    <row r="1507" spans="2:4">
      <c r="B1507" s="143" t="s">
        <v>1121</v>
      </c>
      <c r="C1507" s="144" t="s">
        <v>5315</v>
      </c>
      <c r="D1507" s="145"/>
    </row>
    <row r="1508" spans="2:4">
      <c r="B1508" s="143" t="s">
        <v>611</v>
      </c>
      <c r="C1508" s="144" t="s">
        <v>5316</v>
      </c>
      <c r="D1508" s="145"/>
    </row>
    <row r="1509" spans="2:4">
      <c r="B1509" s="146" t="s">
        <v>692</v>
      </c>
      <c r="C1509" s="147" t="s">
        <v>5317</v>
      </c>
      <c r="D1509" s="148"/>
    </row>
    <row r="1510" spans="2:4">
      <c r="B1510" s="143" t="s">
        <v>401</v>
      </c>
      <c r="C1510" s="144" t="s">
        <v>5318</v>
      </c>
      <c r="D1510" s="145"/>
    </row>
    <row r="1511" spans="2:4">
      <c r="B1511" s="143" t="s">
        <v>2521</v>
      </c>
      <c r="C1511" s="144" t="s">
        <v>5319</v>
      </c>
      <c r="D1511" s="145"/>
    </row>
    <row r="1512" spans="2:4">
      <c r="B1512" s="143" t="s">
        <v>1281</v>
      </c>
      <c r="C1512" s="144" t="s">
        <v>5320</v>
      </c>
      <c r="D1512" s="145"/>
    </row>
    <row r="1513" spans="2:4">
      <c r="B1513" s="143" t="s">
        <v>1347</v>
      </c>
      <c r="C1513" s="144" t="s">
        <v>5321</v>
      </c>
      <c r="D1513" s="145"/>
    </row>
    <row r="1514" spans="2:4">
      <c r="B1514" s="146" t="s">
        <v>515</v>
      </c>
      <c r="C1514" s="147" t="s">
        <v>5322</v>
      </c>
      <c r="D1514" s="148"/>
    </row>
    <row r="1515" spans="2:4">
      <c r="B1515" s="143" t="s">
        <v>204</v>
      </c>
      <c r="C1515" s="144" t="s">
        <v>5323</v>
      </c>
      <c r="D1515" s="145"/>
    </row>
    <row r="1516" spans="2:4">
      <c r="B1516" s="143" t="s">
        <v>1102</v>
      </c>
      <c r="C1516" s="144" t="s">
        <v>5324</v>
      </c>
      <c r="D1516" s="145"/>
    </row>
    <row r="1517" spans="2:4">
      <c r="B1517" s="143" t="s">
        <v>1327</v>
      </c>
      <c r="C1517" s="144" t="s">
        <v>5325</v>
      </c>
      <c r="D1517" s="145"/>
    </row>
    <row r="1518" spans="2:4">
      <c r="B1518" s="143" t="s">
        <v>2512</v>
      </c>
      <c r="C1518" s="144" t="s">
        <v>5326</v>
      </c>
      <c r="D1518" s="145"/>
    </row>
    <row r="1519" spans="2:4">
      <c r="B1519" s="146" t="s">
        <v>1452</v>
      </c>
      <c r="C1519" s="147" t="s">
        <v>5327</v>
      </c>
      <c r="D1519" s="148"/>
    </row>
    <row r="1520" spans="2:4">
      <c r="B1520" s="143" t="s">
        <v>1174</v>
      </c>
      <c r="C1520" s="144" t="s">
        <v>5328</v>
      </c>
      <c r="D1520" s="145"/>
    </row>
    <row r="1521" spans="2:4">
      <c r="B1521" s="143" t="s">
        <v>101</v>
      </c>
      <c r="C1521" s="144" t="s">
        <v>5329</v>
      </c>
      <c r="D1521" s="145"/>
    </row>
    <row r="1522" spans="2:4">
      <c r="B1522" s="143" t="s">
        <v>392</v>
      </c>
      <c r="C1522" s="144" t="s">
        <v>5330</v>
      </c>
      <c r="D1522" s="145"/>
    </row>
    <row r="1523" spans="2:4">
      <c r="B1523" s="143" t="s">
        <v>1349</v>
      </c>
      <c r="C1523" s="144" t="s">
        <v>5331</v>
      </c>
      <c r="D1523" s="145"/>
    </row>
    <row r="1524" spans="2:4">
      <c r="B1524" s="146" t="s">
        <v>2516</v>
      </c>
      <c r="C1524" s="147" t="s">
        <v>5332</v>
      </c>
      <c r="D1524" s="148"/>
    </row>
    <row r="1525" spans="2:4">
      <c r="B1525" s="143" t="s">
        <v>818</v>
      </c>
      <c r="C1525" s="144" t="s">
        <v>5333</v>
      </c>
      <c r="D1525" s="145"/>
    </row>
    <row r="1526" spans="2:4">
      <c r="B1526" s="143" t="s">
        <v>1451</v>
      </c>
      <c r="C1526" s="144" t="s">
        <v>5334</v>
      </c>
      <c r="D1526" s="145"/>
    </row>
    <row r="1527" spans="2:4">
      <c r="B1527" s="143" t="s">
        <v>2087</v>
      </c>
      <c r="C1527" s="144" t="s">
        <v>5335</v>
      </c>
      <c r="D1527" s="145"/>
    </row>
    <row r="1528" spans="2:4">
      <c r="B1528" s="143" t="s">
        <v>2486</v>
      </c>
      <c r="C1528" s="144" t="s">
        <v>5336</v>
      </c>
      <c r="D1528" s="145"/>
    </row>
    <row r="1529" spans="2:4">
      <c r="B1529" s="146" t="s">
        <v>519</v>
      </c>
      <c r="C1529" s="147" t="s">
        <v>5337</v>
      </c>
      <c r="D1529" s="148"/>
    </row>
    <row r="1530" spans="2:4">
      <c r="B1530" s="143" t="s">
        <v>765</v>
      </c>
      <c r="C1530" s="144" t="s">
        <v>5338</v>
      </c>
      <c r="D1530" s="145"/>
    </row>
    <row r="1531" spans="2:4">
      <c r="B1531" s="143" t="s">
        <v>2197</v>
      </c>
      <c r="C1531" s="144" t="s">
        <v>5339</v>
      </c>
      <c r="D1531" s="145"/>
    </row>
    <row r="1532" spans="2:4">
      <c r="B1532" s="143" t="s">
        <v>37</v>
      </c>
      <c r="C1532" s="144" t="s">
        <v>5340</v>
      </c>
      <c r="D1532" s="145"/>
    </row>
    <row r="1533" spans="2:4">
      <c r="B1533" s="143" t="s">
        <v>377</v>
      </c>
      <c r="C1533" s="144" t="s">
        <v>5341</v>
      </c>
      <c r="D1533" s="145"/>
    </row>
    <row r="1534" spans="2:4">
      <c r="B1534" s="146" t="s">
        <v>2054</v>
      </c>
      <c r="C1534" s="147" t="s">
        <v>5342</v>
      </c>
      <c r="D1534" s="148"/>
    </row>
    <row r="1535" spans="2:4">
      <c r="B1535" s="143" t="s">
        <v>1513</v>
      </c>
      <c r="C1535" s="144" t="s">
        <v>5343</v>
      </c>
      <c r="D1535" s="145"/>
    </row>
    <row r="1536" spans="2:4">
      <c r="B1536" s="143" t="s">
        <v>1260</v>
      </c>
      <c r="C1536" s="144" t="s">
        <v>5344</v>
      </c>
      <c r="D1536" s="145"/>
    </row>
    <row r="1537" spans="2:4">
      <c r="B1537" s="143" t="s">
        <v>896</v>
      </c>
      <c r="C1537" s="144" t="s">
        <v>5345</v>
      </c>
      <c r="D1537" s="145"/>
    </row>
    <row r="1538" spans="2:4">
      <c r="B1538" s="143" t="s">
        <v>445</v>
      </c>
      <c r="C1538" s="144" t="s">
        <v>5346</v>
      </c>
      <c r="D1538" s="145"/>
    </row>
    <row r="1539" spans="2:4">
      <c r="B1539" s="146" t="s">
        <v>1218</v>
      </c>
      <c r="C1539" s="147" t="s">
        <v>5347</v>
      </c>
      <c r="D1539" s="148"/>
    </row>
    <row r="1540" spans="2:4">
      <c r="B1540" s="143" t="s">
        <v>1036</v>
      </c>
      <c r="C1540" s="144" t="s">
        <v>5348</v>
      </c>
      <c r="D1540" s="145"/>
    </row>
    <row r="1541" spans="2:4">
      <c r="B1541" s="143" t="s">
        <v>1146</v>
      </c>
      <c r="C1541" s="144" t="s">
        <v>5349</v>
      </c>
      <c r="D1541" s="145"/>
    </row>
    <row r="1542" spans="2:4">
      <c r="B1542" s="143" t="s">
        <v>621</v>
      </c>
      <c r="C1542" s="144" t="s">
        <v>5350</v>
      </c>
      <c r="D1542" s="145"/>
    </row>
    <row r="1543" spans="2:4">
      <c r="B1543" s="143" t="s">
        <v>2505</v>
      </c>
      <c r="C1543" s="144" t="s">
        <v>5351</v>
      </c>
      <c r="D1543" s="145"/>
    </row>
    <row r="1544" spans="2:4">
      <c r="B1544" s="146" t="s">
        <v>2258</v>
      </c>
      <c r="C1544" s="147" t="s">
        <v>5352</v>
      </c>
      <c r="D1544" s="148"/>
    </row>
    <row r="1545" spans="2:4">
      <c r="B1545" s="143" t="s">
        <v>2503</v>
      </c>
      <c r="C1545" s="144" t="s">
        <v>5353</v>
      </c>
      <c r="D1545" s="145"/>
    </row>
    <row r="1546" spans="2:4">
      <c r="B1546" s="143" t="s">
        <v>1343</v>
      </c>
      <c r="C1546" s="144" t="s">
        <v>5354</v>
      </c>
      <c r="D1546" s="145"/>
    </row>
    <row r="1547" spans="2:4">
      <c r="B1547" s="143" t="s">
        <v>679</v>
      </c>
      <c r="C1547" s="144" t="s">
        <v>5355</v>
      </c>
      <c r="D1547" s="145"/>
    </row>
    <row r="1548" spans="2:4">
      <c r="B1548" s="143" t="s">
        <v>1004</v>
      </c>
      <c r="C1548" s="144" t="s">
        <v>5356</v>
      </c>
      <c r="D1548" s="145"/>
    </row>
    <row r="1549" spans="2:4">
      <c r="B1549" s="146" t="s">
        <v>591</v>
      </c>
      <c r="C1549" s="147" t="s">
        <v>5357</v>
      </c>
      <c r="D1549" s="148"/>
    </row>
    <row r="1550" spans="2:4">
      <c r="B1550" s="143" t="s">
        <v>676</v>
      </c>
      <c r="C1550" s="144" t="s">
        <v>5358</v>
      </c>
      <c r="D1550" s="145"/>
    </row>
    <row r="1551" spans="2:4">
      <c r="B1551" s="143" t="s">
        <v>670</v>
      </c>
      <c r="C1551" s="144" t="s">
        <v>5359</v>
      </c>
      <c r="D1551" s="145"/>
    </row>
    <row r="1552" spans="2:4">
      <c r="B1552" s="143" t="s">
        <v>1230</v>
      </c>
      <c r="C1552" s="144" t="s">
        <v>5360</v>
      </c>
      <c r="D1552" s="145"/>
    </row>
    <row r="1553" spans="2:4">
      <c r="B1553" s="143" t="s">
        <v>2078</v>
      </c>
      <c r="C1553" s="144" t="s">
        <v>5361</v>
      </c>
      <c r="D1553" s="145"/>
    </row>
    <row r="1554" spans="2:4">
      <c r="B1554" s="146" t="s">
        <v>453</v>
      </c>
      <c r="C1554" s="147" t="s">
        <v>5362</v>
      </c>
      <c r="D1554" s="148"/>
    </row>
    <row r="1555" spans="2:4">
      <c r="B1555" s="143" t="s">
        <v>691</v>
      </c>
      <c r="C1555" s="144" t="s">
        <v>5363</v>
      </c>
      <c r="D1555" s="145"/>
    </row>
    <row r="1556" spans="2:4">
      <c r="B1556" s="143" t="s">
        <v>338</v>
      </c>
      <c r="C1556" s="144" t="s">
        <v>5364</v>
      </c>
      <c r="D1556" s="145"/>
    </row>
    <row r="1557" spans="2:4">
      <c r="B1557" s="143" t="s">
        <v>931</v>
      </c>
      <c r="C1557" s="144" t="s">
        <v>5365</v>
      </c>
      <c r="D1557" s="145"/>
    </row>
    <row r="1558" spans="2:4">
      <c r="B1558" s="143" t="s">
        <v>1322</v>
      </c>
      <c r="C1558" s="144" t="s">
        <v>5366</v>
      </c>
      <c r="D1558" s="145"/>
    </row>
    <row r="1559" spans="2:4">
      <c r="B1559" s="146" t="s">
        <v>1427</v>
      </c>
      <c r="C1559" s="147" t="s">
        <v>5367</v>
      </c>
      <c r="D1559" s="148"/>
    </row>
    <row r="1560" spans="2:4">
      <c r="B1560" s="143" t="s">
        <v>1498</v>
      </c>
      <c r="C1560" s="144" t="s">
        <v>5368</v>
      </c>
      <c r="D1560" s="145"/>
    </row>
    <row r="1561" spans="2:4">
      <c r="B1561" s="143" t="s">
        <v>770</v>
      </c>
      <c r="C1561" s="144" t="s">
        <v>5369</v>
      </c>
      <c r="D1561" s="145"/>
    </row>
    <row r="1562" spans="2:4">
      <c r="B1562" s="143" t="s">
        <v>247</v>
      </c>
      <c r="C1562" s="144" t="s">
        <v>5370</v>
      </c>
      <c r="D1562" s="145"/>
    </row>
    <row r="1563" spans="2:4">
      <c r="B1563" s="143" t="s">
        <v>2092</v>
      </c>
      <c r="C1563" s="144" t="s">
        <v>5371</v>
      </c>
      <c r="D1563" s="145"/>
    </row>
    <row r="1564" spans="2:4">
      <c r="B1564" s="146" t="s">
        <v>177</v>
      </c>
      <c r="C1564" s="147" t="s">
        <v>5372</v>
      </c>
      <c r="D1564" s="148"/>
    </row>
    <row r="1565" spans="2:4">
      <c r="B1565" s="143" t="s">
        <v>2025</v>
      </c>
      <c r="C1565" s="144" t="s">
        <v>5373</v>
      </c>
      <c r="D1565" s="145"/>
    </row>
    <row r="1566" spans="2:4">
      <c r="B1566" s="143" t="s">
        <v>2513</v>
      </c>
      <c r="C1566" s="144" t="s">
        <v>5374</v>
      </c>
      <c r="D1566" s="145"/>
    </row>
    <row r="1567" spans="2:4">
      <c r="B1567" s="143" t="s">
        <v>944</v>
      </c>
      <c r="C1567" s="144" t="s">
        <v>5375</v>
      </c>
      <c r="D1567" s="145"/>
    </row>
    <row r="1568" spans="2:4">
      <c r="B1568" s="143" t="s">
        <v>2308</v>
      </c>
      <c r="C1568" s="144" t="s">
        <v>5376</v>
      </c>
      <c r="D1568" s="145"/>
    </row>
    <row r="1569" spans="2:4">
      <c r="B1569" s="146" t="s">
        <v>859</v>
      </c>
      <c r="C1569" s="147" t="s">
        <v>5377</v>
      </c>
      <c r="D1569" s="148"/>
    </row>
    <row r="1570" spans="2:4">
      <c r="B1570" s="143" t="s">
        <v>823</v>
      </c>
      <c r="C1570" s="144" t="s">
        <v>5378</v>
      </c>
      <c r="D1570" s="145"/>
    </row>
    <row r="1571" spans="2:4">
      <c r="B1571" s="143" t="s">
        <v>1126</v>
      </c>
      <c r="C1571" s="144" t="s">
        <v>5379</v>
      </c>
      <c r="D1571" s="145"/>
    </row>
    <row r="1572" spans="2:4">
      <c r="B1572" s="143" t="s">
        <v>849</v>
      </c>
      <c r="C1572" s="144" t="s">
        <v>5380</v>
      </c>
      <c r="D1572" s="145"/>
    </row>
    <row r="1573" spans="2:4">
      <c r="B1573" s="143" t="s">
        <v>240</v>
      </c>
      <c r="C1573" s="144" t="s">
        <v>5381</v>
      </c>
      <c r="D1573" s="145"/>
    </row>
    <row r="1574" spans="2:4">
      <c r="B1574" s="146" t="s">
        <v>2510</v>
      </c>
      <c r="C1574" s="147" t="s">
        <v>5382</v>
      </c>
      <c r="D1574" s="148"/>
    </row>
    <row r="1575" spans="2:4">
      <c r="B1575" s="143" t="s">
        <v>2502</v>
      </c>
      <c r="C1575" s="144" t="s">
        <v>5383</v>
      </c>
      <c r="D1575" s="145"/>
    </row>
    <row r="1576" spans="2:4">
      <c r="B1576" s="143" t="s">
        <v>2151</v>
      </c>
      <c r="C1576" s="144" t="s">
        <v>5384</v>
      </c>
      <c r="D1576" s="145"/>
    </row>
    <row r="1577" spans="2:4">
      <c r="B1577" s="143" t="s">
        <v>866</v>
      </c>
      <c r="C1577" s="144" t="s">
        <v>5385</v>
      </c>
      <c r="D1577" s="145"/>
    </row>
    <row r="1578" spans="2:4">
      <c r="B1578" s="143" t="s">
        <v>319</v>
      </c>
      <c r="C1578" s="144" t="s">
        <v>5386</v>
      </c>
      <c r="D1578" s="145"/>
    </row>
    <row r="1579" spans="2:4">
      <c r="B1579" s="146" t="s">
        <v>27</v>
      </c>
      <c r="C1579" s="147" t="s">
        <v>5387</v>
      </c>
      <c r="D1579" s="148"/>
    </row>
    <row r="1580" spans="2:4">
      <c r="B1580" s="143" t="s">
        <v>541</v>
      </c>
      <c r="C1580" s="144" t="s">
        <v>5388</v>
      </c>
      <c r="D1580" s="145"/>
    </row>
    <row r="1581" spans="2:4">
      <c r="B1581" s="143" t="s">
        <v>2488</v>
      </c>
      <c r="C1581" s="144" t="s">
        <v>5389</v>
      </c>
      <c r="D1581" s="145"/>
    </row>
    <row r="1582" spans="2:4">
      <c r="B1582" s="143" t="s">
        <v>951</v>
      </c>
      <c r="C1582" s="144" t="s">
        <v>5390</v>
      </c>
      <c r="D1582" s="145"/>
    </row>
    <row r="1583" spans="2:4">
      <c r="B1583" s="143" t="s">
        <v>699</v>
      </c>
      <c r="C1583" s="144" t="s">
        <v>5391</v>
      </c>
      <c r="D1583" s="145"/>
    </row>
    <row r="1584" spans="2:4">
      <c r="B1584" s="146" t="s">
        <v>2029</v>
      </c>
      <c r="C1584" s="147" t="s">
        <v>5392</v>
      </c>
      <c r="D1584" s="148"/>
    </row>
    <row r="1585" spans="2:4">
      <c r="B1585" s="143" t="s">
        <v>2094</v>
      </c>
      <c r="C1585" s="144" t="s">
        <v>5393</v>
      </c>
      <c r="D1585" s="145"/>
    </row>
    <row r="1586" spans="2:4">
      <c r="B1586" s="143" t="s">
        <v>128</v>
      </c>
      <c r="C1586" s="144" t="s">
        <v>5394</v>
      </c>
      <c r="D1586" s="145"/>
    </row>
    <row r="1587" spans="2:4">
      <c r="B1587" s="143" t="s">
        <v>2514</v>
      </c>
      <c r="C1587" s="144" t="s">
        <v>5395</v>
      </c>
      <c r="D1587" s="145"/>
    </row>
    <row r="1588" spans="2:4">
      <c r="B1588" s="143" t="s">
        <v>130</v>
      </c>
      <c r="C1588" s="144" t="s">
        <v>5396</v>
      </c>
      <c r="D1588" s="145"/>
    </row>
    <row r="1589" spans="2:4">
      <c r="B1589" s="146" t="s">
        <v>314</v>
      </c>
      <c r="C1589" s="147" t="s">
        <v>5397</v>
      </c>
      <c r="D1589" s="148"/>
    </row>
    <row r="1590" spans="2:4">
      <c r="B1590" s="143" t="s">
        <v>881</v>
      </c>
      <c r="C1590" s="144" t="s">
        <v>5398</v>
      </c>
      <c r="D1590" s="145"/>
    </row>
    <row r="1591" spans="2:4">
      <c r="B1591" s="143" t="s">
        <v>700</v>
      </c>
      <c r="C1591" s="144" t="s">
        <v>5399</v>
      </c>
      <c r="D1591" s="145"/>
    </row>
    <row r="1592" spans="2:4">
      <c r="B1592" s="143" t="s">
        <v>280</v>
      </c>
      <c r="C1592" s="144" t="s">
        <v>5400</v>
      </c>
      <c r="D1592" s="145"/>
    </row>
    <row r="1593" spans="2:4">
      <c r="B1593" s="143" t="s">
        <v>1292</v>
      </c>
      <c r="C1593" s="144" t="s">
        <v>5401</v>
      </c>
      <c r="D1593" s="145"/>
    </row>
    <row r="1594" spans="2:4">
      <c r="B1594" s="146" t="s">
        <v>1253</v>
      </c>
      <c r="C1594" s="147" t="s">
        <v>5402</v>
      </c>
      <c r="D1594" s="148"/>
    </row>
    <row r="1595" spans="2:4">
      <c r="B1595" s="143" t="s">
        <v>907</v>
      </c>
      <c r="C1595" s="144" t="s">
        <v>5403</v>
      </c>
      <c r="D1595" s="145"/>
    </row>
    <row r="1596" spans="2:4">
      <c r="B1596" s="143" t="s">
        <v>904</v>
      </c>
      <c r="C1596" s="144" t="s">
        <v>5404</v>
      </c>
      <c r="D1596" s="145"/>
    </row>
    <row r="1597" spans="2:4">
      <c r="B1597" s="143" t="s">
        <v>942</v>
      </c>
      <c r="C1597" s="144" t="s">
        <v>5405</v>
      </c>
      <c r="D1597" s="145"/>
    </row>
    <row r="1598" spans="2:4">
      <c r="B1598" s="143" t="s">
        <v>2076</v>
      </c>
      <c r="C1598" s="144" t="s">
        <v>5406</v>
      </c>
      <c r="D1598" s="145"/>
    </row>
    <row r="1599" spans="2:4">
      <c r="B1599" s="146" t="s">
        <v>1308</v>
      </c>
      <c r="C1599" s="147" t="s">
        <v>5407</v>
      </c>
      <c r="D1599" s="148"/>
    </row>
    <row r="1600" spans="2:4">
      <c r="B1600" s="143" t="s">
        <v>252</v>
      </c>
      <c r="C1600" s="144" t="s">
        <v>5408</v>
      </c>
      <c r="D1600" s="145"/>
    </row>
    <row r="1601" spans="2:4">
      <c r="B1601" s="143" t="s">
        <v>1136</v>
      </c>
      <c r="C1601" s="144" t="s">
        <v>5409</v>
      </c>
      <c r="D1601" s="145"/>
    </row>
    <row r="1602" spans="2:4">
      <c r="B1602" s="143" t="s">
        <v>1490</v>
      </c>
      <c r="C1602" s="144" t="s">
        <v>5410</v>
      </c>
      <c r="D1602" s="145"/>
    </row>
    <row r="1603" spans="2:4">
      <c r="B1603" s="143" t="s">
        <v>380</v>
      </c>
      <c r="C1603" s="144" t="s">
        <v>5411</v>
      </c>
      <c r="D1603" s="145"/>
    </row>
    <row r="1604" spans="2:4">
      <c r="B1604" s="146" t="s">
        <v>350</v>
      </c>
      <c r="C1604" s="147" t="s">
        <v>5412</v>
      </c>
      <c r="D1604" s="148"/>
    </row>
    <row r="1605" spans="2:4">
      <c r="B1605" s="143" t="s">
        <v>662</v>
      </c>
      <c r="C1605" s="144" t="s">
        <v>5413</v>
      </c>
      <c r="D1605" s="145"/>
    </row>
    <row r="1606" spans="2:4">
      <c r="B1606" s="143" t="s">
        <v>998</v>
      </c>
      <c r="C1606" s="144" t="s">
        <v>5414</v>
      </c>
      <c r="D1606" s="145"/>
    </row>
    <row r="1607" spans="2:4">
      <c r="B1607" s="143" t="s">
        <v>1320</v>
      </c>
      <c r="C1607" s="144" t="s">
        <v>5415</v>
      </c>
      <c r="D1607" s="145"/>
    </row>
    <row r="1608" spans="2:4">
      <c r="B1608" s="143" t="s">
        <v>1191</v>
      </c>
      <c r="C1608" s="144" t="s">
        <v>5416</v>
      </c>
      <c r="D1608" s="145"/>
    </row>
    <row r="1609" spans="2:4">
      <c r="B1609" s="146" t="s">
        <v>158</v>
      </c>
      <c r="C1609" s="147" t="s">
        <v>5417</v>
      </c>
      <c r="D1609" s="148"/>
    </row>
    <row r="1610" spans="2:4">
      <c r="B1610" s="143" t="s">
        <v>1442</v>
      </c>
      <c r="C1610" s="144" t="s">
        <v>5418</v>
      </c>
      <c r="D1610" s="145"/>
    </row>
    <row r="1611" spans="2:4">
      <c r="B1611" s="143" t="s">
        <v>2081</v>
      </c>
      <c r="C1611" s="144" t="s">
        <v>5419</v>
      </c>
      <c r="D1611" s="145"/>
    </row>
    <row r="1612" spans="2:4">
      <c r="B1612" s="143" t="s">
        <v>1254</v>
      </c>
      <c r="C1612" s="144" t="s">
        <v>5420</v>
      </c>
      <c r="D1612" s="145"/>
    </row>
    <row r="1613" spans="2:4">
      <c r="B1613" s="143" t="s">
        <v>251</v>
      </c>
      <c r="C1613" s="144" t="s">
        <v>5421</v>
      </c>
      <c r="D1613" s="145"/>
    </row>
    <row r="1614" spans="2:4">
      <c r="B1614" s="146" t="s">
        <v>261</v>
      </c>
      <c r="C1614" s="147" t="s">
        <v>5422</v>
      </c>
      <c r="D1614" s="148"/>
    </row>
    <row r="1615" spans="2:4">
      <c r="B1615" s="143" t="s">
        <v>521</v>
      </c>
      <c r="C1615" s="144" t="s">
        <v>5423</v>
      </c>
      <c r="D1615" s="145"/>
    </row>
    <row r="1616" spans="2:4">
      <c r="B1616" s="143" t="s">
        <v>2509</v>
      </c>
      <c r="C1616" s="144" t="s">
        <v>5424</v>
      </c>
      <c r="D1616" s="145"/>
    </row>
    <row r="1617" spans="2:4">
      <c r="B1617" s="143" t="s">
        <v>1074</v>
      </c>
      <c r="C1617" s="144" t="s">
        <v>5425</v>
      </c>
      <c r="D1617" s="145"/>
    </row>
    <row r="1618" spans="2:4">
      <c r="B1618" s="143" t="s">
        <v>1355</v>
      </c>
      <c r="C1618" s="144" t="s">
        <v>5426</v>
      </c>
      <c r="D1618" s="145"/>
    </row>
    <row r="1619" spans="2:4">
      <c r="B1619" s="146" t="s">
        <v>1242</v>
      </c>
      <c r="C1619" s="147" t="s">
        <v>5427</v>
      </c>
      <c r="D1619" s="148"/>
    </row>
    <row r="1620" spans="2:4">
      <c r="B1620" s="143" t="s">
        <v>2088</v>
      </c>
      <c r="C1620" s="144" t="s">
        <v>5428</v>
      </c>
      <c r="D1620" s="145"/>
    </row>
    <row r="1621" spans="2:4">
      <c r="B1621" s="143" t="s">
        <v>996</v>
      </c>
      <c r="C1621" s="144" t="s">
        <v>5429</v>
      </c>
      <c r="D1621" s="145"/>
    </row>
    <row r="1622" spans="2:4">
      <c r="B1622" s="143" t="s">
        <v>598</v>
      </c>
      <c r="C1622" s="144" t="s">
        <v>5430</v>
      </c>
      <c r="D1622" s="145"/>
    </row>
    <row r="1623" spans="2:4">
      <c r="B1623" s="143" t="s">
        <v>1093</v>
      </c>
      <c r="C1623" s="144" t="s">
        <v>5431</v>
      </c>
      <c r="D1623" s="145"/>
    </row>
    <row r="1624" spans="2:4">
      <c r="B1624" s="146" t="s">
        <v>556</v>
      </c>
      <c r="C1624" s="147" t="s">
        <v>5432</v>
      </c>
      <c r="D1624" s="148"/>
    </row>
    <row r="1625" spans="2:4">
      <c r="B1625" s="143" t="s">
        <v>2156</v>
      </c>
      <c r="C1625" s="144" t="s">
        <v>5433</v>
      </c>
      <c r="D1625" s="145"/>
    </row>
    <row r="1626" spans="2:4">
      <c r="B1626" s="143" t="s">
        <v>325</v>
      </c>
      <c r="C1626" s="144" t="s">
        <v>5434</v>
      </c>
      <c r="D1626" s="145"/>
    </row>
    <row r="1627" spans="2:4">
      <c r="B1627" s="143" t="s">
        <v>1386</v>
      </c>
      <c r="C1627" s="144" t="s">
        <v>5435</v>
      </c>
      <c r="D1627" s="145"/>
    </row>
    <row r="1628" spans="2:4">
      <c r="B1628" s="143" t="s">
        <v>1223</v>
      </c>
      <c r="C1628" s="144" t="s">
        <v>5436</v>
      </c>
      <c r="D1628" s="145"/>
    </row>
    <row r="1629" spans="2:4">
      <c r="B1629" s="146" t="s">
        <v>566</v>
      </c>
      <c r="C1629" s="147" t="s">
        <v>5437</v>
      </c>
      <c r="D1629" s="148"/>
    </row>
    <row r="1630" spans="2:4">
      <c r="B1630" s="143" t="s">
        <v>271</v>
      </c>
      <c r="C1630" s="144" t="s">
        <v>5438</v>
      </c>
      <c r="D1630" s="145"/>
    </row>
    <row r="1631" spans="2:4">
      <c r="B1631" s="143" t="s">
        <v>393</v>
      </c>
      <c r="C1631" s="144" t="s">
        <v>5439</v>
      </c>
      <c r="D1631" s="145"/>
    </row>
    <row r="1632" spans="2:4">
      <c r="B1632" s="143" t="s">
        <v>889</v>
      </c>
      <c r="C1632" s="144" t="s">
        <v>5440</v>
      </c>
      <c r="D1632" s="145"/>
    </row>
    <row r="1633" spans="2:4">
      <c r="B1633" s="143" t="s">
        <v>480</v>
      </c>
      <c r="C1633" s="144" t="s">
        <v>5441</v>
      </c>
      <c r="D1633" s="145"/>
    </row>
    <row r="1634" spans="2:4">
      <c r="B1634" s="146" t="s">
        <v>988</v>
      </c>
      <c r="C1634" s="147" t="s">
        <v>5442</v>
      </c>
      <c r="D1634" s="148"/>
    </row>
    <row r="1635" spans="2:4">
      <c r="B1635" s="143" t="s">
        <v>2524</v>
      </c>
      <c r="C1635" s="144" t="s">
        <v>5443</v>
      </c>
      <c r="D1635" s="145"/>
    </row>
    <row r="1636" spans="2:4">
      <c r="B1636" s="143" t="s">
        <v>1283</v>
      </c>
      <c r="C1636" s="144" t="s">
        <v>5444</v>
      </c>
      <c r="D1636" s="145"/>
    </row>
    <row r="1637" spans="2:4">
      <c r="B1637" s="143" t="s">
        <v>1202</v>
      </c>
      <c r="C1637" s="144" t="s">
        <v>5445</v>
      </c>
      <c r="D1637" s="145"/>
    </row>
    <row r="1638" spans="2:4">
      <c r="B1638" s="143" t="s">
        <v>2110</v>
      </c>
      <c r="C1638" s="144" t="s">
        <v>5446</v>
      </c>
      <c r="D1638" s="145"/>
    </row>
    <row r="1639" spans="2:4">
      <c r="B1639" s="146" t="s">
        <v>1022</v>
      </c>
      <c r="C1639" s="147" t="s">
        <v>5447</v>
      </c>
      <c r="D1639" s="148"/>
    </row>
    <row r="1640" spans="2:4">
      <c r="B1640" s="143" t="s">
        <v>1069</v>
      </c>
      <c r="C1640" s="144" t="s">
        <v>5448</v>
      </c>
      <c r="D1640" s="145"/>
    </row>
    <row r="1641" spans="2:4">
      <c r="B1641" s="143" t="s">
        <v>2093</v>
      </c>
      <c r="C1641" s="144" t="s">
        <v>5449</v>
      </c>
      <c r="D1641" s="145"/>
    </row>
    <row r="1642" spans="2:4">
      <c r="B1642" s="143" t="s">
        <v>608</v>
      </c>
      <c r="C1642" s="144" t="s">
        <v>5450</v>
      </c>
      <c r="D1642" s="145"/>
    </row>
    <row r="1643" spans="2:4">
      <c r="B1643" s="143" t="s">
        <v>1486</v>
      </c>
      <c r="C1643" s="144" t="s">
        <v>5451</v>
      </c>
      <c r="D1643" s="145"/>
    </row>
    <row r="1644" spans="2:4">
      <c r="B1644" s="146" t="s">
        <v>2119</v>
      </c>
      <c r="C1644" s="147" t="s">
        <v>5452</v>
      </c>
      <c r="D1644" s="148"/>
    </row>
    <row r="1645" spans="2:4">
      <c r="B1645" s="143" t="s">
        <v>292</v>
      </c>
      <c r="C1645" s="144" t="s">
        <v>5453</v>
      </c>
      <c r="D1645" s="145"/>
    </row>
    <row r="1646" spans="2:4">
      <c r="B1646" s="143" t="s">
        <v>143</v>
      </c>
      <c r="C1646" s="144" t="s">
        <v>5454</v>
      </c>
      <c r="D1646" s="145"/>
    </row>
    <row r="1647" spans="2:4">
      <c r="B1647" s="143" t="s">
        <v>553</v>
      </c>
      <c r="C1647" s="144" t="s">
        <v>5455</v>
      </c>
      <c r="D1647" s="145"/>
    </row>
    <row r="1648" spans="2:4">
      <c r="B1648" s="143" t="s">
        <v>695</v>
      </c>
      <c r="C1648" s="144" t="s">
        <v>5456</v>
      </c>
      <c r="D1648" s="145"/>
    </row>
    <row r="1649" spans="2:4">
      <c r="B1649" s="146" t="s">
        <v>1357</v>
      </c>
      <c r="C1649" s="147" t="s">
        <v>5457</v>
      </c>
      <c r="D1649" s="148"/>
    </row>
    <row r="1650" spans="2:4">
      <c r="B1650" s="143" t="s">
        <v>1356</v>
      </c>
      <c r="C1650" s="144" t="s">
        <v>5458</v>
      </c>
      <c r="D1650" s="145"/>
    </row>
    <row r="1651" spans="2:4">
      <c r="B1651" s="143" t="s">
        <v>1485</v>
      </c>
      <c r="C1651" s="144" t="s">
        <v>5459</v>
      </c>
      <c r="D1651" s="145"/>
    </row>
    <row r="1652" spans="2:4">
      <c r="B1652" s="143" t="s">
        <v>1215</v>
      </c>
      <c r="C1652" s="144" t="s">
        <v>5460</v>
      </c>
      <c r="D1652" s="145"/>
    </row>
    <row r="1653" spans="2:4">
      <c r="B1653" s="143" t="s">
        <v>1162</v>
      </c>
      <c r="C1653" s="144" t="s">
        <v>5461</v>
      </c>
      <c r="D1653" s="145"/>
    </row>
    <row r="1654" spans="2:4">
      <c r="B1654" s="146" t="s">
        <v>698</v>
      </c>
      <c r="C1654" s="147" t="s">
        <v>5462</v>
      </c>
      <c r="D1654" s="148"/>
    </row>
    <row r="1655" spans="2:4">
      <c r="B1655" s="143" t="s">
        <v>180</v>
      </c>
      <c r="C1655" s="144" t="s">
        <v>5463</v>
      </c>
      <c r="D1655" s="145"/>
    </row>
    <row r="1656" spans="2:4">
      <c r="B1656" s="143" t="s">
        <v>910</v>
      </c>
      <c r="C1656" s="144" t="s">
        <v>5464</v>
      </c>
      <c r="D1656" s="145"/>
    </row>
    <row r="1657" spans="2:4">
      <c r="B1657" s="143" t="s">
        <v>788</v>
      </c>
      <c r="C1657" s="144" t="s">
        <v>5465</v>
      </c>
      <c r="D1657" s="145"/>
    </row>
    <row r="1658" spans="2:4">
      <c r="B1658" s="143" t="s">
        <v>443</v>
      </c>
      <c r="C1658" s="144" t="s">
        <v>5466</v>
      </c>
      <c r="D1658" s="145"/>
    </row>
    <row r="1659" spans="2:4">
      <c r="B1659" s="146" t="s">
        <v>1262</v>
      </c>
      <c r="C1659" s="147" t="s">
        <v>5467</v>
      </c>
      <c r="D1659" s="148"/>
    </row>
    <row r="1660" spans="2:4">
      <c r="B1660" s="143" t="s">
        <v>887</v>
      </c>
      <c r="C1660" s="144" t="s">
        <v>5468</v>
      </c>
      <c r="D1660" s="145"/>
    </row>
    <row r="1661" spans="2:4">
      <c r="B1661" s="143" t="s">
        <v>1388</v>
      </c>
      <c r="C1661" s="144" t="s">
        <v>5469</v>
      </c>
      <c r="D1661" s="145"/>
    </row>
    <row r="1662" spans="2:4">
      <c r="B1662" s="143" t="s">
        <v>966</v>
      </c>
      <c r="C1662" s="144" t="s">
        <v>5470</v>
      </c>
      <c r="D1662" s="145"/>
    </row>
    <row r="1663" spans="2:4">
      <c r="B1663" s="143" t="s">
        <v>126</v>
      </c>
      <c r="C1663" s="144" t="s">
        <v>5471</v>
      </c>
      <c r="D1663" s="145"/>
    </row>
    <row r="1664" spans="2:4">
      <c r="B1664" s="146" t="s">
        <v>1063</v>
      </c>
      <c r="C1664" s="147" t="s">
        <v>5472</v>
      </c>
      <c r="D1664" s="148"/>
    </row>
    <row r="1665" spans="2:4">
      <c r="B1665" s="143" t="s">
        <v>2523</v>
      </c>
      <c r="C1665" s="144" t="s">
        <v>5473</v>
      </c>
      <c r="D1665" s="145"/>
    </row>
    <row r="1666" spans="2:4">
      <c r="B1666" s="143" t="s">
        <v>982</v>
      </c>
      <c r="C1666" s="144" t="s">
        <v>5474</v>
      </c>
      <c r="D1666" s="145"/>
    </row>
    <row r="1667" spans="2:4">
      <c r="B1667" s="143" t="s">
        <v>231</v>
      </c>
      <c r="C1667" s="144" t="s">
        <v>5475</v>
      </c>
      <c r="D1667" s="145"/>
    </row>
    <row r="1668" spans="2:4">
      <c r="B1668" s="143" t="s">
        <v>832</v>
      </c>
      <c r="C1668" s="144" t="s">
        <v>5476</v>
      </c>
      <c r="D1668" s="145"/>
    </row>
    <row r="1669" spans="2:4">
      <c r="B1669" s="146" t="s">
        <v>628</v>
      </c>
      <c r="C1669" s="147" t="s">
        <v>5477</v>
      </c>
      <c r="D1669" s="148"/>
    </row>
    <row r="1670" spans="2:4">
      <c r="B1670" s="143" t="s">
        <v>1290</v>
      </c>
      <c r="C1670" s="144" t="s">
        <v>5478</v>
      </c>
      <c r="D1670" s="145"/>
    </row>
    <row r="1671" spans="2:4">
      <c r="B1671" s="143" t="s">
        <v>625</v>
      </c>
      <c r="C1671" s="144" t="s">
        <v>5479</v>
      </c>
      <c r="D1671" s="145"/>
    </row>
    <row r="1672" spans="2:4">
      <c r="B1672" s="143" t="s">
        <v>2058</v>
      </c>
      <c r="C1672" s="144" t="s">
        <v>5480</v>
      </c>
      <c r="D1672" s="145"/>
    </row>
    <row r="1673" spans="2:4">
      <c r="B1673" s="143" t="s">
        <v>645</v>
      </c>
      <c r="C1673" s="144" t="s">
        <v>5481</v>
      </c>
      <c r="D1673" s="145"/>
    </row>
    <row r="1674" spans="2:4">
      <c r="B1674" s="146" t="s">
        <v>3700</v>
      </c>
      <c r="C1674" s="147" t="s">
        <v>5482</v>
      </c>
      <c r="D1674" s="148"/>
    </row>
    <row r="1675" spans="2:4">
      <c r="B1675" s="143" t="s">
        <v>705</v>
      </c>
      <c r="C1675" s="144" t="s">
        <v>5483</v>
      </c>
      <c r="D1675" s="145"/>
    </row>
    <row r="1676" spans="2:4">
      <c r="B1676" s="143" t="s">
        <v>1345</v>
      </c>
      <c r="C1676" s="144" t="s">
        <v>5484</v>
      </c>
      <c r="D1676" s="145"/>
    </row>
    <row r="1677" spans="2:4">
      <c r="B1677" s="143" t="s">
        <v>631</v>
      </c>
      <c r="C1677" s="144" t="s">
        <v>5485</v>
      </c>
      <c r="D1677" s="145"/>
    </row>
    <row r="1678" spans="2:4">
      <c r="B1678" s="143" t="s">
        <v>427</v>
      </c>
      <c r="C1678" s="144" t="s">
        <v>5486</v>
      </c>
      <c r="D1678" s="145"/>
    </row>
    <row r="1679" spans="2:4">
      <c r="B1679" s="146" t="s">
        <v>2522</v>
      </c>
      <c r="C1679" s="147" t="s">
        <v>5487</v>
      </c>
      <c r="D1679" s="148"/>
    </row>
    <row r="1680" spans="2:4">
      <c r="B1680" s="143" t="s">
        <v>1171</v>
      </c>
      <c r="C1680" s="144" t="s">
        <v>5488</v>
      </c>
      <c r="D1680" s="145"/>
    </row>
    <row r="1681" spans="2:4">
      <c r="B1681" s="143" t="s">
        <v>23</v>
      </c>
      <c r="C1681" s="144" t="s">
        <v>5489</v>
      </c>
      <c r="D1681" s="145"/>
    </row>
    <row r="1682" spans="2:4">
      <c r="B1682" s="143" t="s">
        <v>1160</v>
      </c>
      <c r="C1682" s="144" t="s">
        <v>5490</v>
      </c>
      <c r="D1682" s="145"/>
    </row>
    <row r="1683" spans="2:4">
      <c r="B1683" s="143" t="s">
        <v>2525</v>
      </c>
      <c r="C1683" s="144" t="s">
        <v>5491</v>
      </c>
      <c r="D1683" s="145"/>
    </row>
    <row r="1684" spans="2:4">
      <c r="B1684" s="146" t="s">
        <v>277</v>
      </c>
      <c r="C1684" s="147" t="s">
        <v>5492</v>
      </c>
      <c r="D1684" s="148"/>
    </row>
    <row r="1685" spans="2:4">
      <c r="B1685" s="143" t="s">
        <v>2515</v>
      </c>
      <c r="C1685" s="144" t="s">
        <v>5493</v>
      </c>
      <c r="D1685" s="145"/>
    </row>
    <row r="1686" spans="2:4">
      <c r="B1686" s="143" t="s">
        <v>768</v>
      </c>
      <c r="C1686" s="144" t="s">
        <v>5494</v>
      </c>
      <c r="D1686" s="145"/>
    </row>
    <row r="1687" spans="2:4">
      <c r="B1687" s="143" t="s">
        <v>1115</v>
      </c>
      <c r="C1687" s="144" t="s">
        <v>1954</v>
      </c>
      <c r="D1687" s="145"/>
    </row>
    <row r="1688" spans="2:4">
      <c r="B1688" s="143" t="s">
        <v>962</v>
      </c>
      <c r="C1688" s="144" t="s">
        <v>2384</v>
      </c>
      <c r="D1688" s="145"/>
    </row>
    <row r="1689" spans="2:4">
      <c r="B1689" s="146" t="s">
        <v>2135</v>
      </c>
      <c r="C1689" s="147" t="s">
        <v>5495</v>
      </c>
      <c r="D1689" s="148"/>
    </row>
    <row r="1690" spans="2:4">
      <c r="B1690" s="143" t="s">
        <v>105</v>
      </c>
      <c r="C1690" s="144" t="s">
        <v>5496</v>
      </c>
      <c r="D1690" s="145"/>
    </row>
    <row r="1691" spans="2:4">
      <c r="B1691" s="143" t="s">
        <v>230</v>
      </c>
      <c r="C1691" s="144" t="s">
        <v>5497</v>
      </c>
      <c r="D1691" s="145"/>
    </row>
    <row r="1692" spans="2:4">
      <c r="B1692" s="143" t="s">
        <v>1217</v>
      </c>
      <c r="C1692" s="144" t="s">
        <v>5498</v>
      </c>
      <c r="D1692" s="145"/>
    </row>
    <row r="1693" spans="2:4">
      <c r="B1693" s="143" t="s">
        <v>2528</v>
      </c>
      <c r="C1693" s="144" t="s">
        <v>5499</v>
      </c>
      <c r="D1693" s="145"/>
    </row>
    <row r="1694" spans="2:4">
      <c r="B1694" s="146" t="s">
        <v>341</v>
      </c>
      <c r="C1694" s="147" t="s">
        <v>5500</v>
      </c>
      <c r="D1694" s="148"/>
    </row>
    <row r="1695" spans="2:4">
      <c r="B1695" s="143" t="s">
        <v>2125</v>
      </c>
      <c r="C1695" s="144" t="s">
        <v>5501</v>
      </c>
      <c r="D1695" s="145"/>
    </row>
    <row r="1696" spans="2:4">
      <c r="B1696" s="143" t="s">
        <v>667</v>
      </c>
      <c r="C1696" s="144" t="s">
        <v>5502</v>
      </c>
      <c r="D1696" s="145"/>
    </row>
    <row r="1697" spans="2:4">
      <c r="B1697" s="143" t="s">
        <v>2141</v>
      </c>
      <c r="C1697" s="144" t="s">
        <v>5503</v>
      </c>
      <c r="D1697" s="145"/>
    </row>
    <row r="1698" spans="2:4">
      <c r="B1698" s="143" t="s">
        <v>1226</v>
      </c>
      <c r="C1698" s="144" t="s">
        <v>5504</v>
      </c>
      <c r="D1698" s="145"/>
    </row>
    <row r="1699" spans="2:4">
      <c r="B1699" s="146" t="s">
        <v>1172</v>
      </c>
      <c r="C1699" s="147" t="s">
        <v>5505</v>
      </c>
      <c r="D1699" s="148"/>
    </row>
    <row r="1700" spans="2:4">
      <c r="B1700" s="143" t="s">
        <v>2260</v>
      </c>
      <c r="C1700" s="144" t="s">
        <v>5506</v>
      </c>
      <c r="D1700" s="145"/>
    </row>
    <row r="1701" spans="2:4">
      <c r="B1701" s="143" t="s">
        <v>1383</v>
      </c>
      <c r="C1701" s="144" t="s">
        <v>5507</v>
      </c>
      <c r="D1701" s="145"/>
    </row>
    <row r="1702" spans="2:4">
      <c r="B1702" s="143" t="s">
        <v>358</v>
      </c>
      <c r="C1702" s="144" t="s">
        <v>5508</v>
      </c>
      <c r="D1702" s="145"/>
    </row>
    <row r="1703" spans="2:4">
      <c r="B1703" s="143" t="s">
        <v>375</v>
      </c>
      <c r="C1703" s="144" t="s">
        <v>5509</v>
      </c>
      <c r="D1703" s="145"/>
    </row>
    <row r="1704" spans="2:4">
      <c r="B1704" s="146" t="s">
        <v>626</v>
      </c>
      <c r="C1704" s="147" t="s">
        <v>5510</v>
      </c>
      <c r="D1704" s="148"/>
    </row>
    <row r="1705" spans="2:4">
      <c r="B1705" s="143" t="s">
        <v>2508</v>
      </c>
      <c r="C1705" s="144" t="s">
        <v>5511</v>
      </c>
      <c r="D1705" s="145"/>
    </row>
    <row r="1706" spans="2:4">
      <c r="B1706" s="143" t="s">
        <v>920</v>
      </c>
      <c r="C1706" s="144" t="s">
        <v>5512</v>
      </c>
      <c r="D1706" s="145"/>
    </row>
    <row r="1707" spans="2:4">
      <c r="B1707" s="143" t="s">
        <v>2163</v>
      </c>
      <c r="C1707" s="144" t="s">
        <v>5513</v>
      </c>
      <c r="D1707" s="145"/>
    </row>
    <row r="1708" spans="2:4">
      <c r="B1708" s="143" t="s">
        <v>1203</v>
      </c>
      <c r="C1708" s="144" t="s">
        <v>5514</v>
      </c>
      <c r="D1708" s="145"/>
    </row>
    <row r="1709" spans="2:4">
      <c r="B1709" s="146" t="s">
        <v>2529</v>
      </c>
      <c r="C1709" s="147" t="s">
        <v>5515</v>
      </c>
      <c r="D1709" s="148"/>
    </row>
    <row r="1710" spans="2:4">
      <c r="B1710" s="143" t="s">
        <v>886</v>
      </c>
      <c r="C1710" s="144" t="s">
        <v>5516</v>
      </c>
      <c r="D1710" s="145"/>
    </row>
    <row r="1711" spans="2:4">
      <c r="B1711" s="143" t="s">
        <v>396</v>
      </c>
      <c r="C1711" s="144" t="s">
        <v>5517</v>
      </c>
      <c r="D1711" s="145"/>
    </row>
    <row r="1712" spans="2:4">
      <c r="B1712" s="143" t="s">
        <v>776</v>
      </c>
      <c r="C1712" s="144" t="s">
        <v>5518</v>
      </c>
      <c r="D1712" s="145"/>
    </row>
    <row r="1713" spans="2:4">
      <c r="B1713" s="143" t="s">
        <v>1185</v>
      </c>
      <c r="C1713" s="144" t="s">
        <v>5519</v>
      </c>
      <c r="D1713" s="145"/>
    </row>
    <row r="1714" spans="2:4">
      <c r="B1714" s="146" t="s">
        <v>994</v>
      </c>
      <c r="C1714" s="147" t="s">
        <v>5520</v>
      </c>
      <c r="D1714" s="148"/>
    </row>
    <row r="1715" spans="2:4">
      <c r="B1715" s="143" t="s">
        <v>539</v>
      </c>
      <c r="C1715" s="144" t="s">
        <v>5521</v>
      </c>
      <c r="D1715" s="145"/>
    </row>
    <row r="1716" spans="2:4">
      <c r="B1716" s="143" t="s">
        <v>72</v>
      </c>
      <c r="C1716" s="144" t="s">
        <v>5522</v>
      </c>
      <c r="D1716" s="145"/>
    </row>
    <row r="1717" spans="2:4">
      <c r="B1717" s="143" t="s">
        <v>878</v>
      </c>
      <c r="C1717" s="144" t="s">
        <v>5523</v>
      </c>
      <c r="D1717" s="145"/>
    </row>
    <row r="1718" spans="2:4">
      <c r="B1718" s="143" t="s">
        <v>885</v>
      </c>
      <c r="C1718" s="144" t="s">
        <v>5524</v>
      </c>
      <c r="D1718" s="145"/>
    </row>
    <row r="1719" spans="2:4">
      <c r="B1719" s="146" t="s">
        <v>543</v>
      </c>
      <c r="C1719" s="147" t="s">
        <v>5525</v>
      </c>
      <c r="D1719" s="148"/>
    </row>
    <row r="1720" spans="2:4">
      <c r="B1720" s="143" t="s">
        <v>2520</v>
      </c>
      <c r="C1720" s="144" t="s">
        <v>5526</v>
      </c>
      <c r="D1720" s="145"/>
    </row>
    <row r="1721" spans="2:4">
      <c r="B1721" s="143" t="s">
        <v>1193</v>
      </c>
      <c r="C1721" s="144" t="s">
        <v>5527</v>
      </c>
      <c r="D1721" s="145"/>
    </row>
    <row r="1722" spans="2:4">
      <c r="B1722" s="143" t="s">
        <v>975</v>
      </c>
      <c r="C1722" s="144" t="s">
        <v>5528</v>
      </c>
      <c r="D1722" s="145"/>
    </row>
    <row r="1723" spans="2:4">
      <c r="B1723" s="143" t="s">
        <v>1201</v>
      </c>
      <c r="C1723" s="144" t="s">
        <v>5529</v>
      </c>
      <c r="D1723" s="145"/>
    </row>
    <row r="1724" spans="2:4">
      <c r="B1724" s="146" t="s">
        <v>1164</v>
      </c>
      <c r="C1724" s="147" t="s">
        <v>5530</v>
      </c>
      <c r="D1724" s="148"/>
    </row>
    <row r="1725" spans="2:4">
      <c r="B1725" s="143" t="s">
        <v>893</v>
      </c>
      <c r="C1725" s="144" t="s">
        <v>5531</v>
      </c>
      <c r="D1725" s="145"/>
    </row>
    <row r="1726" spans="2:4">
      <c r="B1726" s="143" t="s">
        <v>2083</v>
      </c>
      <c r="C1726" s="144" t="s">
        <v>5532</v>
      </c>
      <c r="D1726" s="145"/>
    </row>
    <row r="1727" spans="2:4">
      <c r="B1727" s="143" t="s">
        <v>2200</v>
      </c>
      <c r="C1727" s="144" t="s">
        <v>5533</v>
      </c>
      <c r="D1727" s="145"/>
    </row>
    <row r="1728" spans="2:4">
      <c r="B1728" s="143" t="s">
        <v>1424</v>
      </c>
      <c r="C1728" s="144" t="s">
        <v>5534</v>
      </c>
      <c r="D1728" s="145"/>
    </row>
    <row r="1729" spans="2:4">
      <c r="B1729" s="146" t="s">
        <v>934</v>
      </c>
      <c r="C1729" s="147" t="s">
        <v>5535</v>
      </c>
      <c r="D1729" s="148"/>
    </row>
    <row r="1730" spans="2:4">
      <c r="B1730" s="143" t="s">
        <v>1280</v>
      </c>
      <c r="C1730" s="144" t="s">
        <v>5536</v>
      </c>
      <c r="D1730" s="145"/>
    </row>
    <row r="1731" spans="2:4">
      <c r="B1731" s="143" t="s">
        <v>224</v>
      </c>
      <c r="C1731" s="144" t="s">
        <v>5537</v>
      </c>
      <c r="D1731" s="145"/>
    </row>
    <row r="1732" spans="2:4">
      <c r="B1732" s="143" t="s">
        <v>1370</v>
      </c>
      <c r="C1732" s="144" t="s">
        <v>5538</v>
      </c>
      <c r="D1732" s="145"/>
    </row>
    <row r="1733" spans="2:4">
      <c r="B1733" s="143" t="s">
        <v>421</v>
      </c>
      <c r="C1733" s="144" t="s">
        <v>5539</v>
      </c>
      <c r="D1733" s="145"/>
    </row>
    <row r="1734" spans="2:4">
      <c r="B1734" s="146" t="s">
        <v>891</v>
      </c>
      <c r="C1734" s="147" t="s">
        <v>5540</v>
      </c>
      <c r="D1734" s="148"/>
    </row>
    <row r="1735" spans="2:4">
      <c r="B1735" s="143" t="s">
        <v>2265</v>
      </c>
      <c r="C1735" s="144" t="s">
        <v>5541</v>
      </c>
      <c r="D1735" s="145"/>
    </row>
    <row r="1736" spans="2:4">
      <c r="B1736" s="143" t="s">
        <v>371</v>
      </c>
      <c r="C1736" s="144" t="s">
        <v>5542</v>
      </c>
      <c r="D1736" s="145"/>
    </row>
    <row r="1737" spans="2:4">
      <c r="B1737" s="143" t="s">
        <v>2123</v>
      </c>
      <c r="C1737" s="144" t="s">
        <v>5543</v>
      </c>
      <c r="D1737" s="145"/>
    </row>
    <row r="1738" spans="2:4">
      <c r="B1738" s="143" t="s">
        <v>1060</v>
      </c>
      <c r="C1738" s="144" t="s">
        <v>5544</v>
      </c>
      <c r="D1738" s="145"/>
    </row>
    <row r="1739" spans="2:4">
      <c r="B1739" s="146" t="s">
        <v>1169</v>
      </c>
      <c r="C1739" s="147" t="s">
        <v>5545</v>
      </c>
      <c r="D1739" s="148"/>
    </row>
    <row r="1740" spans="2:4">
      <c r="B1740" s="143" t="s">
        <v>1406</v>
      </c>
      <c r="C1740" s="144" t="s">
        <v>5546</v>
      </c>
      <c r="D1740" s="145"/>
    </row>
    <row r="1741" spans="2:4">
      <c r="B1741" s="143" t="s">
        <v>1407</v>
      </c>
      <c r="C1741" s="144" t="s">
        <v>5547</v>
      </c>
      <c r="D1741" s="145"/>
    </row>
    <row r="1742" spans="2:4">
      <c r="B1742" s="143" t="s">
        <v>60</v>
      </c>
      <c r="C1742" s="144" t="s">
        <v>5548</v>
      </c>
      <c r="D1742" s="145"/>
    </row>
    <row r="1743" spans="2:4">
      <c r="B1743" s="143" t="s">
        <v>532</v>
      </c>
      <c r="C1743" s="144" t="s">
        <v>5549</v>
      </c>
      <c r="D1743" s="145"/>
    </row>
    <row r="1744" spans="2:4">
      <c r="B1744" s="146" t="s">
        <v>2138</v>
      </c>
      <c r="C1744" s="147" t="s">
        <v>5550</v>
      </c>
      <c r="D1744" s="148"/>
    </row>
    <row r="1745" spans="2:4">
      <c r="B1745" s="143" t="s">
        <v>801</v>
      </c>
      <c r="C1745" s="144" t="s">
        <v>5551</v>
      </c>
      <c r="D1745" s="145"/>
    </row>
    <row r="1746" spans="2:4">
      <c r="B1746" s="143" t="s">
        <v>1418</v>
      </c>
      <c r="C1746" s="144" t="s">
        <v>5552</v>
      </c>
      <c r="D1746" s="145"/>
    </row>
    <row r="1747" spans="2:4">
      <c r="B1747" s="143" t="s">
        <v>1181</v>
      </c>
      <c r="C1747" s="144" t="s">
        <v>5553</v>
      </c>
      <c r="D1747" s="145"/>
    </row>
    <row r="1748" spans="2:4">
      <c r="B1748" s="143" t="s">
        <v>2259</v>
      </c>
      <c r="C1748" s="144" t="s">
        <v>5554</v>
      </c>
      <c r="D1748" s="145"/>
    </row>
    <row r="1749" spans="2:4">
      <c r="B1749" s="146" t="s">
        <v>1029</v>
      </c>
      <c r="C1749" s="147" t="s">
        <v>5555</v>
      </c>
      <c r="D1749" s="148"/>
    </row>
    <row r="1750" spans="2:4">
      <c r="B1750" s="143" t="s">
        <v>902</v>
      </c>
      <c r="C1750" s="144" t="s">
        <v>5556</v>
      </c>
      <c r="D1750" s="145"/>
    </row>
    <row r="1751" spans="2:4">
      <c r="B1751" s="143" t="s">
        <v>1314</v>
      </c>
      <c r="C1751" s="144" t="s">
        <v>5557</v>
      </c>
      <c r="D1751" s="145"/>
    </row>
    <row r="1752" spans="2:4">
      <c r="B1752" s="143" t="s">
        <v>903</v>
      </c>
      <c r="C1752" s="144" t="s">
        <v>5558</v>
      </c>
      <c r="D1752" s="145"/>
    </row>
    <row r="1753" spans="2:4">
      <c r="B1753" s="143" t="s">
        <v>2518</v>
      </c>
      <c r="C1753" s="144" t="s">
        <v>5559</v>
      </c>
      <c r="D1753" s="145"/>
    </row>
    <row r="1754" spans="2:4">
      <c r="B1754" s="146" t="s">
        <v>2304</v>
      </c>
      <c r="C1754" s="147" t="s">
        <v>5560</v>
      </c>
      <c r="D1754" s="148"/>
    </row>
    <row r="1755" spans="2:4">
      <c r="B1755" s="143" t="s">
        <v>1075</v>
      </c>
      <c r="C1755" s="144" t="s">
        <v>5561</v>
      </c>
      <c r="D1755" s="145"/>
    </row>
    <row r="1756" spans="2:4">
      <c r="B1756" s="143" t="s">
        <v>2178</v>
      </c>
      <c r="C1756" s="144" t="s">
        <v>5562</v>
      </c>
      <c r="D1756" s="145"/>
    </row>
    <row r="1757" spans="2:4">
      <c r="B1757" s="143" t="s">
        <v>1285</v>
      </c>
      <c r="C1757" s="144" t="s">
        <v>5563</v>
      </c>
      <c r="D1757" s="145"/>
    </row>
    <row r="1758" spans="2:4">
      <c r="B1758" s="143" t="s">
        <v>1188</v>
      </c>
      <c r="C1758" s="144" t="s">
        <v>5564</v>
      </c>
      <c r="D1758" s="145"/>
    </row>
    <row r="1759" spans="2:4">
      <c r="B1759" s="146" t="s">
        <v>927</v>
      </c>
      <c r="C1759" s="147" t="s">
        <v>5565</v>
      </c>
      <c r="D1759" s="148"/>
    </row>
    <row r="1760" spans="2:4">
      <c r="B1760" s="143" t="s">
        <v>2527</v>
      </c>
      <c r="C1760" s="144" t="s">
        <v>5566</v>
      </c>
      <c r="D1760" s="145"/>
    </row>
    <row r="1761" spans="2:4">
      <c r="B1761" s="143" t="s">
        <v>3768</v>
      </c>
      <c r="C1761" s="144" t="s">
        <v>5567</v>
      </c>
      <c r="D1761" s="145"/>
    </row>
    <row r="1762" spans="2:4">
      <c r="B1762" s="143" t="s">
        <v>1399</v>
      </c>
      <c r="C1762" s="144" t="s">
        <v>5568</v>
      </c>
      <c r="D1762" s="145"/>
    </row>
    <row r="1763" spans="2:4">
      <c r="B1763" s="143" t="s">
        <v>1500</v>
      </c>
      <c r="C1763" s="144" t="s">
        <v>5569</v>
      </c>
      <c r="D1763" s="145"/>
    </row>
    <row r="1764" spans="2:4">
      <c r="B1764" s="146" t="s">
        <v>1183</v>
      </c>
      <c r="C1764" s="147" t="s">
        <v>5570</v>
      </c>
      <c r="D1764" s="148"/>
    </row>
    <row r="1765" spans="2:4">
      <c r="B1765" s="143" t="s">
        <v>1329</v>
      </c>
      <c r="C1765" s="144" t="s">
        <v>5571</v>
      </c>
      <c r="D1765" s="145"/>
    </row>
    <row r="1766" spans="2:4">
      <c r="B1766" s="143" t="s">
        <v>354</v>
      </c>
      <c r="C1766" s="144" t="s">
        <v>5572</v>
      </c>
      <c r="D1766" s="145"/>
    </row>
    <row r="1767" spans="2:4">
      <c r="B1767" s="143" t="s">
        <v>1100</v>
      </c>
      <c r="C1767" s="144" t="s">
        <v>5573</v>
      </c>
      <c r="D1767" s="145"/>
    </row>
    <row r="1768" spans="2:4">
      <c r="B1768" s="143" t="s">
        <v>2052</v>
      </c>
      <c r="C1768" s="144" t="s">
        <v>5574</v>
      </c>
      <c r="D1768" s="145"/>
    </row>
    <row r="1769" spans="2:4">
      <c r="B1769" s="146" t="s">
        <v>584</v>
      </c>
      <c r="C1769" s="147" t="s">
        <v>5575</v>
      </c>
      <c r="D1769" s="148"/>
    </row>
    <row r="1770" spans="2:4">
      <c r="B1770" s="143" t="s">
        <v>1232</v>
      </c>
      <c r="C1770" s="144" t="s">
        <v>5576</v>
      </c>
      <c r="D1770" s="145"/>
    </row>
    <row r="1771" spans="2:4">
      <c r="B1771" s="143" t="s">
        <v>1298</v>
      </c>
      <c r="C1771" s="144" t="s">
        <v>5577</v>
      </c>
      <c r="D1771" s="145"/>
    </row>
    <row r="1772" spans="2:4">
      <c r="B1772" s="143" t="s">
        <v>1325</v>
      </c>
      <c r="C1772" s="144" t="s">
        <v>5578</v>
      </c>
      <c r="D1772" s="145"/>
    </row>
    <row r="1773" spans="2:4">
      <c r="B1773" s="143" t="s">
        <v>2196</v>
      </c>
      <c r="C1773" s="144" t="s">
        <v>5579</v>
      </c>
      <c r="D1773" s="145"/>
    </row>
    <row r="1774" spans="2:4">
      <c r="B1774" s="146" t="s">
        <v>110</v>
      </c>
      <c r="C1774" s="147" t="s">
        <v>5580</v>
      </c>
      <c r="D1774" s="148"/>
    </row>
    <row r="1775" spans="2:4">
      <c r="B1775" s="143" t="s">
        <v>568</v>
      </c>
      <c r="C1775" s="144" t="s">
        <v>5581</v>
      </c>
      <c r="D1775" s="145"/>
    </row>
    <row r="1776" spans="2:4">
      <c r="B1776" s="143" t="s">
        <v>1416</v>
      </c>
      <c r="C1776" s="144" t="s">
        <v>5582</v>
      </c>
      <c r="D1776" s="145"/>
    </row>
    <row r="1777" spans="2:4">
      <c r="B1777" s="143" t="s">
        <v>723</v>
      </c>
      <c r="C1777" s="144" t="s">
        <v>5583</v>
      </c>
      <c r="D1777" s="145"/>
    </row>
    <row r="1778" spans="2:4">
      <c r="B1778" s="143" t="s">
        <v>876</v>
      </c>
      <c r="C1778" s="144" t="s">
        <v>5584</v>
      </c>
      <c r="D1778" s="145"/>
    </row>
    <row r="1779" spans="2:4">
      <c r="B1779" s="146" t="s">
        <v>2126</v>
      </c>
      <c r="C1779" s="147" t="s">
        <v>5585</v>
      </c>
      <c r="D1779" s="148"/>
    </row>
    <row r="1780" spans="2:4">
      <c r="B1780" s="143" t="s">
        <v>67</v>
      </c>
      <c r="C1780" s="144" t="s">
        <v>5586</v>
      </c>
      <c r="D1780" s="145"/>
    </row>
    <row r="1781" spans="2:4">
      <c r="B1781" s="143" t="s">
        <v>2194</v>
      </c>
      <c r="C1781" s="144" t="s">
        <v>5587</v>
      </c>
      <c r="D1781" s="145"/>
    </row>
    <row r="1782" spans="2:4">
      <c r="B1782" s="143" t="s">
        <v>1326</v>
      </c>
      <c r="C1782" s="144" t="s">
        <v>5588</v>
      </c>
      <c r="D1782" s="145"/>
    </row>
    <row r="1783" spans="2:4">
      <c r="B1783" s="143" t="s">
        <v>1105</v>
      </c>
      <c r="C1783" s="144" t="s">
        <v>5589</v>
      </c>
      <c r="D1783" s="145"/>
    </row>
    <row r="1784" spans="2:4">
      <c r="B1784" s="146" t="s">
        <v>1043</v>
      </c>
      <c r="C1784" s="147" t="s">
        <v>5590</v>
      </c>
      <c r="D1784" s="148"/>
    </row>
    <row r="1785" spans="2:4">
      <c r="B1785" s="143" t="s">
        <v>1046</v>
      </c>
      <c r="C1785" s="144" t="s">
        <v>5591</v>
      </c>
      <c r="D1785" s="145"/>
    </row>
    <row r="1786" spans="2:4">
      <c r="B1786" s="143" t="s">
        <v>1449</v>
      </c>
      <c r="C1786" s="144" t="s">
        <v>5592</v>
      </c>
      <c r="D1786" s="145"/>
    </row>
    <row r="1787" spans="2:4">
      <c r="B1787" s="143" t="s">
        <v>1269</v>
      </c>
      <c r="C1787" s="144" t="s">
        <v>5593</v>
      </c>
      <c r="D1787" s="145"/>
    </row>
    <row r="1788" spans="2:4">
      <c r="B1788" s="143" t="s">
        <v>1435</v>
      </c>
      <c r="C1788" s="144" t="s">
        <v>5594</v>
      </c>
      <c r="D1788" s="145"/>
    </row>
    <row r="1789" spans="2:4">
      <c r="B1789" s="146" t="s">
        <v>1246</v>
      </c>
      <c r="C1789" s="147" t="s">
        <v>5595</v>
      </c>
      <c r="D1789" s="148"/>
    </row>
    <row r="1790" spans="2:4">
      <c r="B1790" s="143" t="s">
        <v>1312</v>
      </c>
      <c r="C1790" s="144" t="s">
        <v>5596</v>
      </c>
      <c r="D1790" s="145"/>
    </row>
    <row r="1791" spans="2:4">
      <c r="B1791" s="143" t="s">
        <v>583</v>
      </c>
      <c r="C1791" s="144" t="s">
        <v>5597</v>
      </c>
      <c r="D1791" s="145"/>
    </row>
    <row r="1792" spans="2:4">
      <c r="B1792" s="143" t="s">
        <v>1068</v>
      </c>
      <c r="C1792" s="144" t="s">
        <v>5598</v>
      </c>
      <c r="D1792" s="145"/>
    </row>
    <row r="1793" spans="2:4">
      <c r="B1793" s="143" t="s">
        <v>953</v>
      </c>
      <c r="C1793" s="144" t="s">
        <v>5599</v>
      </c>
      <c r="D1793" s="145"/>
    </row>
    <row r="1794" spans="2:4">
      <c r="B1794" s="146" t="s">
        <v>740</v>
      </c>
      <c r="C1794" s="147" t="s">
        <v>5600</v>
      </c>
      <c r="D1794" s="148"/>
    </row>
    <row r="1795" spans="2:4">
      <c r="B1795" s="143" t="s">
        <v>1400</v>
      </c>
      <c r="C1795" s="144" t="s">
        <v>5601</v>
      </c>
      <c r="D1795" s="145"/>
    </row>
    <row r="1796" spans="2:4">
      <c r="B1796" s="143" t="s">
        <v>391</v>
      </c>
      <c r="C1796" s="144" t="s">
        <v>5602</v>
      </c>
      <c r="D1796" s="145"/>
    </row>
    <row r="1797" spans="2:4">
      <c r="B1797" s="143" t="s">
        <v>1083</v>
      </c>
      <c r="C1797" s="144" t="s">
        <v>5603</v>
      </c>
      <c r="D1797" s="145"/>
    </row>
    <row r="1798" spans="2:4">
      <c r="B1798" s="143" t="s">
        <v>961</v>
      </c>
      <c r="C1798" s="144" t="s">
        <v>5604</v>
      </c>
      <c r="D1798" s="145"/>
    </row>
    <row r="1799" spans="2:4">
      <c r="B1799" s="146" t="s">
        <v>511</v>
      </c>
      <c r="C1799" s="147" t="s">
        <v>5605</v>
      </c>
      <c r="D1799" s="148"/>
    </row>
    <row r="1800" spans="2:4">
      <c r="B1800" s="143" t="s">
        <v>1248</v>
      </c>
      <c r="C1800" s="144" t="s">
        <v>5606</v>
      </c>
      <c r="D1800" s="145"/>
    </row>
    <row r="1801" spans="2:4">
      <c r="B1801" s="143" t="s">
        <v>603</v>
      </c>
      <c r="C1801" s="144" t="s">
        <v>5607</v>
      </c>
      <c r="D1801" s="145"/>
    </row>
    <row r="1802" spans="2:4">
      <c r="B1802" s="143" t="s">
        <v>1118</v>
      </c>
      <c r="C1802" s="144" t="s">
        <v>5608</v>
      </c>
      <c r="D1802" s="145"/>
    </row>
    <row r="1803" spans="2:4">
      <c r="B1803" s="143" t="s">
        <v>136</v>
      </c>
      <c r="C1803" s="144" t="s">
        <v>5609</v>
      </c>
      <c r="D1803" s="145"/>
    </row>
    <row r="1804" spans="2:4">
      <c r="B1804" s="146" t="s">
        <v>1192</v>
      </c>
      <c r="C1804" s="147" t="s">
        <v>5610</v>
      </c>
      <c r="D1804" s="148"/>
    </row>
    <row r="1805" spans="2:4">
      <c r="B1805" s="143" t="s">
        <v>624</v>
      </c>
      <c r="C1805" s="144" t="s">
        <v>5611</v>
      </c>
      <c r="D1805" s="145"/>
    </row>
    <row r="1806" spans="2:4">
      <c r="B1806" s="143" t="s">
        <v>172</v>
      </c>
      <c r="C1806" s="144" t="s">
        <v>5612</v>
      </c>
      <c r="D1806" s="145"/>
    </row>
    <row r="1807" spans="2:4">
      <c r="B1807" s="143" t="s">
        <v>1019</v>
      </c>
      <c r="C1807" s="144" t="s">
        <v>5613</v>
      </c>
      <c r="D1807" s="145"/>
    </row>
    <row r="1808" spans="2:4">
      <c r="B1808" s="143" t="s">
        <v>635</v>
      </c>
      <c r="C1808" s="144" t="s">
        <v>5614</v>
      </c>
      <c r="D1808" s="145"/>
    </row>
    <row r="1809" spans="2:4">
      <c r="B1809" s="146" t="s">
        <v>2530</v>
      </c>
      <c r="C1809" s="147" t="s">
        <v>5615</v>
      </c>
      <c r="D1809" s="148"/>
    </row>
    <row r="1810" spans="2:4">
      <c r="B1810" s="143" t="s">
        <v>1144</v>
      </c>
      <c r="C1810" s="144" t="s">
        <v>5616</v>
      </c>
      <c r="D1810" s="145"/>
    </row>
    <row r="1811" spans="2:4">
      <c r="B1811" s="143" t="s">
        <v>1103</v>
      </c>
      <c r="C1811" s="144" t="s">
        <v>5617</v>
      </c>
      <c r="D1811" s="145"/>
    </row>
    <row r="1812" spans="2:4">
      <c r="B1812" s="143" t="s">
        <v>1024</v>
      </c>
      <c r="C1812" s="144" t="s">
        <v>5618</v>
      </c>
      <c r="D1812" s="145"/>
    </row>
    <row r="1813" spans="2:4">
      <c r="B1813" s="143" t="s">
        <v>833</v>
      </c>
      <c r="C1813" s="144" t="s">
        <v>5619</v>
      </c>
      <c r="D1813" s="145"/>
    </row>
    <row r="1814" spans="2:4">
      <c r="B1814" s="146" t="s">
        <v>87</v>
      </c>
      <c r="C1814" s="147" t="s">
        <v>5620</v>
      </c>
      <c r="D1814" s="148"/>
    </row>
    <row r="1815" spans="2:4">
      <c r="B1815" s="143" t="s">
        <v>898</v>
      </c>
      <c r="C1815" s="144" t="s">
        <v>5621</v>
      </c>
      <c r="D1815" s="145"/>
    </row>
    <row r="1816" spans="2:4">
      <c r="B1816" s="143" t="s">
        <v>1311</v>
      </c>
      <c r="C1816" s="144" t="s">
        <v>5622</v>
      </c>
      <c r="D1816" s="145"/>
    </row>
    <row r="1817" spans="2:4">
      <c r="B1817" s="143" t="s">
        <v>1044</v>
      </c>
      <c r="C1817" s="144" t="s">
        <v>5623</v>
      </c>
      <c r="D1817" s="145"/>
    </row>
    <row r="1818" spans="2:4">
      <c r="B1818" s="143" t="s">
        <v>415</v>
      </c>
      <c r="C1818" s="144" t="s">
        <v>5624</v>
      </c>
      <c r="D1818" s="145"/>
    </row>
    <row r="1819" spans="2:4">
      <c r="B1819" s="146" t="s">
        <v>398</v>
      </c>
      <c r="C1819" s="147" t="s">
        <v>5625</v>
      </c>
      <c r="D1819" s="148"/>
    </row>
    <row r="1820" spans="2:4">
      <c r="B1820" s="143" t="s">
        <v>1335</v>
      </c>
      <c r="C1820" s="144" t="s">
        <v>5626</v>
      </c>
      <c r="D1820" s="145"/>
    </row>
    <row r="1821" spans="2:4">
      <c r="B1821" s="143" t="s">
        <v>646</v>
      </c>
      <c r="C1821" s="144" t="s">
        <v>5627</v>
      </c>
      <c r="D1821" s="145"/>
    </row>
    <row r="1822" spans="2:4">
      <c r="B1822" s="143" t="s">
        <v>320</v>
      </c>
      <c r="C1822" s="144" t="s">
        <v>5628</v>
      </c>
      <c r="D1822" s="145"/>
    </row>
    <row r="1823" spans="2:4">
      <c r="B1823" s="143" t="s">
        <v>395</v>
      </c>
      <c r="C1823" s="144" t="s">
        <v>5629</v>
      </c>
      <c r="D1823" s="145"/>
    </row>
    <row r="1824" spans="2:4">
      <c r="B1824" s="146" t="s">
        <v>2055</v>
      </c>
      <c r="C1824" s="147" t="s">
        <v>5630</v>
      </c>
      <c r="D1824" s="148"/>
    </row>
    <row r="1825" spans="2:4">
      <c r="B1825" s="143" t="s">
        <v>956</v>
      </c>
      <c r="C1825" s="144" t="s">
        <v>5631</v>
      </c>
      <c r="D1825" s="145"/>
    </row>
    <row r="1826" spans="2:4">
      <c r="B1826" s="143" t="s">
        <v>3811</v>
      </c>
      <c r="C1826" s="144" t="s">
        <v>5632</v>
      </c>
      <c r="D1826" s="145"/>
    </row>
    <row r="1827" spans="2:4">
      <c r="B1827" s="143" t="s">
        <v>2133</v>
      </c>
      <c r="C1827" s="144" t="s">
        <v>5633</v>
      </c>
      <c r="D1827" s="145"/>
    </row>
    <row r="1828" spans="2:4">
      <c r="B1828" s="143" t="s">
        <v>315</v>
      </c>
      <c r="C1828" s="144" t="s">
        <v>5634</v>
      </c>
      <c r="D1828" s="145"/>
    </row>
    <row r="1829" spans="2:4">
      <c r="B1829" s="146" t="s">
        <v>461</v>
      </c>
      <c r="C1829" s="147" t="s">
        <v>5635</v>
      </c>
      <c r="D1829" s="148"/>
    </row>
    <row r="1830" spans="2:4">
      <c r="B1830" s="143" t="s">
        <v>2531</v>
      </c>
      <c r="C1830" s="144" t="s">
        <v>5636</v>
      </c>
      <c r="D1830" s="145"/>
    </row>
    <row r="1831" spans="2:4">
      <c r="B1831" s="143" t="s">
        <v>1376</v>
      </c>
      <c r="C1831" s="144" t="s">
        <v>5637</v>
      </c>
      <c r="D1831" s="145"/>
    </row>
    <row r="1832" spans="2:4">
      <c r="B1832" s="143" t="s">
        <v>1241</v>
      </c>
      <c r="C1832" s="144" t="s">
        <v>5638</v>
      </c>
      <c r="D1832" s="145"/>
    </row>
    <row r="1833" spans="2:4">
      <c r="B1833" s="143" t="s">
        <v>718</v>
      </c>
      <c r="C1833" s="144" t="s">
        <v>5639</v>
      </c>
      <c r="D1833" s="145"/>
    </row>
    <row r="1834" spans="2:4">
      <c r="B1834" s="146" t="s">
        <v>3816</v>
      </c>
      <c r="C1834" s="147" t="s">
        <v>5640</v>
      </c>
      <c r="D1834" s="148"/>
    </row>
    <row r="1835" spans="2:4">
      <c r="B1835" s="143" t="s">
        <v>55</v>
      </c>
      <c r="C1835" s="144" t="s">
        <v>5641</v>
      </c>
      <c r="D1835" s="145"/>
    </row>
    <row r="1836" spans="2:4">
      <c r="B1836" s="143" t="s">
        <v>992</v>
      </c>
      <c r="C1836" s="144" t="s">
        <v>5642</v>
      </c>
      <c r="D1836" s="145"/>
    </row>
    <row r="1837" spans="2:4">
      <c r="B1837" s="143" t="s">
        <v>119</v>
      </c>
      <c r="C1837" s="144" t="s">
        <v>5643</v>
      </c>
      <c r="D1837" s="145"/>
    </row>
    <row r="1838" spans="2:4">
      <c r="B1838" s="143" t="s">
        <v>1300</v>
      </c>
      <c r="C1838" s="144" t="s">
        <v>5644</v>
      </c>
      <c r="D1838" s="145"/>
    </row>
    <row r="1839" spans="2:4">
      <c r="B1839" s="146" t="s">
        <v>899</v>
      </c>
      <c r="C1839" s="147" t="s">
        <v>5645</v>
      </c>
      <c r="D1839" s="148"/>
    </row>
    <row r="1840" spans="2:4">
      <c r="B1840" s="143" t="s">
        <v>348</v>
      </c>
      <c r="C1840" s="144" t="s">
        <v>5646</v>
      </c>
      <c r="D1840" s="145"/>
    </row>
    <row r="1841" spans="2:4">
      <c r="B1841" s="143" t="s">
        <v>2532</v>
      </c>
      <c r="C1841" s="144" t="s">
        <v>5647</v>
      </c>
      <c r="D1841" s="145"/>
    </row>
    <row r="1842" spans="2:4">
      <c r="B1842" s="143" t="s">
        <v>3822</v>
      </c>
      <c r="C1842" s="144" t="s">
        <v>5648</v>
      </c>
      <c r="D1842" s="145"/>
    </row>
    <row r="1843" spans="2:4">
      <c r="B1843" s="143" t="s">
        <v>870</v>
      </c>
      <c r="C1843" s="144" t="s">
        <v>5649</v>
      </c>
      <c r="D1843" s="145"/>
    </row>
    <row r="1844" spans="2:4">
      <c r="B1844" s="146" t="s">
        <v>2533</v>
      </c>
      <c r="C1844" s="147" t="s">
        <v>5650</v>
      </c>
      <c r="D1844" s="148"/>
    </row>
    <row r="1845" spans="2:4">
      <c r="B1845" s="143" t="s">
        <v>3825</v>
      </c>
      <c r="C1845" s="144" t="s">
        <v>5651</v>
      </c>
      <c r="D1845" s="145"/>
    </row>
    <row r="1846" spans="2:4">
      <c r="B1846" s="143" t="s">
        <v>549</v>
      </c>
      <c r="C1846" s="144" t="s">
        <v>5652</v>
      </c>
      <c r="D1846" s="145"/>
    </row>
    <row r="1847" spans="2:4">
      <c r="B1847" s="143" t="s">
        <v>2534</v>
      </c>
      <c r="C1847" s="144" t="s">
        <v>5653</v>
      </c>
      <c r="D1847" s="145"/>
    </row>
    <row r="1848" spans="2:4">
      <c r="B1848" s="143" t="s">
        <v>2537</v>
      </c>
      <c r="C1848" s="144" t="s">
        <v>5654</v>
      </c>
      <c r="D1848" s="145"/>
    </row>
    <row r="1849" spans="2:4">
      <c r="B1849" s="146" t="s">
        <v>2536</v>
      </c>
      <c r="C1849" s="147" t="s">
        <v>5655</v>
      </c>
      <c r="D1849" s="148"/>
    </row>
    <row r="1850" spans="2:4">
      <c r="B1850" s="143" t="s">
        <v>2540</v>
      </c>
      <c r="C1850" s="144" t="s">
        <v>5656</v>
      </c>
      <c r="D1850" s="145"/>
    </row>
    <row r="1851" spans="2:4">
      <c r="B1851" s="143" t="s">
        <v>2538</v>
      </c>
      <c r="C1851" s="144" t="s">
        <v>5657</v>
      </c>
      <c r="D1851" s="145"/>
    </row>
    <row r="1852" spans="2:4">
      <c r="B1852" s="143" t="s">
        <v>557</v>
      </c>
      <c r="C1852" s="144" t="s">
        <v>5658</v>
      </c>
      <c r="D1852" s="145"/>
    </row>
    <row r="1853" spans="2:4">
      <c r="B1853" s="143" t="s">
        <v>2539</v>
      </c>
      <c r="C1853" s="144" t="s">
        <v>5659</v>
      </c>
      <c r="D1853" s="145"/>
    </row>
    <row r="1854" spans="2:4">
      <c r="B1854" s="146" t="s">
        <v>3833</v>
      </c>
      <c r="C1854" s="147" t="s">
        <v>5660</v>
      </c>
      <c r="D1854" s="148"/>
    </row>
    <row r="1855" spans="2:4">
      <c r="B1855" s="143" t="s">
        <v>2541</v>
      </c>
      <c r="C1855" s="144" t="s">
        <v>5661</v>
      </c>
      <c r="D1855" s="145"/>
    </row>
    <row r="1856" spans="2:4">
      <c r="B1856" s="143" t="s">
        <v>2543</v>
      </c>
      <c r="C1856" s="144" t="s">
        <v>5662</v>
      </c>
      <c r="D1856" s="145"/>
    </row>
    <row r="1857" spans="2:4">
      <c r="B1857" s="143" t="s">
        <v>2542</v>
      </c>
      <c r="C1857" s="144" t="s">
        <v>5663</v>
      </c>
      <c r="D1857" s="145"/>
    </row>
    <row r="1858" spans="2:4">
      <c r="B1858" s="143" t="s">
        <v>2544</v>
      </c>
      <c r="C1858" s="144" t="s">
        <v>5664</v>
      </c>
      <c r="D1858" s="145"/>
    </row>
    <row r="1859" spans="2:4">
      <c r="B1859" s="146" t="s">
        <v>2545</v>
      </c>
      <c r="C1859" s="147" t="s">
        <v>5665</v>
      </c>
      <c r="D1859" s="148"/>
    </row>
    <row r="1860" spans="2:4">
      <c r="B1860" s="143" t="s">
        <v>3840</v>
      </c>
      <c r="C1860" s="144" t="s">
        <v>5666</v>
      </c>
      <c r="D1860" s="145"/>
    </row>
    <row r="1861" spans="2:4">
      <c r="B1861" s="143" t="s">
        <v>2547</v>
      </c>
      <c r="C1861" s="144" t="s">
        <v>5667</v>
      </c>
      <c r="D1861" s="145"/>
    </row>
    <row r="1862" spans="2:4">
      <c r="B1862" s="143" t="s">
        <v>308</v>
      </c>
      <c r="C1862" s="144" t="s">
        <v>5668</v>
      </c>
      <c r="D1862" s="145"/>
    </row>
    <row r="1863" spans="2:4">
      <c r="B1863" s="143" t="s">
        <v>2548</v>
      </c>
      <c r="C1863" s="144" t="s">
        <v>5669</v>
      </c>
      <c r="D1863" s="145"/>
    </row>
    <row r="1864" spans="2:4">
      <c r="B1864" s="146" t="s">
        <v>2535</v>
      </c>
      <c r="C1864" s="147" t="s">
        <v>5670</v>
      </c>
      <c r="D1864" s="148"/>
    </row>
    <row r="1865" spans="2:4">
      <c r="B1865" s="143" t="s">
        <v>2551</v>
      </c>
      <c r="C1865" s="144" t="s">
        <v>5671</v>
      </c>
      <c r="D1865" s="145"/>
    </row>
    <row r="1866" spans="2:4">
      <c r="B1866" s="143" t="s">
        <v>2550</v>
      </c>
      <c r="C1866" s="144" t="s">
        <v>5672</v>
      </c>
      <c r="D1866" s="145"/>
    </row>
    <row r="1867" spans="2:4">
      <c r="B1867" s="143" t="s">
        <v>2553</v>
      </c>
      <c r="C1867" s="144" t="s">
        <v>5673</v>
      </c>
      <c r="D1867" s="145"/>
    </row>
    <row r="1868" spans="2:4">
      <c r="B1868" s="143" t="s">
        <v>2559</v>
      </c>
      <c r="C1868" s="144" t="s">
        <v>5674</v>
      </c>
      <c r="D1868" s="145"/>
    </row>
    <row r="1869" spans="2:4">
      <c r="B1869" s="146" t="s">
        <v>2558</v>
      </c>
      <c r="C1869" s="147" t="s">
        <v>5675</v>
      </c>
      <c r="D1869" s="148"/>
    </row>
    <row r="1870" spans="2:4">
      <c r="B1870" s="143" t="s">
        <v>2555</v>
      </c>
      <c r="C1870" s="144" t="s">
        <v>5676</v>
      </c>
      <c r="D1870" s="145"/>
    </row>
    <row r="1871" spans="2:4">
      <c r="B1871" s="143" t="s">
        <v>2557</v>
      </c>
      <c r="C1871" s="144" t="s">
        <v>5677</v>
      </c>
      <c r="D1871" s="145"/>
    </row>
    <row r="1872" spans="2:4">
      <c r="B1872" s="143" t="s">
        <v>2556</v>
      </c>
      <c r="C1872" s="144" t="s">
        <v>5678</v>
      </c>
      <c r="D1872" s="145"/>
    </row>
    <row r="1873" spans="2:4">
      <c r="B1873" s="143" t="s">
        <v>2554</v>
      </c>
      <c r="C1873" s="144" t="s">
        <v>5679</v>
      </c>
      <c r="D1873" s="145"/>
    </row>
    <row r="1874" spans="2:4">
      <c r="B1874" s="146" t="s">
        <v>2549</v>
      </c>
      <c r="C1874" s="147" t="s">
        <v>5680</v>
      </c>
      <c r="D1874" s="148"/>
    </row>
    <row r="1875" spans="2:4">
      <c r="B1875" s="143" t="s">
        <v>2560</v>
      </c>
      <c r="C1875" s="144" t="s">
        <v>5681</v>
      </c>
      <c r="D1875" s="145"/>
    </row>
    <row r="1876" spans="2:4">
      <c r="B1876" s="143" t="s">
        <v>2561</v>
      </c>
      <c r="C1876" s="144" t="s">
        <v>5682</v>
      </c>
      <c r="D1876" s="145"/>
    </row>
    <row r="1877" spans="2:4">
      <c r="B1877" s="143" t="s">
        <v>2562</v>
      </c>
      <c r="C1877" s="144" t="s">
        <v>5683</v>
      </c>
      <c r="D1877" s="145"/>
    </row>
    <row r="1878" spans="2:4">
      <c r="B1878" s="143" t="s">
        <v>3858</v>
      </c>
      <c r="C1878" s="144" t="s">
        <v>5684</v>
      </c>
      <c r="D1878" s="145"/>
    </row>
    <row r="1879" spans="2:4">
      <c r="B1879" s="146" t="s">
        <v>2552</v>
      </c>
      <c r="C1879" s="147" t="s">
        <v>5685</v>
      </c>
      <c r="D1879" s="148"/>
    </row>
    <row r="1880" spans="2:4">
      <c r="B1880" s="143" t="s">
        <v>2565</v>
      </c>
      <c r="C1880" s="144" t="s">
        <v>5686</v>
      </c>
      <c r="D1880" s="145"/>
    </row>
    <row r="1881" spans="2:4">
      <c r="B1881" s="143" t="s">
        <v>2564</v>
      </c>
      <c r="C1881" s="144" t="s">
        <v>5687</v>
      </c>
      <c r="D1881" s="145"/>
    </row>
    <row r="1882" spans="2:4">
      <c r="B1882" s="143" t="s">
        <v>2566</v>
      </c>
      <c r="C1882" s="144" t="s">
        <v>5688</v>
      </c>
      <c r="D1882" s="145"/>
    </row>
    <row r="1883" spans="2:4">
      <c r="B1883" s="143" t="s">
        <v>2567</v>
      </c>
      <c r="C1883" s="144" t="s">
        <v>5689</v>
      </c>
      <c r="D1883" s="145"/>
    </row>
    <row r="1884" spans="2:4">
      <c r="B1884" s="146" t="s">
        <v>2568</v>
      </c>
      <c r="C1884" s="147" t="s">
        <v>5690</v>
      </c>
      <c r="D1884" s="148"/>
    </row>
    <row r="1885" spans="2:4">
      <c r="B1885" s="143" t="s">
        <v>2569</v>
      </c>
      <c r="C1885" s="144" t="s">
        <v>5691</v>
      </c>
      <c r="D1885" s="145"/>
    </row>
    <row r="1886" spans="2:4">
      <c r="B1886" s="143" t="s">
        <v>2570</v>
      </c>
      <c r="C1886" s="144" t="s">
        <v>5692</v>
      </c>
      <c r="D1886" s="145"/>
    </row>
    <row r="1887" spans="2:4">
      <c r="B1887" s="143" t="s">
        <v>2571</v>
      </c>
      <c r="C1887" s="144" t="s">
        <v>5693</v>
      </c>
      <c r="D1887" s="145"/>
    </row>
    <row r="1888" spans="2:4">
      <c r="B1888" s="143" t="s">
        <v>2572</v>
      </c>
      <c r="C1888" s="144" t="s">
        <v>5694</v>
      </c>
      <c r="D1888" s="145"/>
    </row>
    <row r="1889" spans="2:4">
      <c r="B1889" s="146" t="s">
        <v>2573</v>
      </c>
      <c r="C1889" s="147" t="s">
        <v>5695</v>
      </c>
      <c r="D1889" s="148"/>
    </row>
    <row r="1890" spans="2:4">
      <c r="B1890" s="143" t="s">
        <v>2574</v>
      </c>
      <c r="C1890" s="144" t="s">
        <v>5696</v>
      </c>
      <c r="D1890" s="145"/>
    </row>
    <row r="1891" spans="2:4">
      <c r="B1891" s="143" t="s">
        <v>2578</v>
      </c>
      <c r="C1891" s="144" t="s">
        <v>5697</v>
      </c>
      <c r="D1891" s="145"/>
    </row>
    <row r="1892" spans="2:4">
      <c r="B1892" s="143" t="s">
        <v>2575</v>
      </c>
      <c r="C1892" s="144" t="s">
        <v>5698</v>
      </c>
      <c r="D1892" s="145"/>
    </row>
    <row r="1893" spans="2:4">
      <c r="B1893" s="143" t="s">
        <v>2577</v>
      </c>
      <c r="C1893" s="144" t="s">
        <v>5699</v>
      </c>
      <c r="D1893" s="145"/>
    </row>
    <row r="1894" spans="2:4">
      <c r="B1894" s="146" t="s">
        <v>2576</v>
      </c>
      <c r="C1894" s="147" t="s">
        <v>5700</v>
      </c>
      <c r="D1894" s="148"/>
    </row>
    <row r="1895" spans="2:4">
      <c r="B1895" s="143" t="s">
        <v>2579</v>
      </c>
      <c r="C1895" s="144" t="s">
        <v>5701</v>
      </c>
      <c r="D1895" s="145"/>
    </row>
    <row r="1896" spans="2:4">
      <c r="B1896" s="143" t="s">
        <v>2580</v>
      </c>
      <c r="C1896" s="144" t="s">
        <v>5702</v>
      </c>
      <c r="D1896" s="145"/>
    </row>
    <row r="1897" spans="2:4">
      <c r="B1897" s="143" t="s">
        <v>2581</v>
      </c>
      <c r="C1897" s="144" t="s">
        <v>5703</v>
      </c>
      <c r="D1897" s="145"/>
    </row>
    <row r="1898" spans="2:4">
      <c r="B1898" s="143" t="s">
        <v>2582</v>
      </c>
      <c r="C1898" s="144" t="s">
        <v>5704</v>
      </c>
      <c r="D1898" s="145"/>
    </row>
    <row r="1899" spans="2:4">
      <c r="B1899" s="149" t="s">
        <v>2410</v>
      </c>
      <c r="C1899" s="128" t="s">
        <v>5705</v>
      </c>
      <c r="D1899" s="150"/>
    </row>
  </sheetData>
  <phoneticPr fontId="3" type="noConversion"/>
  <conditionalFormatting sqref="C3">
    <cfRule type="expression" dxfId="0" priority="1" stopIfTrue="1">
      <formula>MID($C$3, 15, 10)-TODAY() &lt; 0</formula>
    </cfRule>
  </conditionalFormatting>
  <pageMargins left="0.7" right="0.7" top="0.75" bottom="0.75" header="0.3" footer="0.3"/>
  <legacyDrawing r:id="rId1"/>
  <controls>
    <control shapeId="15361" r:id="rId2" name="FnBt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최종(송부)</vt:lpstr>
      <vt:lpstr>SCREEN-DB</vt:lpstr>
      <vt:lpstr>작업</vt:lpstr>
      <vt:lpstr>분류표</vt:lpstr>
      <vt:lpstr>Sheet1</vt:lpstr>
      <vt:lpstr>Sheet5</vt:lpstr>
      <vt:lpstr>Sheet2</vt:lpstr>
      <vt:lpstr>'최종(송부)'!Print_Titles</vt:lpstr>
    </vt:vector>
  </TitlesOfParts>
  <Company>리딩투자증권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hykim1</dc:creator>
  <cp:lastModifiedBy>ejkim</cp:lastModifiedBy>
  <cp:lastPrinted>2016-01-17T23:49:47Z</cp:lastPrinted>
  <dcterms:created xsi:type="dcterms:W3CDTF">2010-04-09T03:25:15Z</dcterms:created>
  <dcterms:modified xsi:type="dcterms:W3CDTF">2016-04-11T01:14:34Z</dcterms:modified>
</cp:coreProperties>
</file>